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5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6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7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9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0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11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1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13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drawings/drawing14.xml" ContentType="application/vnd.openxmlformats-officedocument.drawing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drawings/drawing15.xml" ContentType="application/vnd.openxmlformats-officedocument.drawing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16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17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drawings/drawing18.xml" ContentType="application/vnd.openxmlformats-officedocument.drawing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drawings/drawing19.xml" ContentType="application/vnd.openxmlformats-officedocument.drawing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drawings/drawing20.xml" ContentType="application/vnd.openxmlformats-officedocument.drawing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drawings/drawing21.xml" ContentType="application/vnd.openxmlformats-officedocument.drawing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drawings/drawing22.xml" ContentType="application/vnd.openxmlformats-officedocument.drawing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drawings/drawing23.xml" ContentType="application/vnd.openxmlformats-officedocument.drawing+xml"/>
  <Override PartName="/xl/charts/style109.xml" ContentType="application/vnd.ms-office.chart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harts/chart81.xml" ContentType="application/vnd.openxmlformats-officedocument.drawingml.chart+xml"/>
  <Override PartName="/xl/charts/style81.xml" ContentType="application/vnd.ms-office.chartstyle+xml"/>
  <Override PartName="/xl/charts/colors81.xml" ContentType="application/vnd.ms-office.chartcolorstyle+xml"/>
  <Override PartName="/xl/charts/chart82.xml" ContentType="application/vnd.openxmlformats-officedocument.drawingml.chart+xml"/>
  <Override PartName="/xl/charts/style82.xml" ContentType="application/vnd.ms-office.chartstyle+xml"/>
  <Override PartName="/xl/charts/colors82.xml" ContentType="application/vnd.ms-office.chartcolorstyle+xml"/>
  <Override PartName="/xl/drawings/drawing24.xml" ContentType="application/vnd.openxmlformats-officedocument.drawing+xml"/>
  <Override PartName="/xl/charts/chart83.xml" ContentType="application/vnd.openxmlformats-officedocument.drawingml.chart+xml"/>
  <Override PartName="/xl/charts/style83.xml" ContentType="application/vnd.ms-office.chartstyle+xml"/>
  <Override PartName="/xl/charts/colors83.xml" ContentType="application/vnd.ms-office.chartcolorstyle+xml"/>
  <Override PartName="/xl/charts/chart84.xml" ContentType="application/vnd.openxmlformats-officedocument.drawingml.chart+xml"/>
  <Override PartName="/xl/charts/style84.xml" ContentType="application/vnd.ms-office.chartstyle+xml"/>
  <Override PartName="/xl/charts/colors84.xml" ContentType="application/vnd.ms-office.chartcolorstyle+xml"/>
  <Override PartName="/xl/charts/chart85.xml" ContentType="application/vnd.openxmlformats-officedocument.drawingml.chart+xml"/>
  <Override PartName="/xl/charts/style85.xml" ContentType="application/vnd.ms-office.chartstyle+xml"/>
  <Override PartName="/xl/charts/colors85.xml" ContentType="application/vnd.ms-office.chartcolorstyle+xml"/>
  <Override PartName="/xl/charts/chart86.xml" ContentType="application/vnd.openxmlformats-officedocument.drawingml.chart+xml"/>
  <Override PartName="/xl/charts/style86.xml" ContentType="application/vnd.ms-office.chartstyle+xml"/>
  <Override PartName="/xl/charts/colors86.xml" ContentType="application/vnd.ms-office.chartcolorstyle+xml"/>
  <Override PartName="/xl/charts/chart87.xml" ContentType="application/vnd.openxmlformats-officedocument.drawingml.chart+xml"/>
  <Override PartName="/xl/charts/style87.xml" ContentType="application/vnd.ms-office.chartstyle+xml"/>
  <Override PartName="/xl/charts/colors87.xml" ContentType="application/vnd.ms-office.chartcolorstyle+xml"/>
  <Override PartName="/xl/charts/chart88.xml" ContentType="application/vnd.openxmlformats-officedocument.drawingml.chart+xml"/>
  <Override PartName="/xl/charts/style88.xml" ContentType="application/vnd.ms-office.chartstyle+xml"/>
  <Override PartName="/xl/charts/colors88.xml" ContentType="application/vnd.ms-office.chartcolorstyle+xml"/>
  <Override PartName="/xl/charts/chart89.xml" ContentType="application/vnd.openxmlformats-officedocument.drawingml.chart+xml"/>
  <Override PartName="/xl/charts/style89.xml" ContentType="application/vnd.ms-office.chartstyle+xml"/>
  <Override PartName="/xl/charts/colors89.xml" ContentType="application/vnd.ms-office.chartcolorstyle+xml"/>
  <Override PartName="/xl/charts/chart90.xml" ContentType="application/vnd.openxmlformats-officedocument.drawingml.chart+xml"/>
  <Override PartName="/xl/charts/style90.xml" ContentType="application/vnd.ms-office.chartstyle+xml"/>
  <Override PartName="/xl/charts/colors90.xml" ContentType="application/vnd.ms-office.chartcolorstyle+xml"/>
  <Override PartName="/xl/charts/chart91.xml" ContentType="application/vnd.openxmlformats-officedocument.drawingml.chart+xml"/>
  <Override PartName="/xl/charts/style91.xml" ContentType="application/vnd.ms-office.chartstyle+xml"/>
  <Override PartName="/xl/charts/colors91.xml" ContentType="application/vnd.ms-office.chartcolorstyle+xml"/>
  <Override PartName="/xl/charts/chart92.xml" ContentType="application/vnd.openxmlformats-officedocument.drawingml.chart+xml"/>
  <Override PartName="/xl/charts/style92.xml" ContentType="application/vnd.ms-office.chartstyle+xml"/>
  <Override PartName="/xl/charts/colors92.xml" ContentType="application/vnd.ms-office.chartcolorstyle+xml"/>
  <Override PartName="/xl/charts/chart93.xml" ContentType="application/vnd.openxmlformats-officedocument.drawingml.chart+xml"/>
  <Override PartName="/xl/charts/style93.xml" ContentType="application/vnd.ms-office.chartstyle+xml"/>
  <Override PartName="/xl/charts/colors93.xml" ContentType="application/vnd.ms-office.chartcolorstyle+xml"/>
  <Override PartName="/xl/charts/chart94.xml" ContentType="application/vnd.openxmlformats-officedocument.drawingml.chart+xml"/>
  <Override PartName="/xl/charts/style94.xml" ContentType="application/vnd.ms-office.chartstyle+xml"/>
  <Override PartName="/xl/charts/colors94.xml" ContentType="application/vnd.ms-office.chartcolorstyle+xml"/>
  <Override PartName="/xl/charts/chart95.xml" ContentType="application/vnd.openxmlformats-officedocument.drawingml.chart+xml"/>
  <Override PartName="/xl/charts/style95.xml" ContentType="application/vnd.ms-office.chartstyle+xml"/>
  <Override PartName="/xl/charts/colors95.xml" ContentType="application/vnd.ms-office.chartcolorstyle+xml"/>
  <Override PartName="/xl/charts/chart96.xml" ContentType="application/vnd.openxmlformats-officedocument.drawingml.chart+xml"/>
  <Override PartName="/xl/charts/style96.xml" ContentType="application/vnd.ms-office.chartstyle+xml"/>
  <Override PartName="/xl/charts/colors96.xml" ContentType="application/vnd.ms-office.chartcolorstyle+xml"/>
  <Override PartName="/xl/charts/chart97.xml" ContentType="application/vnd.openxmlformats-officedocument.drawingml.chart+xml"/>
  <Override PartName="/xl/charts/style97.xml" ContentType="application/vnd.ms-office.chartstyle+xml"/>
  <Override PartName="/xl/charts/colors97.xml" ContentType="application/vnd.ms-office.chartcolorstyle+xml"/>
  <Override PartName="/xl/charts/chart98.xml" ContentType="application/vnd.openxmlformats-officedocument.drawingml.chart+xml"/>
  <Override PartName="/xl/charts/style98.xml" ContentType="application/vnd.ms-office.chartstyle+xml"/>
  <Override PartName="/xl/charts/colors98.xml" ContentType="application/vnd.ms-office.chartcolorstyle+xml"/>
  <Override PartName="/xl/charts/chart99.xml" ContentType="application/vnd.openxmlformats-officedocument.drawingml.chart+xml"/>
  <Override PartName="/xl/charts/style99.xml" ContentType="application/vnd.ms-office.chartstyle+xml"/>
  <Override PartName="/xl/charts/colors99.xml" ContentType="application/vnd.ms-office.chartcolorstyle+xml"/>
  <Override PartName="/xl/charts/chart100.xml" ContentType="application/vnd.openxmlformats-officedocument.drawingml.chart+xml"/>
  <Override PartName="/xl/charts/style100.xml" ContentType="application/vnd.ms-office.chartstyle+xml"/>
  <Override PartName="/xl/charts/colors100.xml" ContentType="application/vnd.ms-office.chartcolorstyle+xml"/>
  <Override PartName="/xl/charts/chart101.xml" ContentType="application/vnd.openxmlformats-officedocument.drawingml.chart+xml"/>
  <Override PartName="/xl/charts/style101.xml" ContentType="application/vnd.ms-office.chartstyle+xml"/>
  <Override PartName="/xl/charts/colors101.xml" ContentType="application/vnd.ms-office.chartcolorstyle+xml"/>
  <Override PartName="/xl/charts/chart102.xml" ContentType="application/vnd.openxmlformats-officedocument.drawingml.chart+xml"/>
  <Override PartName="/xl/charts/style102.xml" ContentType="application/vnd.ms-office.chartstyle+xml"/>
  <Override PartName="/xl/charts/colors102.xml" ContentType="application/vnd.ms-office.chartcolorstyle+xml"/>
  <Override PartName="/xl/charts/chart103.xml" ContentType="application/vnd.openxmlformats-officedocument.drawingml.chart+xml"/>
  <Override PartName="/xl/charts/style103.xml" ContentType="application/vnd.ms-office.chartstyle+xml"/>
  <Override PartName="/xl/charts/colors103.xml" ContentType="application/vnd.ms-office.chartcolorstyle+xml"/>
  <Override PartName="/xl/charts/chart104.xml" ContentType="application/vnd.openxmlformats-officedocument.drawingml.chart+xml"/>
  <Override PartName="/xl/charts/style104.xml" ContentType="application/vnd.ms-office.chartstyle+xml"/>
  <Override PartName="/xl/charts/colors104.xml" ContentType="application/vnd.ms-office.chartcolorstyle+xml"/>
  <Override PartName="/xl/charts/chart105.xml" ContentType="application/vnd.openxmlformats-officedocument.drawingml.chart+xml"/>
  <Override PartName="/xl/charts/style105.xml" ContentType="application/vnd.ms-office.chartstyle+xml"/>
  <Override PartName="/xl/charts/colors105.xml" ContentType="application/vnd.ms-office.chartcolorstyle+xml"/>
  <Override PartName="/xl/charts/chart106.xml" ContentType="application/vnd.openxmlformats-officedocument.drawingml.chart+xml"/>
  <Override PartName="/xl/charts/style106.xml" ContentType="application/vnd.ms-office.chartstyle+xml"/>
  <Override PartName="/xl/charts/colors106.xml" ContentType="application/vnd.ms-office.chartcolorstyle+xml"/>
  <Override PartName="/xl/charts/chart107.xml" ContentType="application/vnd.openxmlformats-officedocument.drawingml.chart+xml"/>
  <Override PartName="/xl/charts/style107.xml" ContentType="application/vnd.ms-office.chartstyle+xml"/>
  <Override PartName="/xl/charts/colors107.xml" ContentType="application/vnd.ms-office.chartcolorstyle+xml"/>
  <Override PartName="/xl/charts/chart108.xml" ContentType="application/vnd.openxmlformats-officedocument.drawingml.chart+xml"/>
  <Override PartName="/xl/charts/style108.xml" ContentType="application/vnd.ms-office.chartstyle+xml"/>
  <Override PartName="/xl/charts/colors108.xml" ContentType="application/vnd.ms-office.chartcolorstyle+xml"/>
  <Override PartName="/xl/charts/chart109.xml" ContentType="application/vnd.openxmlformats-officedocument.drawingml.chart+xml"/>
  <Override PartName="/xl/charts/colors109.xml" ContentType="application/vnd.ms-office.chartcolorstyle+xml"/>
  <Override PartName="/xl/charts/chart110.xml" ContentType="application/vnd.openxmlformats-officedocument.drawingml.chart+xml"/>
  <Override PartName="/xl/charts/style110.xml" ContentType="application/vnd.ms-office.chartstyle+xml"/>
  <Override PartName="/xl/charts/colors110.xml" ContentType="application/vnd.ms-office.chartcolorstyle+xml"/>
  <Override PartName="/xl/charts/chart111.xml" ContentType="application/vnd.openxmlformats-officedocument.drawingml.chart+xml"/>
  <Override PartName="/xl/charts/style111.xml" ContentType="application/vnd.ms-office.chartstyle+xml"/>
  <Override PartName="/xl/charts/colors111.xml" ContentType="application/vnd.ms-office.chartcolorstyle+xml"/>
  <Override PartName="/xl/charts/chart112.xml" ContentType="application/vnd.openxmlformats-officedocument.drawingml.chart+xml"/>
  <Override PartName="/xl/charts/style112.xml" ContentType="application/vnd.ms-office.chartstyle+xml"/>
  <Override PartName="/xl/charts/colors112.xml" ContentType="application/vnd.ms-office.chartcolorstyle+xml"/>
  <Override PartName="/xl/charts/chart113.xml" ContentType="application/vnd.openxmlformats-officedocument.drawingml.chart+xml"/>
  <Override PartName="/xl/charts/style113.xml" ContentType="application/vnd.ms-office.chartstyle+xml"/>
  <Override PartName="/xl/charts/colors113.xml" ContentType="application/vnd.ms-office.chartcolorstyle+xml"/>
  <Override PartName="/xl/drawings/drawing25.xml" ContentType="application/vnd.openxmlformats-officedocument.drawing+xml"/>
  <Override PartName="/xl/charts/chart114.xml" ContentType="application/vnd.openxmlformats-officedocument.drawingml.chart+xml"/>
  <Override PartName="/xl/charts/style114.xml" ContentType="application/vnd.ms-office.chartstyle+xml"/>
  <Override PartName="/xl/charts/colors114.xml" ContentType="application/vnd.ms-office.chartcolorstyle+xml"/>
  <Override PartName="/xl/charts/chart115.xml" ContentType="application/vnd.openxmlformats-officedocument.drawingml.chart+xml"/>
  <Override PartName="/xl/charts/style115.xml" ContentType="application/vnd.ms-office.chartstyle+xml"/>
  <Override PartName="/xl/charts/colors115.xml" ContentType="application/vnd.ms-office.chartcolorstyle+xml"/>
  <Override PartName="/xl/charts/chart116.xml" ContentType="application/vnd.openxmlformats-officedocument.drawingml.chart+xml"/>
  <Override PartName="/xl/charts/style116.xml" ContentType="application/vnd.ms-office.chartstyle+xml"/>
  <Override PartName="/xl/charts/colors116.xml" ContentType="application/vnd.ms-office.chartcolorstyle+xml"/>
  <Override PartName="/xl/charts/chart117.xml" ContentType="application/vnd.openxmlformats-officedocument.drawingml.chart+xml"/>
  <Override PartName="/xl/charts/style117.xml" ContentType="application/vnd.ms-office.chartstyle+xml"/>
  <Override PartName="/xl/charts/colors117.xml" ContentType="application/vnd.ms-office.chartcolorstyle+xml"/>
  <Override PartName="/xl/drawings/drawing26.xml" ContentType="application/vnd.openxmlformats-officedocument.drawing+xml"/>
  <Override PartName="/xl/charts/chart118.xml" ContentType="application/vnd.openxmlformats-officedocument.drawingml.chart+xml"/>
  <Override PartName="/xl/charts/style118.xml" ContentType="application/vnd.ms-office.chartstyle+xml"/>
  <Override PartName="/xl/charts/colors118.xml" ContentType="application/vnd.ms-office.chartcolorstyle+xml"/>
  <Override PartName="/xl/charts/chart119.xml" ContentType="application/vnd.openxmlformats-officedocument.drawingml.chart+xml"/>
  <Override PartName="/xl/charts/style119.xml" ContentType="application/vnd.ms-office.chartstyle+xml"/>
  <Override PartName="/xl/charts/colors119.xml" ContentType="application/vnd.ms-office.chartcolorstyle+xml"/>
  <Override PartName="/xl/charts/chart120.xml" ContentType="application/vnd.openxmlformats-officedocument.drawingml.chart+xml"/>
  <Override PartName="/xl/charts/style120.xml" ContentType="application/vnd.ms-office.chartstyle+xml"/>
  <Override PartName="/xl/charts/colors120.xml" ContentType="application/vnd.ms-office.chartcolorstyle+xml"/>
  <Override PartName="/xl/drawings/drawing27.xml" ContentType="application/vnd.openxmlformats-officedocument.drawing+xml"/>
  <Override PartName="/xl/charts/chart121.xml" ContentType="application/vnd.openxmlformats-officedocument.drawingml.chart+xml"/>
  <Override PartName="/xl/charts/style121.xml" ContentType="application/vnd.ms-office.chartstyle+xml"/>
  <Override PartName="/xl/charts/colors121.xml" ContentType="application/vnd.ms-office.chartcolorstyle+xml"/>
  <Override PartName="/xl/charts/chart122.xml" ContentType="application/vnd.openxmlformats-officedocument.drawingml.chart+xml"/>
  <Override PartName="/xl/charts/style122.xml" ContentType="application/vnd.ms-office.chartstyle+xml"/>
  <Override PartName="/xl/charts/colors122.xml" ContentType="application/vnd.ms-office.chartcolorstyle+xml"/>
  <Override PartName="/xl/charts/chart123.xml" ContentType="application/vnd.openxmlformats-officedocument.drawingml.chart+xml"/>
  <Override PartName="/xl/charts/style123.xml" ContentType="application/vnd.ms-office.chartstyle+xml"/>
  <Override PartName="/xl/charts/colors123.xml" ContentType="application/vnd.ms-office.chartcolorstyle+xml"/>
  <Override PartName="/xl/charts/chart124.xml" ContentType="application/vnd.openxmlformats-officedocument.drawingml.chart+xml"/>
  <Override PartName="/xl/charts/style124.xml" ContentType="application/vnd.ms-office.chartstyle+xml"/>
  <Override PartName="/xl/charts/colors124.xml" ContentType="application/vnd.ms-office.chartcolorstyle+xml"/>
  <Override PartName="/xl/charts/chart125.xml" ContentType="application/vnd.openxmlformats-officedocument.drawingml.chart+xml"/>
  <Override PartName="/xl/charts/style125.xml" ContentType="application/vnd.ms-office.chartstyle+xml"/>
  <Override PartName="/xl/charts/colors125.xml" ContentType="application/vnd.ms-office.chartcolorstyle+xml"/>
  <Override PartName="/xl/drawings/drawing28.xml" ContentType="application/vnd.openxmlformats-officedocument.drawing+xml"/>
  <Override PartName="/xl/charts/chart126.xml" ContentType="application/vnd.openxmlformats-officedocument.drawingml.chart+xml"/>
  <Override PartName="/xl/charts/style126.xml" ContentType="application/vnd.ms-office.chartstyle+xml"/>
  <Override PartName="/xl/charts/colors126.xml" ContentType="application/vnd.ms-office.chartcolorstyle+xml"/>
  <Override PartName="/xl/charts/chart127.xml" ContentType="application/vnd.openxmlformats-officedocument.drawingml.chart+xml"/>
  <Override PartName="/xl/charts/style127.xml" ContentType="application/vnd.ms-office.chartstyle+xml"/>
  <Override PartName="/xl/charts/colors127.xml" ContentType="application/vnd.ms-office.chartcolorstyle+xml"/>
  <Override PartName="/xl/charts/chart128.xml" ContentType="application/vnd.openxmlformats-officedocument.drawingml.chart+xml"/>
  <Override PartName="/xl/charts/style128.xml" ContentType="application/vnd.ms-office.chartstyle+xml"/>
  <Override PartName="/xl/charts/colors128.xml" ContentType="application/vnd.ms-office.chartcolorstyle+xml"/>
  <Override PartName="/xl/charts/chart129.xml" ContentType="application/vnd.openxmlformats-officedocument.drawingml.chart+xml"/>
  <Override PartName="/xl/charts/style129.xml" ContentType="application/vnd.ms-office.chartstyle+xml"/>
  <Override PartName="/xl/charts/colors129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ers\Desktop\GerslS\ANEMOMETRIE\EURAMET a jiné projekty\F1565_INSERTION DEPTH\REPORT\"/>
    </mc:Choice>
  </mc:AlternateContent>
  <xr:revisionPtr revIDLastSave="0" documentId="13_ncr:1_{B76DFB4B-8CEE-4EBF-94D3-F7B91B4111C7}" xr6:coauthVersionLast="47" xr6:coauthVersionMax="47" xr10:uidLastSave="{00000000-0000-0000-0000-000000000000}"/>
  <bookViews>
    <workbookView xWindow="-120" yWindow="-120" windowWidth="29040" windowHeight="15720" tabRatio="738" xr2:uid="{BD40CCF0-63F8-4704-9170-83D4DB0CA157}"/>
  </bookViews>
  <sheets>
    <sheet name="contents" sheetId="62" r:id="rId1"/>
    <sheet name="S-S 0.5" sheetId="43" r:id="rId2"/>
    <sheet name="S-S 2" sheetId="42" r:id="rId3"/>
    <sheet name="S-S 5" sheetId="41" r:id="rId4"/>
    <sheet name="S-S 8" sheetId="40" r:id="rId5"/>
    <sheet name="S-S 12" sheetId="39" r:id="rId6"/>
    <sheet name="S-S 20" sheetId="1" r:id="rId7"/>
    <sheet name="S-L 0.5" sheetId="49" r:id="rId8"/>
    <sheet name="S-L 2" sheetId="48" r:id="rId9"/>
    <sheet name="S-L 5" sheetId="47" r:id="rId10"/>
    <sheet name="S-L 8" sheetId="46" r:id="rId11"/>
    <sheet name="S-L 12" sheetId="45" r:id="rId12"/>
    <sheet name="S-L 20" sheetId="44" r:id="rId13"/>
    <sheet name="T-S 0.6" sheetId="56" r:id="rId14"/>
    <sheet name="T-S 2" sheetId="55" r:id="rId15"/>
    <sheet name="T-S 5" sheetId="54" r:id="rId16"/>
    <sheet name="T-S 8" sheetId="53" r:id="rId17"/>
    <sheet name="T-S 12" sheetId="52" r:id="rId18"/>
    <sheet name="T-S 20" sheetId="51" r:id="rId19"/>
    <sheet name="T-L 0.5" sheetId="61" r:id="rId20"/>
    <sheet name="T-L 2" sheetId="60" r:id="rId21"/>
    <sheet name="T-L 5" sheetId="59" r:id="rId22"/>
    <sheet name="T-L 8" sheetId="58" r:id="rId23"/>
    <sheet name="T-L 12" sheetId="57" r:id="rId24"/>
    <sheet name="v dependencies" sheetId="65" r:id="rId25"/>
    <sheet name="stability" sheetId="64" r:id="rId26"/>
    <sheet name="DWG - Vane anemometers" sheetId="7" r:id="rId27"/>
    <sheet name="DWG - Thies FCA" sheetId="8" r:id="rId28"/>
    <sheet name="DWG - Thies Classic" sheetId="9" r:id="rId2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" i="57" l="1"/>
  <c r="M2" i="58"/>
  <c r="M2" i="59"/>
  <c r="M2" i="60"/>
  <c r="M2" i="61"/>
  <c r="M2" i="51"/>
  <c r="M2" i="52"/>
  <c r="M2" i="53"/>
  <c r="M2" i="54"/>
  <c r="M2" i="55"/>
  <c r="M2" i="56"/>
  <c r="M2" i="44"/>
  <c r="M2" i="45"/>
  <c r="M2" i="46"/>
  <c r="M2" i="47"/>
  <c r="M2" i="48"/>
  <c r="M2" i="49"/>
  <c r="M2" i="1"/>
  <c r="M2" i="39"/>
  <c r="M2" i="40"/>
  <c r="M2" i="41"/>
  <c r="M2" i="42"/>
  <c r="M2" i="43"/>
  <c r="X54" i="64"/>
  <c r="Y54" i="64" s="1"/>
  <c r="X53" i="64"/>
  <c r="Y53" i="64" s="1"/>
  <c r="X52" i="64"/>
  <c r="Y52" i="64" s="1"/>
  <c r="X51" i="64"/>
  <c r="X50" i="64"/>
  <c r="Y50" i="64" s="1"/>
  <c r="Q55" i="64"/>
  <c r="R55" i="64" s="1"/>
  <c r="Q50" i="64"/>
  <c r="R50" i="64" s="1"/>
  <c r="J55" i="64"/>
  <c r="K55" i="64" s="1"/>
  <c r="J50" i="64"/>
  <c r="K50" i="64" s="1"/>
  <c r="Y51" i="64"/>
  <c r="Q54" i="64"/>
  <c r="R54" i="64" s="1"/>
  <c r="Q53" i="64"/>
  <c r="R53" i="64" s="1"/>
  <c r="Q52" i="64"/>
  <c r="R52" i="64" s="1"/>
  <c r="Q51" i="64"/>
  <c r="R51" i="64" s="1"/>
  <c r="J54" i="64"/>
  <c r="K54" i="64" s="1"/>
  <c r="J53" i="64"/>
  <c r="K53" i="64" s="1"/>
  <c r="J52" i="64"/>
  <c r="K52" i="64" s="1"/>
  <c r="J51" i="64"/>
  <c r="K51" i="64" s="1"/>
  <c r="C50" i="64"/>
  <c r="D50" i="64" s="1"/>
  <c r="C55" i="64"/>
  <c r="D55" i="64" s="1"/>
  <c r="C51" i="64"/>
  <c r="D51" i="64" s="1"/>
  <c r="C52" i="64"/>
  <c r="D52" i="64" s="1"/>
  <c r="C53" i="64"/>
  <c r="D53" i="64" s="1"/>
  <c r="C54" i="64"/>
  <c r="D54" i="64" s="1"/>
  <c r="I307" i="61"/>
  <c r="I308" i="61" s="1"/>
  <c r="I306" i="61"/>
  <c r="I274" i="61"/>
  <c r="I275" i="61" s="1"/>
  <c r="I276" i="61" s="1"/>
  <c r="I277" i="61" s="1"/>
  <c r="I278" i="61" s="1"/>
  <c r="I279" i="61" s="1"/>
  <c r="I280" i="61" s="1"/>
  <c r="I281" i="61" s="1"/>
  <c r="I282" i="61" s="1"/>
  <c r="I283" i="61" s="1"/>
  <c r="I284" i="61" s="1"/>
  <c r="I285" i="61" s="1"/>
  <c r="I286" i="61" s="1"/>
  <c r="I287" i="61" s="1"/>
  <c r="I288" i="61" s="1"/>
  <c r="I289" i="61" s="1"/>
  <c r="I290" i="61" s="1"/>
  <c r="I291" i="61" s="1"/>
  <c r="I292" i="61" s="1"/>
  <c r="I293" i="61" s="1"/>
  <c r="I294" i="61" s="1"/>
  <c r="I295" i="61" s="1"/>
  <c r="I296" i="61" s="1"/>
  <c r="I297" i="61" s="1"/>
  <c r="I298" i="61" s="1"/>
  <c r="I299" i="61" s="1"/>
  <c r="I300" i="61" s="1"/>
  <c r="I301" i="61" s="1"/>
  <c r="I302" i="61" s="1"/>
  <c r="I273" i="61"/>
  <c r="I272" i="61"/>
  <c r="I271" i="61"/>
  <c r="I239" i="61"/>
  <c r="I240" i="61" s="1"/>
  <c r="I241" i="61" s="1"/>
  <c r="I242" i="61" s="1"/>
  <c r="I243" i="61" s="1"/>
  <c r="I244" i="61" s="1"/>
  <c r="I245" i="61" s="1"/>
  <c r="I246" i="61" s="1"/>
  <c r="I247" i="61" s="1"/>
  <c r="I248" i="61" s="1"/>
  <c r="I249" i="61" s="1"/>
  <c r="I250" i="61" s="1"/>
  <c r="I251" i="61" s="1"/>
  <c r="I252" i="61" s="1"/>
  <c r="I253" i="61" s="1"/>
  <c r="I254" i="61" s="1"/>
  <c r="I255" i="61" s="1"/>
  <c r="I256" i="61" s="1"/>
  <c r="I257" i="61" s="1"/>
  <c r="I258" i="61" s="1"/>
  <c r="I259" i="61" s="1"/>
  <c r="I260" i="61" s="1"/>
  <c r="I261" i="61" s="1"/>
  <c r="I262" i="61" s="1"/>
  <c r="I263" i="61" s="1"/>
  <c r="I264" i="61" s="1"/>
  <c r="I265" i="61" s="1"/>
  <c r="I266" i="61" s="1"/>
  <c r="I267" i="61" s="1"/>
  <c r="I238" i="61"/>
  <c r="I237" i="61"/>
  <c r="I236" i="61"/>
  <c r="I202" i="61"/>
  <c r="I203" i="61" s="1"/>
  <c r="I201" i="61"/>
  <c r="I167" i="61"/>
  <c r="I168" i="61" s="1"/>
  <c r="I169" i="61" s="1"/>
  <c r="I170" i="61" s="1"/>
  <c r="I171" i="61" s="1"/>
  <c r="I172" i="61" s="1"/>
  <c r="I173" i="61" s="1"/>
  <c r="I174" i="61" s="1"/>
  <c r="I175" i="61" s="1"/>
  <c r="I176" i="61" s="1"/>
  <c r="I177" i="61" s="1"/>
  <c r="I178" i="61" s="1"/>
  <c r="I179" i="61" s="1"/>
  <c r="I180" i="61" s="1"/>
  <c r="I181" i="61" s="1"/>
  <c r="I182" i="61" s="1"/>
  <c r="I183" i="61" s="1"/>
  <c r="I184" i="61" s="1"/>
  <c r="I185" i="61" s="1"/>
  <c r="I186" i="61" s="1"/>
  <c r="I187" i="61" s="1"/>
  <c r="I188" i="61" s="1"/>
  <c r="I189" i="61" s="1"/>
  <c r="I190" i="61" s="1"/>
  <c r="I191" i="61" s="1"/>
  <c r="I192" i="61" s="1"/>
  <c r="I193" i="61" s="1"/>
  <c r="I194" i="61" s="1"/>
  <c r="I195" i="61" s="1"/>
  <c r="I196" i="61" s="1"/>
  <c r="I197" i="61" s="1"/>
  <c r="I166" i="61"/>
  <c r="I132" i="61"/>
  <c r="I133" i="61" s="1"/>
  <c r="I134" i="61" s="1"/>
  <c r="I135" i="61" s="1"/>
  <c r="I131" i="61"/>
  <c r="K97" i="61"/>
  <c r="J97" i="61"/>
  <c r="I97" i="61"/>
  <c r="I98" i="61" s="1"/>
  <c r="I96" i="61"/>
  <c r="K62" i="61"/>
  <c r="J62" i="61"/>
  <c r="U34" i="61" s="1"/>
  <c r="I62" i="61"/>
  <c r="I63" i="61" s="1"/>
  <c r="I61" i="61"/>
  <c r="AY59" i="61"/>
  <c r="AX59" i="61"/>
  <c r="AW59" i="61"/>
  <c r="AV59" i="61"/>
  <c r="AU59" i="61"/>
  <c r="AT59" i="61"/>
  <c r="AS59" i="61"/>
  <c r="AR59" i="61"/>
  <c r="AP59" i="61"/>
  <c r="AO59" i="61"/>
  <c r="AN59" i="61"/>
  <c r="AM59" i="61"/>
  <c r="AL59" i="61"/>
  <c r="AK59" i="61"/>
  <c r="AJ59" i="61"/>
  <c r="AI59" i="61"/>
  <c r="AH59" i="61"/>
  <c r="AF59" i="61"/>
  <c r="AE59" i="61"/>
  <c r="AD59" i="61"/>
  <c r="AB59" i="61"/>
  <c r="Y59" i="61"/>
  <c r="X59" i="61"/>
  <c r="W59" i="61"/>
  <c r="V59" i="61"/>
  <c r="U59" i="61"/>
  <c r="T59" i="61"/>
  <c r="S59" i="61"/>
  <c r="R59" i="61"/>
  <c r="Q59" i="61"/>
  <c r="P59" i="61"/>
  <c r="O59" i="61"/>
  <c r="N59" i="61"/>
  <c r="AY58" i="61"/>
  <c r="AX58" i="61"/>
  <c r="AW58" i="61"/>
  <c r="AV58" i="61"/>
  <c r="AU58" i="61"/>
  <c r="AT58" i="61"/>
  <c r="AS58" i="61"/>
  <c r="AR58" i="61"/>
  <c r="AP58" i="61"/>
  <c r="AO58" i="61"/>
  <c r="AN58" i="61"/>
  <c r="AM58" i="61"/>
  <c r="AL58" i="61"/>
  <c r="AK58" i="61"/>
  <c r="AJ58" i="61"/>
  <c r="AI58" i="61"/>
  <c r="AH58" i="61"/>
  <c r="AF58" i="61"/>
  <c r="AE58" i="61"/>
  <c r="AD58" i="61"/>
  <c r="AB58" i="61"/>
  <c r="Y58" i="61"/>
  <c r="X58" i="61"/>
  <c r="W58" i="61"/>
  <c r="V58" i="61"/>
  <c r="U58" i="61"/>
  <c r="T58" i="61"/>
  <c r="S58" i="61"/>
  <c r="R58" i="61"/>
  <c r="Q58" i="61"/>
  <c r="P58" i="61"/>
  <c r="O58" i="61"/>
  <c r="N58" i="61"/>
  <c r="AY57" i="61"/>
  <c r="AX57" i="61"/>
  <c r="AW57" i="61"/>
  <c r="AV57" i="61"/>
  <c r="AU57" i="61"/>
  <c r="AT57" i="61"/>
  <c r="AS57" i="61"/>
  <c r="AR57" i="61"/>
  <c r="AP57" i="61"/>
  <c r="AO57" i="61"/>
  <c r="AN57" i="61"/>
  <c r="AJ57" i="61"/>
  <c r="AI57" i="61"/>
  <c r="AH57" i="61"/>
  <c r="AF57" i="61"/>
  <c r="AE57" i="61"/>
  <c r="AB57" i="61"/>
  <c r="Y57" i="61"/>
  <c r="X57" i="61"/>
  <c r="W57" i="61"/>
  <c r="V57" i="61"/>
  <c r="U57" i="61"/>
  <c r="T57" i="61"/>
  <c r="S57" i="61"/>
  <c r="R57" i="61"/>
  <c r="Q57" i="61"/>
  <c r="P57" i="61"/>
  <c r="O57" i="61"/>
  <c r="N57" i="61"/>
  <c r="AY56" i="61"/>
  <c r="AX56" i="61"/>
  <c r="AW56" i="61"/>
  <c r="AV56" i="61"/>
  <c r="AU56" i="61"/>
  <c r="AT56" i="61"/>
  <c r="AS56" i="61"/>
  <c r="AR56" i="61"/>
  <c r="AP56" i="61"/>
  <c r="AO56" i="61"/>
  <c r="AN56" i="61"/>
  <c r="AJ56" i="61"/>
  <c r="AI56" i="61"/>
  <c r="AH56" i="61"/>
  <c r="AF56" i="61"/>
  <c r="AE56" i="61"/>
  <c r="AB56" i="61"/>
  <c r="Y56" i="61"/>
  <c r="X56" i="61"/>
  <c r="W56" i="61"/>
  <c r="V56" i="61"/>
  <c r="U56" i="61"/>
  <c r="T56" i="61"/>
  <c r="S56" i="61"/>
  <c r="R56" i="61"/>
  <c r="Q56" i="61"/>
  <c r="P56" i="61"/>
  <c r="O56" i="61"/>
  <c r="N56" i="61"/>
  <c r="AY55" i="61"/>
  <c r="AX55" i="61"/>
  <c r="AW55" i="61"/>
  <c r="AV55" i="61"/>
  <c r="AU55" i="61"/>
  <c r="AT55" i="61"/>
  <c r="AS55" i="61"/>
  <c r="AR55" i="61"/>
  <c r="AP55" i="61"/>
  <c r="AO55" i="61"/>
  <c r="AN55" i="61"/>
  <c r="AJ55" i="61"/>
  <c r="AI55" i="61"/>
  <c r="AH55" i="61"/>
  <c r="AF55" i="61"/>
  <c r="AE55" i="61"/>
  <c r="AB55" i="61"/>
  <c r="Y55" i="61"/>
  <c r="X55" i="61"/>
  <c r="W55" i="61"/>
  <c r="V55" i="61"/>
  <c r="U55" i="61"/>
  <c r="T55" i="61"/>
  <c r="S55" i="61"/>
  <c r="R55" i="61"/>
  <c r="Q55" i="61"/>
  <c r="P55" i="61"/>
  <c r="O55" i="61"/>
  <c r="N55" i="61"/>
  <c r="AY54" i="61"/>
  <c r="AX54" i="61"/>
  <c r="AW54" i="61"/>
  <c r="AV54" i="61"/>
  <c r="AU54" i="61"/>
  <c r="AT54" i="61"/>
  <c r="AS54" i="61"/>
  <c r="AR54" i="61"/>
  <c r="AO54" i="61"/>
  <c r="AN54" i="61"/>
  <c r="AI54" i="61"/>
  <c r="AH54" i="61"/>
  <c r="AF54" i="61"/>
  <c r="AE54" i="61"/>
  <c r="AB54" i="61"/>
  <c r="V54" i="61"/>
  <c r="U54" i="61"/>
  <c r="T54" i="61"/>
  <c r="S54" i="61"/>
  <c r="R54" i="61"/>
  <c r="Q54" i="61"/>
  <c r="P54" i="61"/>
  <c r="O54" i="61"/>
  <c r="N54" i="61"/>
  <c r="AY53" i="61"/>
  <c r="AX53" i="61"/>
  <c r="AW53" i="61"/>
  <c r="AV53" i="61"/>
  <c r="AU53" i="61"/>
  <c r="AT53" i="61"/>
  <c r="AS53" i="61"/>
  <c r="AR53" i="61"/>
  <c r="AO53" i="61"/>
  <c r="AN53" i="61"/>
  <c r="AI53" i="61"/>
  <c r="AH53" i="61"/>
  <c r="AF53" i="61"/>
  <c r="AE53" i="61"/>
  <c r="AB53" i="61"/>
  <c r="V53" i="61"/>
  <c r="U53" i="61"/>
  <c r="T53" i="61"/>
  <c r="S53" i="61"/>
  <c r="R53" i="61"/>
  <c r="Q53" i="61"/>
  <c r="P53" i="61"/>
  <c r="O53" i="61"/>
  <c r="N53" i="61"/>
  <c r="AY52" i="61"/>
  <c r="AX52" i="61"/>
  <c r="AW52" i="61"/>
  <c r="AV52" i="61"/>
  <c r="AU52" i="61"/>
  <c r="AT52" i="61"/>
  <c r="AS52" i="61"/>
  <c r="AR52" i="61"/>
  <c r="AO52" i="61"/>
  <c r="AN52" i="61"/>
  <c r="AI52" i="61"/>
  <c r="AH52" i="61"/>
  <c r="AF52" i="61"/>
  <c r="AE52" i="61"/>
  <c r="AB52" i="61"/>
  <c r="V52" i="61"/>
  <c r="U52" i="61"/>
  <c r="T52" i="61"/>
  <c r="S52" i="61"/>
  <c r="R52" i="61"/>
  <c r="Q52" i="61"/>
  <c r="P52" i="61"/>
  <c r="O52" i="61"/>
  <c r="N52" i="61"/>
  <c r="AY51" i="61"/>
  <c r="AX51" i="61"/>
  <c r="AW51" i="61"/>
  <c r="AV51" i="61"/>
  <c r="AU51" i="61"/>
  <c r="AT51" i="61"/>
  <c r="AS51" i="61"/>
  <c r="AR51" i="61"/>
  <c r="AO51" i="61"/>
  <c r="AN51" i="61"/>
  <c r="AI51" i="61"/>
  <c r="AH51" i="61"/>
  <c r="AF51" i="61"/>
  <c r="AE51" i="61"/>
  <c r="AB51" i="61"/>
  <c r="V51" i="61"/>
  <c r="U51" i="61"/>
  <c r="T51" i="61"/>
  <c r="S51" i="61"/>
  <c r="R51" i="61"/>
  <c r="Q51" i="61"/>
  <c r="P51" i="61"/>
  <c r="O51" i="61"/>
  <c r="N51" i="61"/>
  <c r="AY50" i="61"/>
  <c r="AX50" i="61"/>
  <c r="AW50" i="61"/>
  <c r="AV50" i="61"/>
  <c r="AU50" i="61"/>
  <c r="AT50" i="61"/>
  <c r="AR50" i="61"/>
  <c r="AO50" i="61"/>
  <c r="AN50" i="61"/>
  <c r="AI50" i="61"/>
  <c r="AH50" i="61"/>
  <c r="AF50" i="61"/>
  <c r="AE50" i="61"/>
  <c r="AB50" i="61"/>
  <c r="V50" i="61"/>
  <c r="U50" i="61"/>
  <c r="T50" i="61"/>
  <c r="S50" i="61"/>
  <c r="R50" i="61"/>
  <c r="Q50" i="61"/>
  <c r="P50" i="61"/>
  <c r="O50" i="61"/>
  <c r="N50" i="61"/>
  <c r="AY49" i="61"/>
  <c r="AX49" i="61"/>
  <c r="AW49" i="61"/>
  <c r="AV49" i="61"/>
  <c r="AU49" i="61"/>
  <c r="AT49" i="61"/>
  <c r="AR49" i="61"/>
  <c r="AO49" i="61"/>
  <c r="AN49" i="61"/>
  <c r="AI49" i="61"/>
  <c r="AH49" i="61"/>
  <c r="AF49" i="61"/>
  <c r="AE49" i="61"/>
  <c r="AB49" i="61"/>
  <c r="V49" i="61"/>
  <c r="U49" i="61"/>
  <c r="T49" i="61"/>
  <c r="S49" i="61"/>
  <c r="R49" i="61"/>
  <c r="Q49" i="61"/>
  <c r="P49" i="61"/>
  <c r="O49" i="61"/>
  <c r="N49" i="61"/>
  <c r="AY48" i="61"/>
  <c r="AX48" i="61"/>
  <c r="AW48" i="61"/>
  <c r="AV48" i="61"/>
  <c r="AU48" i="61"/>
  <c r="AT48" i="61"/>
  <c r="AR48" i="61"/>
  <c r="AO48" i="61"/>
  <c r="AN48" i="61"/>
  <c r="AI48" i="61"/>
  <c r="AH48" i="61"/>
  <c r="AF48" i="61"/>
  <c r="AE48" i="61"/>
  <c r="AB48" i="61"/>
  <c r="V48" i="61"/>
  <c r="U48" i="61"/>
  <c r="T48" i="61"/>
  <c r="S48" i="61"/>
  <c r="R48" i="61"/>
  <c r="Q48" i="61"/>
  <c r="P48" i="61"/>
  <c r="O48" i="61"/>
  <c r="N48" i="61"/>
  <c r="AY47" i="61"/>
  <c r="AX47" i="61"/>
  <c r="AW47" i="61"/>
  <c r="AV47" i="61"/>
  <c r="AU47" i="61"/>
  <c r="AT47" i="61"/>
  <c r="AR47" i="61"/>
  <c r="AO47" i="61"/>
  <c r="AN47" i="61"/>
  <c r="AI47" i="61"/>
  <c r="AH47" i="61"/>
  <c r="AF47" i="61"/>
  <c r="AE47" i="61"/>
  <c r="AB47" i="61"/>
  <c r="V47" i="61"/>
  <c r="U47" i="61"/>
  <c r="T47" i="61"/>
  <c r="S47" i="61"/>
  <c r="R47" i="61"/>
  <c r="Q47" i="61"/>
  <c r="P47" i="61"/>
  <c r="O47" i="61"/>
  <c r="N47" i="61"/>
  <c r="AY46" i="61"/>
  <c r="AX46" i="61"/>
  <c r="AW46" i="61"/>
  <c r="AV46" i="61"/>
  <c r="AU46" i="61"/>
  <c r="AT46" i="61"/>
  <c r="AR46" i="61"/>
  <c r="AO46" i="61"/>
  <c r="AN46" i="61"/>
  <c r="AI46" i="61"/>
  <c r="AH46" i="61"/>
  <c r="AF46" i="61"/>
  <c r="AE46" i="61"/>
  <c r="AB46" i="61"/>
  <c r="V46" i="61"/>
  <c r="U46" i="61"/>
  <c r="T46" i="61"/>
  <c r="S46" i="61"/>
  <c r="R46" i="61"/>
  <c r="Q46" i="61"/>
  <c r="P46" i="61"/>
  <c r="O46" i="61"/>
  <c r="N46" i="61"/>
  <c r="AY45" i="61"/>
  <c r="AX45" i="61"/>
  <c r="AW45" i="61"/>
  <c r="AV45" i="61"/>
  <c r="AU45" i="61"/>
  <c r="AT45" i="61"/>
  <c r="AR45" i="61"/>
  <c r="AN45" i="61"/>
  <c r="AH45" i="61"/>
  <c r="AF45" i="61"/>
  <c r="AE45" i="61"/>
  <c r="AB45" i="61"/>
  <c r="R45" i="61"/>
  <c r="Q45" i="61"/>
  <c r="P45" i="61"/>
  <c r="O45" i="61"/>
  <c r="N45" i="61"/>
  <c r="AY44" i="61"/>
  <c r="AX44" i="61"/>
  <c r="AW44" i="61"/>
  <c r="AV44" i="61"/>
  <c r="AU44" i="61"/>
  <c r="AT44" i="61"/>
  <c r="AR44" i="61"/>
  <c r="AN44" i="61"/>
  <c r="AH44" i="61"/>
  <c r="AF44" i="61"/>
  <c r="AE44" i="61"/>
  <c r="AB44" i="61"/>
  <c r="R44" i="61"/>
  <c r="Q44" i="61"/>
  <c r="P44" i="61"/>
  <c r="O44" i="61"/>
  <c r="N44" i="61"/>
  <c r="AY43" i="61"/>
  <c r="AX43" i="61"/>
  <c r="AW43" i="61"/>
  <c r="AV43" i="61"/>
  <c r="AU43" i="61"/>
  <c r="AT43" i="61"/>
  <c r="AR43" i="61"/>
  <c r="AN43" i="61"/>
  <c r="AH43" i="61"/>
  <c r="AF43" i="61"/>
  <c r="AE43" i="61"/>
  <c r="AB43" i="61"/>
  <c r="R43" i="61"/>
  <c r="Q43" i="61"/>
  <c r="P43" i="61"/>
  <c r="O43" i="61"/>
  <c r="N43" i="61"/>
  <c r="AY42" i="61"/>
  <c r="AX42" i="61"/>
  <c r="AW42" i="61"/>
  <c r="AV42" i="61"/>
  <c r="AU42" i="61"/>
  <c r="AT42" i="61"/>
  <c r="AR42" i="61"/>
  <c r="AN42" i="61"/>
  <c r="AH42" i="61"/>
  <c r="AF42" i="61"/>
  <c r="AE42" i="61"/>
  <c r="AB42" i="61"/>
  <c r="R42" i="61"/>
  <c r="Q42" i="61"/>
  <c r="P42" i="61"/>
  <c r="O42" i="61"/>
  <c r="N42" i="61"/>
  <c r="AY41" i="61"/>
  <c r="AX41" i="61"/>
  <c r="AW41" i="61"/>
  <c r="AV41" i="61"/>
  <c r="AU41" i="61"/>
  <c r="AT41" i="61"/>
  <c r="AR41" i="61"/>
  <c r="AF41" i="61"/>
  <c r="AE41" i="61"/>
  <c r="AB41" i="61"/>
  <c r="AY40" i="61"/>
  <c r="AX40" i="61"/>
  <c r="AW40" i="61"/>
  <c r="AV40" i="61"/>
  <c r="AU40" i="61"/>
  <c r="AT40" i="61"/>
  <c r="AR40" i="61"/>
  <c r="AF40" i="61"/>
  <c r="AE40" i="61"/>
  <c r="AB40" i="61"/>
  <c r="AY39" i="61"/>
  <c r="AX39" i="61"/>
  <c r="AW39" i="61"/>
  <c r="AV39" i="61"/>
  <c r="AU39" i="61"/>
  <c r="AT39" i="61"/>
  <c r="AR39" i="61"/>
  <c r="AF39" i="61"/>
  <c r="AE39" i="61"/>
  <c r="AB39" i="61"/>
  <c r="AY38" i="61"/>
  <c r="AX38" i="61"/>
  <c r="AW38" i="61"/>
  <c r="AV38" i="61"/>
  <c r="AU38" i="61"/>
  <c r="AT38" i="61"/>
  <c r="AR38" i="61"/>
  <c r="AF38" i="61"/>
  <c r="AE38" i="61"/>
  <c r="AB38" i="61"/>
  <c r="AY37" i="61"/>
  <c r="AX37" i="61"/>
  <c r="AW37" i="61"/>
  <c r="AV37" i="61"/>
  <c r="AU37" i="61"/>
  <c r="AT37" i="61"/>
  <c r="AR37" i="61"/>
  <c r="AF37" i="61"/>
  <c r="AE37" i="61"/>
  <c r="AB37" i="61"/>
  <c r="AY36" i="61"/>
  <c r="AX36" i="61"/>
  <c r="AW36" i="61"/>
  <c r="AV36" i="61"/>
  <c r="AU36" i="61"/>
  <c r="AT36" i="61"/>
  <c r="AR36" i="61"/>
  <c r="AM36" i="61"/>
  <c r="AL36" i="61"/>
  <c r="AK36" i="61"/>
  <c r="AF36" i="61"/>
  <c r="AE36" i="61"/>
  <c r="AD36" i="61"/>
  <c r="AB36" i="61"/>
  <c r="AY35" i="61"/>
  <c r="AX35" i="61"/>
  <c r="AW35" i="61"/>
  <c r="AV35" i="61"/>
  <c r="AU35" i="61"/>
  <c r="AT35" i="61"/>
  <c r="AR35" i="61"/>
  <c r="AM35" i="61"/>
  <c r="AL35" i="61"/>
  <c r="AK35" i="61"/>
  <c r="AF35" i="61"/>
  <c r="AE35" i="61"/>
  <c r="AD35" i="61"/>
  <c r="AB35" i="61"/>
  <c r="AY34" i="61"/>
  <c r="AX34" i="61"/>
  <c r="AW34" i="61"/>
  <c r="AV34" i="61"/>
  <c r="AU34" i="61"/>
  <c r="AT34" i="61"/>
  <c r="AS34" i="61"/>
  <c r="AR34" i="61"/>
  <c r="AQ34" i="61"/>
  <c r="AP34" i="61"/>
  <c r="AM34" i="61"/>
  <c r="AL34" i="61"/>
  <c r="AK34" i="61"/>
  <c r="AJ34" i="61"/>
  <c r="AI34" i="61"/>
  <c r="AF34" i="61"/>
  <c r="AE34" i="61"/>
  <c r="AD34" i="61"/>
  <c r="AB34" i="61"/>
  <c r="AA34" i="61"/>
  <c r="Z34" i="61"/>
  <c r="X34" i="61"/>
  <c r="W34" i="61"/>
  <c r="AY33" i="61"/>
  <c r="AX33" i="61"/>
  <c r="AW33" i="61"/>
  <c r="AV33" i="61"/>
  <c r="AU33" i="61"/>
  <c r="AT33" i="61"/>
  <c r="AS33" i="61"/>
  <c r="AR33" i="61"/>
  <c r="AQ33" i="61"/>
  <c r="AP33" i="61"/>
  <c r="AO33" i="61"/>
  <c r="AN33" i="61"/>
  <c r="AM33" i="61"/>
  <c r="AL33" i="61"/>
  <c r="AK33" i="61"/>
  <c r="AJ33" i="61"/>
  <c r="AI33" i="61"/>
  <c r="AH33" i="61"/>
  <c r="AF33" i="61"/>
  <c r="AE33" i="61"/>
  <c r="AD33" i="61"/>
  <c r="AB33" i="61"/>
  <c r="AA33" i="61"/>
  <c r="Z33" i="61"/>
  <c r="Y33" i="61"/>
  <c r="X33" i="61"/>
  <c r="W33" i="61"/>
  <c r="V33" i="61"/>
  <c r="U33" i="61"/>
  <c r="T33" i="61"/>
  <c r="S33" i="61"/>
  <c r="R33" i="61"/>
  <c r="Q33" i="61"/>
  <c r="P33" i="61"/>
  <c r="O33" i="61"/>
  <c r="N33" i="61"/>
  <c r="M33" i="61"/>
  <c r="M34" i="61" s="1"/>
  <c r="M35" i="61" s="1"/>
  <c r="M36" i="61" s="1"/>
  <c r="M37" i="61" s="1"/>
  <c r="M38" i="61" s="1"/>
  <c r="M39" i="61" s="1"/>
  <c r="M40" i="61" s="1"/>
  <c r="M41" i="61" s="1"/>
  <c r="M42" i="61" s="1"/>
  <c r="M43" i="61" s="1"/>
  <c r="M44" i="61" s="1"/>
  <c r="M45" i="61" s="1"/>
  <c r="M46" i="61" s="1"/>
  <c r="M47" i="61" s="1"/>
  <c r="M48" i="61" s="1"/>
  <c r="M49" i="61" s="1"/>
  <c r="M50" i="61" s="1"/>
  <c r="M51" i="61" s="1"/>
  <c r="M52" i="61" s="1"/>
  <c r="M53" i="61" s="1"/>
  <c r="M54" i="61" s="1"/>
  <c r="M55" i="61" s="1"/>
  <c r="M56" i="61" s="1"/>
  <c r="M57" i="61" s="1"/>
  <c r="M58" i="61" s="1"/>
  <c r="M59" i="61" s="1"/>
  <c r="AY32" i="61"/>
  <c r="AX32" i="61"/>
  <c r="AW32" i="61"/>
  <c r="AV32" i="61"/>
  <c r="AU32" i="61"/>
  <c r="AT32" i="61"/>
  <c r="AS32" i="61"/>
  <c r="AR32" i="61"/>
  <c r="AQ32" i="61"/>
  <c r="AP32" i="61"/>
  <c r="AO32" i="61"/>
  <c r="AN32" i="61"/>
  <c r="AM32" i="61"/>
  <c r="AL32" i="61"/>
  <c r="AK32" i="61"/>
  <c r="AJ32" i="61"/>
  <c r="AI32" i="61"/>
  <c r="AH32" i="61"/>
  <c r="AF32" i="61"/>
  <c r="AE32" i="61"/>
  <c r="AD32" i="61"/>
  <c r="AB32" i="61"/>
  <c r="AA32" i="61"/>
  <c r="Z32" i="61"/>
  <c r="Y32" i="61"/>
  <c r="X32" i="61"/>
  <c r="W32" i="61"/>
  <c r="V32" i="61"/>
  <c r="U32" i="61"/>
  <c r="T32" i="61"/>
  <c r="S32" i="61"/>
  <c r="R32" i="61"/>
  <c r="Q32" i="61"/>
  <c r="P32" i="61"/>
  <c r="O32" i="61"/>
  <c r="N32" i="61"/>
  <c r="AY30" i="61"/>
  <c r="AX30" i="61"/>
  <c r="AW30" i="61"/>
  <c r="AV30" i="61"/>
  <c r="AU30" i="61"/>
  <c r="AT30" i="61"/>
  <c r="AS30" i="61"/>
  <c r="AR30" i="61"/>
  <c r="AQ30" i="61"/>
  <c r="AP30" i="61"/>
  <c r="AO30" i="61"/>
  <c r="AN30" i="61"/>
  <c r="AM30" i="61"/>
  <c r="AL30" i="61"/>
  <c r="AK30" i="61"/>
  <c r="AJ30" i="61"/>
  <c r="AI30" i="61"/>
  <c r="AH30" i="61"/>
  <c r="AF30" i="61"/>
  <c r="AE30" i="61"/>
  <c r="AD30" i="61"/>
  <c r="AB30" i="61"/>
  <c r="AA30" i="61"/>
  <c r="Z30" i="61"/>
  <c r="Y30" i="61"/>
  <c r="X30" i="61"/>
  <c r="W30" i="61"/>
  <c r="V30" i="61"/>
  <c r="U30" i="61"/>
  <c r="T30" i="61"/>
  <c r="S30" i="61"/>
  <c r="R30" i="61"/>
  <c r="Q30" i="61"/>
  <c r="P30" i="61"/>
  <c r="O30" i="61"/>
  <c r="N30" i="61"/>
  <c r="K28" i="61"/>
  <c r="I28" i="61"/>
  <c r="J28" i="61" s="1"/>
  <c r="K27" i="61"/>
  <c r="I27" i="61"/>
  <c r="J27" i="61" s="1"/>
  <c r="I26" i="61"/>
  <c r="J307" i="60"/>
  <c r="AS34" i="60" s="1"/>
  <c r="I306" i="60"/>
  <c r="I307" i="60" s="1"/>
  <c r="I271" i="60"/>
  <c r="I272" i="60" s="1"/>
  <c r="I273" i="60" s="1"/>
  <c r="I274" i="60" s="1"/>
  <c r="I275" i="60" s="1"/>
  <c r="I276" i="60" s="1"/>
  <c r="I277" i="60" s="1"/>
  <c r="I278" i="60" s="1"/>
  <c r="I279" i="60" s="1"/>
  <c r="I280" i="60" s="1"/>
  <c r="I281" i="60" s="1"/>
  <c r="I282" i="60" s="1"/>
  <c r="I283" i="60" s="1"/>
  <c r="I284" i="60" s="1"/>
  <c r="I285" i="60" s="1"/>
  <c r="I286" i="60" s="1"/>
  <c r="I287" i="60" s="1"/>
  <c r="I288" i="60" s="1"/>
  <c r="I289" i="60" s="1"/>
  <c r="I290" i="60" s="1"/>
  <c r="I291" i="60" s="1"/>
  <c r="I292" i="60" s="1"/>
  <c r="I293" i="60" s="1"/>
  <c r="I294" i="60" s="1"/>
  <c r="I295" i="60" s="1"/>
  <c r="I296" i="60" s="1"/>
  <c r="I297" i="60" s="1"/>
  <c r="I298" i="60" s="1"/>
  <c r="I299" i="60" s="1"/>
  <c r="I300" i="60" s="1"/>
  <c r="I301" i="60" s="1"/>
  <c r="I302" i="60" s="1"/>
  <c r="I236" i="60"/>
  <c r="I237" i="60" s="1"/>
  <c r="I238" i="60" s="1"/>
  <c r="I239" i="60" s="1"/>
  <c r="I240" i="60" s="1"/>
  <c r="I241" i="60" s="1"/>
  <c r="I242" i="60" s="1"/>
  <c r="I243" i="60" s="1"/>
  <c r="I244" i="60" s="1"/>
  <c r="I245" i="60" s="1"/>
  <c r="I246" i="60" s="1"/>
  <c r="I247" i="60" s="1"/>
  <c r="I248" i="60" s="1"/>
  <c r="I249" i="60" s="1"/>
  <c r="I250" i="60" s="1"/>
  <c r="I251" i="60" s="1"/>
  <c r="I252" i="60" s="1"/>
  <c r="I253" i="60" s="1"/>
  <c r="I254" i="60" s="1"/>
  <c r="I255" i="60" s="1"/>
  <c r="I256" i="60" s="1"/>
  <c r="I257" i="60" s="1"/>
  <c r="I258" i="60" s="1"/>
  <c r="I259" i="60" s="1"/>
  <c r="I260" i="60" s="1"/>
  <c r="I261" i="60" s="1"/>
  <c r="I262" i="60" s="1"/>
  <c r="I263" i="60" s="1"/>
  <c r="I264" i="60" s="1"/>
  <c r="I265" i="60" s="1"/>
  <c r="I266" i="60" s="1"/>
  <c r="I267" i="60" s="1"/>
  <c r="I201" i="60"/>
  <c r="I202" i="60" s="1"/>
  <c r="I203" i="60" s="1"/>
  <c r="I172" i="60"/>
  <c r="I173" i="60" s="1"/>
  <c r="I174" i="60" s="1"/>
  <c r="I175" i="60" s="1"/>
  <c r="I176" i="60" s="1"/>
  <c r="I177" i="60" s="1"/>
  <c r="I178" i="60" s="1"/>
  <c r="I179" i="60" s="1"/>
  <c r="I180" i="60" s="1"/>
  <c r="I181" i="60" s="1"/>
  <c r="I182" i="60" s="1"/>
  <c r="I183" i="60" s="1"/>
  <c r="I184" i="60" s="1"/>
  <c r="I185" i="60" s="1"/>
  <c r="I186" i="60" s="1"/>
  <c r="I187" i="60" s="1"/>
  <c r="I188" i="60" s="1"/>
  <c r="I189" i="60" s="1"/>
  <c r="I190" i="60" s="1"/>
  <c r="I191" i="60" s="1"/>
  <c r="I192" i="60" s="1"/>
  <c r="I193" i="60" s="1"/>
  <c r="I194" i="60" s="1"/>
  <c r="I195" i="60" s="1"/>
  <c r="I196" i="60" s="1"/>
  <c r="I197" i="60" s="1"/>
  <c r="I166" i="60"/>
  <c r="I167" i="60" s="1"/>
  <c r="I168" i="60" s="1"/>
  <c r="I169" i="60" s="1"/>
  <c r="I170" i="60" s="1"/>
  <c r="I171" i="60" s="1"/>
  <c r="I131" i="60"/>
  <c r="I132" i="60" s="1"/>
  <c r="I133" i="60" s="1"/>
  <c r="I134" i="60" s="1"/>
  <c r="I135" i="60" s="1"/>
  <c r="I96" i="60"/>
  <c r="I97" i="60" s="1"/>
  <c r="J97" i="60" s="1"/>
  <c r="I61" i="60"/>
  <c r="I62" i="60" s="1"/>
  <c r="J62" i="60" s="1"/>
  <c r="AY59" i="60"/>
  <c r="AX59" i="60"/>
  <c r="AW59" i="60"/>
  <c r="AV59" i="60"/>
  <c r="AU59" i="60"/>
  <c r="AT59" i="60"/>
  <c r="AS59" i="60"/>
  <c r="AR59" i="60"/>
  <c r="AP59" i="60"/>
  <c r="AO59" i="60"/>
  <c r="AN59" i="60"/>
  <c r="AM59" i="60"/>
  <c r="AL59" i="60"/>
  <c r="AK59" i="60"/>
  <c r="AJ59" i="60"/>
  <c r="AI59" i="60"/>
  <c r="AH59" i="60"/>
  <c r="AF59" i="60"/>
  <c r="AE59" i="60"/>
  <c r="AD59" i="60"/>
  <c r="AB59" i="60"/>
  <c r="Y59" i="60"/>
  <c r="X59" i="60"/>
  <c r="W59" i="60"/>
  <c r="V59" i="60"/>
  <c r="U59" i="60"/>
  <c r="T59" i="60"/>
  <c r="S59" i="60"/>
  <c r="R59" i="60"/>
  <c r="Q59" i="60"/>
  <c r="P59" i="60"/>
  <c r="O59" i="60"/>
  <c r="N59" i="60"/>
  <c r="AY58" i="60"/>
  <c r="AX58" i="60"/>
  <c r="AW58" i="60"/>
  <c r="AV58" i="60"/>
  <c r="AU58" i="60"/>
  <c r="AT58" i="60"/>
  <c r="AS58" i="60"/>
  <c r="AR58" i="60"/>
  <c r="AP58" i="60"/>
  <c r="AO58" i="60"/>
  <c r="AN58" i="60"/>
  <c r="AM58" i="60"/>
  <c r="AL58" i="60"/>
  <c r="AK58" i="60"/>
  <c r="AJ58" i="60"/>
  <c r="AI58" i="60"/>
  <c r="AH58" i="60"/>
  <c r="AF58" i="60"/>
  <c r="AE58" i="60"/>
  <c r="AD58" i="60"/>
  <c r="AB58" i="60"/>
  <c r="Y58" i="60"/>
  <c r="X58" i="60"/>
  <c r="W58" i="60"/>
  <c r="V58" i="60"/>
  <c r="U58" i="60"/>
  <c r="T58" i="60"/>
  <c r="S58" i="60"/>
  <c r="R58" i="60"/>
  <c r="Q58" i="60"/>
  <c r="P58" i="60"/>
  <c r="O58" i="60"/>
  <c r="N58" i="60"/>
  <c r="AY57" i="60"/>
  <c r="AX57" i="60"/>
  <c r="AW57" i="60"/>
  <c r="AV57" i="60"/>
  <c r="AU57" i="60"/>
  <c r="AT57" i="60"/>
  <c r="AS57" i="60"/>
  <c r="AR57" i="60"/>
  <c r="AP57" i="60"/>
  <c r="AO57" i="60"/>
  <c r="AN57" i="60"/>
  <c r="AJ57" i="60"/>
  <c r="AI57" i="60"/>
  <c r="AH57" i="60"/>
  <c r="AF57" i="60"/>
  <c r="AE57" i="60"/>
  <c r="AB57" i="60"/>
  <c r="Y57" i="60"/>
  <c r="X57" i="60"/>
  <c r="W57" i="60"/>
  <c r="V57" i="60"/>
  <c r="U57" i="60"/>
  <c r="T57" i="60"/>
  <c r="S57" i="60"/>
  <c r="R57" i="60"/>
  <c r="Q57" i="60"/>
  <c r="P57" i="60"/>
  <c r="O57" i="60"/>
  <c r="N57" i="60"/>
  <c r="AY56" i="60"/>
  <c r="AX56" i="60"/>
  <c r="AW56" i="60"/>
  <c r="AV56" i="60"/>
  <c r="AU56" i="60"/>
  <c r="AT56" i="60"/>
  <c r="AS56" i="60"/>
  <c r="AR56" i="60"/>
  <c r="AP56" i="60"/>
  <c r="AO56" i="60"/>
  <c r="AN56" i="60"/>
  <c r="AJ56" i="60"/>
  <c r="AI56" i="60"/>
  <c r="AH56" i="60"/>
  <c r="AF56" i="60"/>
  <c r="AE56" i="60"/>
  <c r="AB56" i="60"/>
  <c r="Y56" i="60"/>
  <c r="X56" i="60"/>
  <c r="W56" i="60"/>
  <c r="V56" i="60"/>
  <c r="U56" i="60"/>
  <c r="T56" i="60"/>
  <c r="S56" i="60"/>
  <c r="R56" i="60"/>
  <c r="Q56" i="60"/>
  <c r="P56" i="60"/>
  <c r="O56" i="60"/>
  <c r="N56" i="60"/>
  <c r="AY55" i="60"/>
  <c r="AX55" i="60"/>
  <c r="AW55" i="60"/>
  <c r="AV55" i="60"/>
  <c r="AU55" i="60"/>
  <c r="AT55" i="60"/>
  <c r="AS55" i="60"/>
  <c r="AR55" i="60"/>
  <c r="AP55" i="60"/>
  <c r="AO55" i="60"/>
  <c r="AN55" i="60"/>
  <c r="AJ55" i="60"/>
  <c r="AI55" i="60"/>
  <c r="AH55" i="60"/>
  <c r="AF55" i="60"/>
  <c r="AE55" i="60"/>
  <c r="AB55" i="60"/>
  <c r="Y55" i="60"/>
  <c r="X55" i="60"/>
  <c r="W55" i="60"/>
  <c r="V55" i="60"/>
  <c r="U55" i="60"/>
  <c r="T55" i="60"/>
  <c r="S55" i="60"/>
  <c r="R55" i="60"/>
  <c r="Q55" i="60"/>
  <c r="P55" i="60"/>
  <c r="O55" i="60"/>
  <c r="N55" i="60"/>
  <c r="AY54" i="60"/>
  <c r="AX54" i="60"/>
  <c r="AW54" i="60"/>
  <c r="AV54" i="60"/>
  <c r="AU54" i="60"/>
  <c r="AT54" i="60"/>
  <c r="AS54" i="60"/>
  <c r="AR54" i="60"/>
  <c r="AO54" i="60"/>
  <c r="AN54" i="60"/>
  <c r="AI54" i="60"/>
  <c r="AH54" i="60"/>
  <c r="AF54" i="60"/>
  <c r="AE54" i="60"/>
  <c r="AB54" i="60"/>
  <c r="V54" i="60"/>
  <c r="U54" i="60"/>
  <c r="T54" i="60"/>
  <c r="S54" i="60"/>
  <c r="R54" i="60"/>
  <c r="Q54" i="60"/>
  <c r="P54" i="60"/>
  <c r="O54" i="60"/>
  <c r="N54" i="60"/>
  <c r="AY53" i="60"/>
  <c r="AX53" i="60"/>
  <c r="AW53" i="60"/>
  <c r="AV53" i="60"/>
  <c r="AU53" i="60"/>
  <c r="AT53" i="60"/>
  <c r="AS53" i="60"/>
  <c r="AR53" i="60"/>
  <c r="AO53" i="60"/>
  <c r="AN53" i="60"/>
  <c r="AI53" i="60"/>
  <c r="AH53" i="60"/>
  <c r="AF53" i="60"/>
  <c r="AE53" i="60"/>
  <c r="AB53" i="60"/>
  <c r="V53" i="60"/>
  <c r="U53" i="60"/>
  <c r="T53" i="60"/>
  <c r="S53" i="60"/>
  <c r="R53" i="60"/>
  <c r="Q53" i="60"/>
  <c r="P53" i="60"/>
  <c r="O53" i="60"/>
  <c r="N53" i="60"/>
  <c r="AY52" i="60"/>
  <c r="AX52" i="60"/>
  <c r="AW52" i="60"/>
  <c r="AV52" i="60"/>
  <c r="AU52" i="60"/>
  <c r="AT52" i="60"/>
  <c r="AS52" i="60"/>
  <c r="AR52" i="60"/>
  <c r="AO52" i="60"/>
  <c r="AN52" i="60"/>
  <c r="AI52" i="60"/>
  <c r="AH52" i="60"/>
  <c r="AF52" i="60"/>
  <c r="AE52" i="60"/>
  <c r="AB52" i="60"/>
  <c r="V52" i="60"/>
  <c r="U52" i="60"/>
  <c r="T52" i="60"/>
  <c r="S52" i="60"/>
  <c r="R52" i="60"/>
  <c r="Q52" i="60"/>
  <c r="P52" i="60"/>
  <c r="O52" i="60"/>
  <c r="N52" i="60"/>
  <c r="AY51" i="60"/>
  <c r="AX51" i="60"/>
  <c r="AW51" i="60"/>
  <c r="AV51" i="60"/>
  <c r="AU51" i="60"/>
  <c r="AT51" i="60"/>
  <c r="AS51" i="60"/>
  <c r="AR51" i="60"/>
  <c r="AO51" i="60"/>
  <c r="AN51" i="60"/>
  <c r="AI51" i="60"/>
  <c r="AH51" i="60"/>
  <c r="AF51" i="60"/>
  <c r="AE51" i="60"/>
  <c r="AB51" i="60"/>
  <c r="V51" i="60"/>
  <c r="U51" i="60"/>
  <c r="T51" i="60"/>
  <c r="S51" i="60"/>
  <c r="R51" i="60"/>
  <c r="Q51" i="60"/>
  <c r="P51" i="60"/>
  <c r="O51" i="60"/>
  <c r="N51" i="60"/>
  <c r="AY50" i="60"/>
  <c r="AX50" i="60"/>
  <c r="AW50" i="60"/>
  <c r="AV50" i="60"/>
  <c r="AU50" i="60"/>
  <c r="AT50" i="60"/>
  <c r="AR50" i="60"/>
  <c r="AO50" i="60"/>
  <c r="AN50" i="60"/>
  <c r="AI50" i="60"/>
  <c r="AH50" i="60"/>
  <c r="AF50" i="60"/>
  <c r="AE50" i="60"/>
  <c r="AB50" i="60"/>
  <c r="V50" i="60"/>
  <c r="U50" i="60"/>
  <c r="T50" i="60"/>
  <c r="S50" i="60"/>
  <c r="R50" i="60"/>
  <c r="Q50" i="60"/>
  <c r="P50" i="60"/>
  <c r="O50" i="60"/>
  <c r="N50" i="60"/>
  <c r="AY49" i="60"/>
  <c r="AX49" i="60"/>
  <c r="AW49" i="60"/>
  <c r="AV49" i="60"/>
  <c r="AU49" i="60"/>
  <c r="AT49" i="60"/>
  <c r="AR49" i="60"/>
  <c r="AO49" i="60"/>
  <c r="AN49" i="60"/>
  <c r="AI49" i="60"/>
  <c r="AH49" i="60"/>
  <c r="AF49" i="60"/>
  <c r="AE49" i="60"/>
  <c r="AB49" i="60"/>
  <c r="V49" i="60"/>
  <c r="U49" i="60"/>
  <c r="T49" i="60"/>
  <c r="S49" i="60"/>
  <c r="R49" i="60"/>
  <c r="Q49" i="60"/>
  <c r="P49" i="60"/>
  <c r="O49" i="60"/>
  <c r="N49" i="60"/>
  <c r="AY48" i="60"/>
  <c r="AX48" i="60"/>
  <c r="AW48" i="60"/>
  <c r="AV48" i="60"/>
  <c r="AU48" i="60"/>
  <c r="AT48" i="60"/>
  <c r="AR48" i="60"/>
  <c r="AO48" i="60"/>
  <c r="AN48" i="60"/>
  <c r="AI48" i="60"/>
  <c r="AH48" i="60"/>
  <c r="AF48" i="60"/>
  <c r="AE48" i="60"/>
  <c r="AB48" i="60"/>
  <c r="V48" i="60"/>
  <c r="U48" i="60"/>
  <c r="T48" i="60"/>
  <c r="S48" i="60"/>
  <c r="R48" i="60"/>
  <c r="Q48" i="60"/>
  <c r="P48" i="60"/>
  <c r="O48" i="60"/>
  <c r="N48" i="60"/>
  <c r="AY47" i="60"/>
  <c r="AX47" i="60"/>
  <c r="AW47" i="60"/>
  <c r="AV47" i="60"/>
  <c r="AU47" i="60"/>
  <c r="AT47" i="60"/>
  <c r="AR47" i="60"/>
  <c r="AO47" i="60"/>
  <c r="AN47" i="60"/>
  <c r="AI47" i="60"/>
  <c r="AH47" i="60"/>
  <c r="AF47" i="60"/>
  <c r="AE47" i="60"/>
  <c r="AB47" i="60"/>
  <c r="V47" i="60"/>
  <c r="U47" i="60"/>
  <c r="T47" i="60"/>
  <c r="S47" i="60"/>
  <c r="R47" i="60"/>
  <c r="Q47" i="60"/>
  <c r="P47" i="60"/>
  <c r="O47" i="60"/>
  <c r="N47" i="60"/>
  <c r="AY46" i="60"/>
  <c r="AX46" i="60"/>
  <c r="AW46" i="60"/>
  <c r="AV46" i="60"/>
  <c r="AU46" i="60"/>
  <c r="AT46" i="60"/>
  <c r="AR46" i="60"/>
  <c r="AO46" i="60"/>
  <c r="AN46" i="60"/>
  <c r="AI46" i="60"/>
  <c r="AH46" i="60"/>
  <c r="AF46" i="60"/>
  <c r="AE46" i="60"/>
  <c r="AB46" i="60"/>
  <c r="V46" i="60"/>
  <c r="U46" i="60"/>
  <c r="T46" i="60"/>
  <c r="S46" i="60"/>
  <c r="R46" i="60"/>
  <c r="Q46" i="60"/>
  <c r="P46" i="60"/>
  <c r="O46" i="60"/>
  <c r="N46" i="60"/>
  <c r="AY45" i="60"/>
  <c r="AX45" i="60"/>
  <c r="AW45" i="60"/>
  <c r="AV45" i="60"/>
  <c r="AU45" i="60"/>
  <c r="AT45" i="60"/>
  <c r="AR45" i="60"/>
  <c r="AN45" i="60"/>
  <c r="AH45" i="60"/>
  <c r="AF45" i="60"/>
  <c r="AE45" i="60"/>
  <c r="AB45" i="60"/>
  <c r="R45" i="60"/>
  <c r="Q45" i="60"/>
  <c r="P45" i="60"/>
  <c r="O45" i="60"/>
  <c r="N45" i="60"/>
  <c r="AY44" i="60"/>
  <c r="AX44" i="60"/>
  <c r="AW44" i="60"/>
  <c r="AV44" i="60"/>
  <c r="AU44" i="60"/>
  <c r="AT44" i="60"/>
  <c r="AR44" i="60"/>
  <c r="AN44" i="60"/>
  <c r="AH44" i="60"/>
  <c r="AF44" i="60"/>
  <c r="AE44" i="60"/>
  <c r="AB44" i="60"/>
  <c r="R44" i="60"/>
  <c r="Q44" i="60"/>
  <c r="P44" i="60"/>
  <c r="O44" i="60"/>
  <c r="N44" i="60"/>
  <c r="AY43" i="60"/>
  <c r="AX43" i="60"/>
  <c r="AW43" i="60"/>
  <c r="AV43" i="60"/>
  <c r="AU43" i="60"/>
  <c r="AT43" i="60"/>
  <c r="AR43" i="60"/>
  <c r="AN43" i="60"/>
  <c r="AH43" i="60"/>
  <c r="AF43" i="60"/>
  <c r="AE43" i="60"/>
  <c r="AB43" i="60"/>
  <c r="R43" i="60"/>
  <c r="Q43" i="60"/>
  <c r="P43" i="60"/>
  <c r="O43" i="60"/>
  <c r="N43" i="60"/>
  <c r="AY42" i="60"/>
  <c r="AX42" i="60"/>
  <c r="AW42" i="60"/>
  <c r="AV42" i="60"/>
  <c r="AU42" i="60"/>
  <c r="AT42" i="60"/>
  <c r="AR42" i="60"/>
  <c r="AN42" i="60"/>
  <c r="AH42" i="60"/>
  <c r="AF42" i="60"/>
  <c r="AE42" i="60"/>
  <c r="AB42" i="60"/>
  <c r="R42" i="60"/>
  <c r="Q42" i="60"/>
  <c r="P42" i="60"/>
  <c r="O42" i="60"/>
  <c r="N42" i="60"/>
  <c r="AY41" i="60"/>
  <c r="AX41" i="60"/>
  <c r="AW41" i="60"/>
  <c r="AV41" i="60"/>
  <c r="AU41" i="60"/>
  <c r="AT41" i="60"/>
  <c r="AR41" i="60"/>
  <c r="AF41" i="60"/>
  <c r="AE41" i="60"/>
  <c r="AB41" i="60"/>
  <c r="AY40" i="60"/>
  <c r="AX40" i="60"/>
  <c r="AW40" i="60"/>
  <c r="AV40" i="60"/>
  <c r="AU40" i="60"/>
  <c r="AT40" i="60"/>
  <c r="AR40" i="60"/>
  <c r="AF40" i="60"/>
  <c r="AE40" i="60"/>
  <c r="AB40" i="60"/>
  <c r="AY39" i="60"/>
  <c r="AX39" i="60"/>
  <c r="AW39" i="60"/>
  <c r="AV39" i="60"/>
  <c r="AU39" i="60"/>
  <c r="AT39" i="60"/>
  <c r="AR39" i="60"/>
  <c r="AF39" i="60"/>
  <c r="AE39" i="60"/>
  <c r="AB39" i="60"/>
  <c r="AY38" i="60"/>
  <c r="AX38" i="60"/>
  <c r="AW38" i="60"/>
  <c r="AV38" i="60"/>
  <c r="AU38" i="60"/>
  <c r="AT38" i="60"/>
  <c r="AR38" i="60"/>
  <c r="AF38" i="60"/>
  <c r="AE38" i="60"/>
  <c r="AB38" i="60"/>
  <c r="AY37" i="60"/>
  <c r="AX37" i="60"/>
  <c r="AW37" i="60"/>
  <c r="AV37" i="60"/>
  <c r="AU37" i="60"/>
  <c r="AT37" i="60"/>
  <c r="AR37" i="60"/>
  <c r="AF37" i="60"/>
  <c r="AE37" i="60"/>
  <c r="AB37" i="60"/>
  <c r="AY36" i="60"/>
  <c r="AX36" i="60"/>
  <c r="AW36" i="60"/>
  <c r="AV36" i="60"/>
  <c r="AU36" i="60"/>
  <c r="AT36" i="60"/>
  <c r="AR36" i="60"/>
  <c r="AM36" i="60"/>
  <c r="AL36" i="60"/>
  <c r="AK36" i="60"/>
  <c r="AF36" i="60"/>
  <c r="AE36" i="60"/>
  <c r="AD36" i="60"/>
  <c r="AB36" i="60"/>
  <c r="AY35" i="60"/>
  <c r="AX35" i="60"/>
  <c r="AW35" i="60"/>
  <c r="AV35" i="60"/>
  <c r="AU35" i="60"/>
  <c r="AT35" i="60"/>
  <c r="AR35" i="60"/>
  <c r="AM35" i="60"/>
  <c r="AL35" i="60"/>
  <c r="AK35" i="60"/>
  <c r="AF35" i="60"/>
  <c r="AE35" i="60"/>
  <c r="AD35" i="60"/>
  <c r="AB35" i="60"/>
  <c r="AY34" i="60"/>
  <c r="AX34" i="60"/>
  <c r="AW34" i="60"/>
  <c r="AV34" i="60"/>
  <c r="AU34" i="60"/>
  <c r="AT34" i="60"/>
  <c r="AR34" i="60"/>
  <c r="AQ34" i="60"/>
  <c r="AM34" i="60"/>
  <c r="AL34" i="60"/>
  <c r="AK34" i="60"/>
  <c r="AF34" i="60"/>
  <c r="AE34" i="60"/>
  <c r="AD34" i="60"/>
  <c r="AB34" i="60"/>
  <c r="AA34" i="60"/>
  <c r="Z34" i="60"/>
  <c r="AY33" i="60"/>
  <c r="AX33" i="60"/>
  <c r="AW33" i="60"/>
  <c r="AV33" i="60"/>
  <c r="AU33" i="60"/>
  <c r="AT33" i="60"/>
  <c r="AS33" i="60"/>
  <c r="AR33" i="60"/>
  <c r="AQ33" i="60"/>
  <c r="AP33" i="60"/>
  <c r="AO33" i="60"/>
  <c r="AN33" i="60"/>
  <c r="AM33" i="60"/>
  <c r="AL33" i="60"/>
  <c r="AK33" i="60"/>
  <c r="AJ33" i="60"/>
  <c r="AI33" i="60"/>
  <c r="AH33" i="60"/>
  <c r="AF33" i="60"/>
  <c r="AE33" i="60"/>
  <c r="AD33" i="60"/>
  <c r="AB33" i="60"/>
  <c r="AA33" i="60"/>
  <c r="Z33" i="60"/>
  <c r="Y33" i="60"/>
  <c r="X33" i="60"/>
  <c r="W33" i="60"/>
  <c r="V33" i="60"/>
  <c r="U33" i="60"/>
  <c r="T33" i="60"/>
  <c r="S33" i="60"/>
  <c r="R33" i="60"/>
  <c r="Q33" i="60"/>
  <c r="P33" i="60"/>
  <c r="O33" i="60"/>
  <c r="N33" i="60"/>
  <c r="M33" i="60"/>
  <c r="M34" i="60" s="1"/>
  <c r="M35" i="60" s="1"/>
  <c r="M36" i="60" s="1"/>
  <c r="M37" i="60" s="1"/>
  <c r="M38" i="60" s="1"/>
  <c r="M39" i="60" s="1"/>
  <c r="M40" i="60" s="1"/>
  <c r="M41" i="60" s="1"/>
  <c r="M42" i="60" s="1"/>
  <c r="M43" i="60" s="1"/>
  <c r="M44" i="60" s="1"/>
  <c r="M45" i="60" s="1"/>
  <c r="M46" i="60" s="1"/>
  <c r="M47" i="60" s="1"/>
  <c r="M48" i="60" s="1"/>
  <c r="M49" i="60" s="1"/>
  <c r="M50" i="60" s="1"/>
  <c r="M51" i="60" s="1"/>
  <c r="M52" i="60" s="1"/>
  <c r="M53" i="60" s="1"/>
  <c r="M54" i="60" s="1"/>
  <c r="M55" i="60" s="1"/>
  <c r="M56" i="60" s="1"/>
  <c r="M57" i="60" s="1"/>
  <c r="M58" i="60" s="1"/>
  <c r="M59" i="60" s="1"/>
  <c r="AY32" i="60"/>
  <c r="AX32" i="60"/>
  <c r="AW32" i="60"/>
  <c r="AV32" i="60"/>
  <c r="AU32" i="60"/>
  <c r="AT32" i="60"/>
  <c r="AS32" i="60"/>
  <c r="AR32" i="60"/>
  <c r="AQ32" i="60"/>
  <c r="AP32" i="60"/>
  <c r="AO32" i="60"/>
  <c r="AN32" i="60"/>
  <c r="AM32" i="60"/>
  <c r="AL32" i="60"/>
  <c r="AK32" i="60"/>
  <c r="AJ32" i="60"/>
  <c r="AI32" i="60"/>
  <c r="AH32" i="60"/>
  <c r="AF32" i="60"/>
  <c r="AE32" i="60"/>
  <c r="AD32" i="60"/>
  <c r="AB32" i="60"/>
  <c r="AA32" i="60"/>
  <c r="Z32" i="60"/>
  <c r="Y32" i="60"/>
  <c r="X32" i="60"/>
  <c r="W32" i="60"/>
  <c r="V32" i="60"/>
  <c r="U32" i="60"/>
  <c r="T32" i="60"/>
  <c r="S32" i="60"/>
  <c r="R32" i="60"/>
  <c r="Q32" i="60"/>
  <c r="P32" i="60"/>
  <c r="O32" i="60"/>
  <c r="N32" i="60"/>
  <c r="AY30" i="60"/>
  <c r="AX30" i="60"/>
  <c r="AW30" i="60"/>
  <c r="AV30" i="60"/>
  <c r="AU30" i="60"/>
  <c r="AT30" i="60"/>
  <c r="AS30" i="60"/>
  <c r="AR30" i="60"/>
  <c r="AQ30" i="60"/>
  <c r="AP30" i="60"/>
  <c r="AO30" i="60"/>
  <c r="AN30" i="60"/>
  <c r="AM30" i="60"/>
  <c r="AL30" i="60"/>
  <c r="AK30" i="60"/>
  <c r="AJ30" i="60"/>
  <c r="AI30" i="60"/>
  <c r="AH30" i="60"/>
  <c r="AF30" i="60"/>
  <c r="AE30" i="60"/>
  <c r="AD30" i="60"/>
  <c r="AB30" i="60"/>
  <c r="AA30" i="60"/>
  <c r="Z30" i="60"/>
  <c r="Y30" i="60"/>
  <c r="X30" i="60"/>
  <c r="W30" i="60"/>
  <c r="V30" i="60"/>
  <c r="U30" i="60"/>
  <c r="T30" i="60"/>
  <c r="S30" i="60"/>
  <c r="R30" i="60"/>
  <c r="Q30" i="60"/>
  <c r="P30" i="60"/>
  <c r="O30" i="60"/>
  <c r="N30" i="60"/>
  <c r="J27" i="60"/>
  <c r="AH34" i="60" s="1"/>
  <c r="I27" i="60"/>
  <c r="I28" i="60" s="1"/>
  <c r="I26" i="60"/>
  <c r="I306" i="59"/>
  <c r="I307" i="59" s="1"/>
  <c r="I271" i="59"/>
  <c r="I272" i="59" s="1"/>
  <c r="I273" i="59" s="1"/>
  <c r="I274" i="59" s="1"/>
  <c r="I275" i="59" s="1"/>
  <c r="I276" i="59" s="1"/>
  <c r="I277" i="59" s="1"/>
  <c r="I278" i="59" s="1"/>
  <c r="I279" i="59" s="1"/>
  <c r="I280" i="59" s="1"/>
  <c r="I281" i="59" s="1"/>
  <c r="I282" i="59" s="1"/>
  <c r="I283" i="59" s="1"/>
  <c r="I284" i="59" s="1"/>
  <c r="I285" i="59" s="1"/>
  <c r="I286" i="59" s="1"/>
  <c r="I287" i="59" s="1"/>
  <c r="I288" i="59" s="1"/>
  <c r="I289" i="59" s="1"/>
  <c r="I290" i="59" s="1"/>
  <c r="I291" i="59" s="1"/>
  <c r="I292" i="59" s="1"/>
  <c r="I293" i="59" s="1"/>
  <c r="I294" i="59" s="1"/>
  <c r="I295" i="59" s="1"/>
  <c r="I296" i="59" s="1"/>
  <c r="I297" i="59" s="1"/>
  <c r="I298" i="59" s="1"/>
  <c r="I299" i="59" s="1"/>
  <c r="I300" i="59" s="1"/>
  <c r="I301" i="59" s="1"/>
  <c r="I302" i="59" s="1"/>
  <c r="I242" i="59"/>
  <c r="I243" i="59" s="1"/>
  <c r="I244" i="59" s="1"/>
  <c r="I245" i="59" s="1"/>
  <c r="I246" i="59" s="1"/>
  <c r="I247" i="59" s="1"/>
  <c r="I248" i="59" s="1"/>
  <c r="I249" i="59" s="1"/>
  <c r="I250" i="59" s="1"/>
  <c r="I251" i="59" s="1"/>
  <c r="I252" i="59" s="1"/>
  <c r="I253" i="59" s="1"/>
  <c r="I254" i="59" s="1"/>
  <c r="I255" i="59" s="1"/>
  <c r="I256" i="59" s="1"/>
  <c r="I257" i="59" s="1"/>
  <c r="I258" i="59" s="1"/>
  <c r="I259" i="59" s="1"/>
  <c r="I260" i="59" s="1"/>
  <c r="I261" i="59" s="1"/>
  <c r="I262" i="59" s="1"/>
  <c r="I263" i="59" s="1"/>
  <c r="I264" i="59" s="1"/>
  <c r="I265" i="59" s="1"/>
  <c r="I266" i="59" s="1"/>
  <c r="I267" i="59" s="1"/>
  <c r="I236" i="59"/>
  <c r="I237" i="59" s="1"/>
  <c r="I238" i="59" s="1"/>
  <c r="I239" i="59" s="1"/>
  <c r="I240" i="59" s="1"/>
  <c r="I241" i="59" s="1"/>
  <c r="I203" i="59"/>
  <c r="I202" i="59"/>
  <c r="I201" i="59"/>
  <c r="I168" i="59"/>
  <c r="I169" i="59" s="1"/>
  <c r="I170" i="59" s="1"/>
  <c r="I171" i="59" s="1"/>
  <c r="I172" i="59" s="1"/>
  <c r="I173" i="59" s="1"/>
  <c r="I174" i="59" s="1"/>
  <c r="I175" i="59" s="1"/>
  <c r="I176" i="59" s="1"/>
  <c r="I177" i="59" s="1"/>
  <c r="I178" i="59" s="1"/>
  <c r="I179" i="59" s="1"/>
  <c r="I180" i="59" s="1"/>
  <c r="I181" i="59" s="1"/>
  <c r="I182" i="59" s="1"/>
  <c r="I183" i="59" s="1"/>
  <c r="I184" i="59" s="1"/>
  <c r="I185" i="59" s="1"/>
  <c r="I186" i="59" s="1"/>
  <c r="I187" i="59" s="1"/>
  <c r="I188" i="59" s="1"/>
  <c r="I189" i="59" s="1"/>
  <c r="I190" i="59" s="1"/>
  <c r="I191" i="59" s="1"/>
  <c r="I192" i="59" s="1"/>
  <c r="I193" i="59" s="1"/>
  <c r="I194" i="59" s="1"/>
  <c r="I195" i="59" s="1"/>
  <c r="I196" i="59" s="1"/>
  <c r="I197" i="59" s="1"/>
  <c r="I167" i="59"/>
  <c r="I166" i="59"/>
  <c r="I135" i="59"/>
  <c r="I134" i="59"/>
  <c r="I133" i="59"/>
  <c r="I132" i="59"/>
  <c r="I131" i="59"/>
  <c r="I96" i="59"/>
  <c r="I97" i="59" s="1"/>
  <c r="I61" i="59"/>
  <c r="I62" i="59" s="1"/>
  <c r="AY59" i="59"/>
  <c r="AX59" i="59"/>
  <c r="AW59" i="59"/>
  <c r="AV59" i="59"/>
  <c r="AU59" i="59"/>
  <c r="AT59" i="59"/>
  <c r="AS59" i="59"/>
  <c r="AR59" i="59"/>
  <c r="AP59" i="59"/>
  <c r="AO59" i="59"/>
  <c r="AN59" i="59"/>
  <c r="AM59" i="59"/>
  <c r="AL59" i="59"/>
  <c r="AK59" i="59"/>
  <c r="AJ59" i="59"/>
  <c r="AI59" i="59"/>
  <c r="AH59" i="59"/>
  <c r="AF59" i="59"/>
  <c r="AE59" i="59"/>
  <c r="AD59" i="59"/>
  <c r="AB59" i="59"/>
  <c r="Y59" i="59"/>
  <c r="X59" i="59"/>
  <c r="W59" i="59"/>
  <c r="V59" i="59"/>
  <c r="U59" i="59"/>
  <c r="T59" i="59"/>
  <c r="S59" i="59"/>
  <c r="R59" i="59"/>
  <c r="Q59" i="59"/>
  <c r="P59" i="59"/>
  <c r="O59" i="59"/>
  <c r="N59" i="59"/>
  <c r="AY58" i="59"/>
  <c r="AX58" i="59"/>
  <c r="AW58" i="59"/>
  <c r="AV58" i="59"/>
  <c r="AU58" i="59"/>
  <c r="AT58" i="59"/>
  <c r="AS58" i="59"/>
  <c r="AR58" i="59"/>
  <c r="AP58" i="59"/>
  <c r="AO58" i="59"/>
  <c r="AN58" i="59"/>
  <c r="AM58" i="59"/>
  <c r="AL58" i="59"/>
  <c r="AK58" i="59"/>
  <c r="AJ58" i="59"/>
  <c r="AI58" i="59"/>
  <c r="AH58" i="59"/>
  <c r="AF58" i="59"/>
  <c r="AE58" i="59"/>
  <c r="AD58" i="59"/>
  <c r="AB58" i="59"/>
  <c r="Y58" i="59"/>
  <c r="X58" i="59"/>
  <c r="W58" i="59"/>
  <c r="V58" i="59"/>
  <c r="U58" i="59"/>
  <c r="T58" i="59"/>
  <c r="S58" i="59"/>
  <c r="R58" i="59"/>
  <c r="Q58" i="59"/>
  <c r="P58" i="59"/>
  <c r="O58" i="59"/>
  <c r="N58" i="59"/>
  <c r="AY57" i="59"/>
  <c r="AX57" i="59"/>
  <c r="AW57" i="59"/>
  <c r="AV57" i="59"/>
  <c r="AU57" i="59"/>
  <c r="AT57" i="59"/>
  <c r="AS57" i="59"/>
  <c r="AR57" i="59"/>
  <c r="AP57" i="59"/>
  <c r="AO57" i="59"/>
  <c r="AN57" i="59"/>
  <c r="AJ57" i="59"/>
  <c r="AI57" i="59"/>
  <c r="AH57" i="59"/>
  <c r="AF57" i="59"/>
  <c r="AE57" i="59"/>
  <c r="AB57" i="59"/>
  <c r="Y57" i="59"/>
  <c r="X57" i="59"/>
  <c r="W57" i="59"/>
  <c r="V57" i="59"/>
  <c r="U57" i="59"/>
  <c r="T57" i="59"/>
  <c r="S57" i="59"/>
  <c r="R57" i="59"/>
  <c r="Q57" i="59"/>
  <c r="P57" i="59"/>
  <c r="O57" i="59"/>
  <c r="N57" i="59"/>
  <c r="AY56" i="59"/>
  <c r="AX56" i="59"/>
  <c r="AW56" i="59"/>
  <c r="AV56" i="59"/>
  <c r="AU56" i="59"/>
  <c r="AT56" i="59"/>
  <c r="AS56" i="59"/>
  <c r="AR56" i="59"/>
  <c r="AP56" i="59"/>
  <c r="AO56" i="59"/>
  <c r="AN56" i="59"/>
  <c r="AJ56" i="59"/>
  <c r="AI56" i="59"/>
  <c r="AH56" i="59"/>
  <c r="AF56" i="59"/>
  <c r="AE56" i="59"/>
  <c r="AB56" i="59"/>
  <c r="Y56" i="59"/>
  <c r="X56" i="59"/>
  <c r="W56" i="59"/>
  <c r="V56" i="59"/>
  <c r="U56" i="59"/>
  <c r="T56" i="59"/>
  <c r="S56" i="59"/>
  <c r="R56" i="59"/>
  <c r="Q56" i="59"/>
  <c r="P56" i="59"/>
  <c r="O56" i="59"/>
  <c r="N56" i="59"/>
  <c r="AY55" i="59"/>
  <c r="AX55" i="59"/>
  <c r="AW55" i="59"/>
  <c r="AV55" i="59"/>
  <c r="AU55" i="59"/>
  <c r="AT55" i="59"/>
  <c r="AS55" i="59"/>
  <c r="AR55" i="59"/>
  <c r="AP55" i="59"/>
  <c r="AO55" i="59"/>
  <c r="AN55" i="59"/>
  <c r="AJ55" i="59"/>
  <c r="AI55" i="59"/>
  <c r="AH55" i="59"/>
  <c r="AF55" i="59"/>
  <c r="AE55" i="59"/>
  <c r="AB55" i="59"/>
  <c r="Y55" i="59"/>
  <c r="X55" i="59"/>
  <c r="W55" i="59"/>
  <c r="V55" i="59"/>
  <c r="U55" i="59"/>
  <c r="T55" i="59"/>
  <c r="S55" i="59"/>
  <c r="R55" i="59"/>
  <c r="Q55" i="59"/>
  <c r="P55" i="59"/>
  <c r="O55" i="59"/>
  <c r="N55" i="59"/>
  <c r="AY54" i="59"/>
  <c r="AX54" i="59"/>
  <c r="AW54" i="59"/>
  <c r="AV54" i="59"/>
  <c r="AU54" i="59"/>
  <c r="AT54" i="59"/>
  <c r="AS54" i="59"/>
  <c r="AR54" i="59"/>
  <c r="AO54" i="59"/>
  <c r="AN54" i="59"/>
  <c r="AI54" i="59"/>
  <c r="AH54" i="59"/>
  <c r="AF54" i="59"/>
  <c r="AE54" i="59"/>
  <c r="AB54" i="59"/>
  <c r="V54" i="59"/>
  <c r="U54" i="59"/>
  <c r="T54" i="59"/>
  <c r="S54" i="59"/>
  <c r="R54" i="59"/>
  <c r="Q54" i="59"/>
  <c r="P54" i="59"/>
  <c r="O54" i="59"/>
  <c r="N54" i="59"/>
  <c r="AY53" i="59"/>
  <c r="AX53" i="59"/>
  <c r="AW53" i="59"/>
  <c r="AV53" i="59"/>
  <c r="AU53" i="59"/>
  <c r="AT53" i="59"/>
  <c r="AS53" i="59"/>
  <c r="AR53" i="59"/>
  <c r="AO53" i="59"/>
  <c r="AN53" i="59"/>
  <c r="AI53" i="59"/>
  <c r="AH53" i="59"/>
  <c r="AF53" i="59"/>
  <c r="AE53" i="59"/>
  <c r="AB53" i="59"/>
  <c r="V53" i="59"/>
  <c r="U53" i="59"/>
  <c r="T53" i="59"/>
  <c r="S53" i="59"/>
  <c r="R53" i="59"/>
  <c r="Q53" i="59"/>
  <c r="P53" i="59"/>
  <c r="O53" i="59"/>
  <c r="N53" i="59"/>
  <c r="AY52" i="59"/>
  <c r="AX52" i="59"/>
  <c r="AW52" i="59"/>
  <c r="AV52" i="59"/>
  <c r="AU52" i="59"/>
  <c r="AT52" i="59"/>
  <c r="AS52" i="59"/>
  <c r="AR52" i="59"/>
  <c r="AO52" i="59"/>
  <c r="AN52" i="59"/>
  <c r="AI52" i="59"/>
  <c r="AH52" i="59"/>
  <c r="AF52" i="59"/>
  <c r="AE52" i="59"/>
  <c r="AB52" i="59"/>
  <c r="V52" i="59"/>
  <c r="U52" i="59"/>
  <c r="T52" i="59"/>
  <c r="S52" i="59"/>
  <c r="R52" i="59"/>
  <c r="Q52" i="59"/>
  <c r="P52" i="59"/>
  <c r="O52" i="59"/>
  <c r="N52" i="59"/>
  <c r="AY51" i="59"/>
  <c r="AX51" i="59"/>
  <c r="AW51" i="59"/>
  <c r="AV51" i="59"/>
  <c r="AU51" i="59"/>
  <c r="AT51" i="59"/>
  <c r="AS51" i="59"/>
  <c r="AR51" i="59"/>
  <c r="AO51" i="59"/>
  <c r="AN51" i="59"/>
  <c r="AI51" i="59"/>
  <c r="AH51" i="59"/>
  <c r="AF51" i="59"/>
  <c r="AE51" i="59"/>
  <c r="AB51" i="59"/>
  <c r="V51" i="59"/>
  <c r="U51" i="59"/>
  <c r="T51" i="59"/>
  <c r="S51" i="59"/>
  <c r="R51" i="59"/>
  <c r="Q51" i="59"/>
  <c r="P51" i="59"/>
  <c r="O51" i="59"/>
  <c r="N51" i="59"/>
  <c r="AY50" i="59"/>
  <c r="AX50" i="59"/>
  <c r="AW50" i="59"/>
  <c r="AV50" i="59"/>
  <c r="AU50" i="59"/>
  <c r="AT50" i="59"/>
  <c r="AR50" i="59"/>
  <c r="AO50" i="59"/>
  <c r="AN50" i="59"/>
  <c r="AI50" i="59"/>
  <c r="AH50" i="59"/>
  <c r="AF50" i="59"/>
  <c r="AE50" i="59"/>
  <c r="AB50" i="59"/>
  <c r="V50" i="59"/>
  <c r="U50" i="59"/>
  <c r="T50" i="59"/>
  <c r="S50" i="59"/>
  <c r="R50" i="59"/>
  <c r="Q50" i="59"/>
  <c r="P50" i="59"/>
  <c r="O50" i="59"/>
  <c r="N50" i="59"/>
  <c r="AY49" i="59"/>
  <c r="AX49" i="59"/>
  <c r="AW49" i="59"/>
  <c r="AV49" i="59"/>
  <c r="AU49" i="59"/>
  <c r="AT49" i="59"/>
  <c r="AR49" i="59"/>
  <c r="AO49" i="59"/>
  <c r="AN49" i="59"/>
  <c r="AI49" i="59"/>
  <c r="AH49" i="59"/>
  <c r="AF49" i="59"/>
  <c r="AE49" i="59"/>
  <c r="AB49" i="59"/>
  <c r="V49" i="59"/>
  <c r="U49" i="59"/>
  <c r="T49" i="59"/>
  <c r="S49" i="59"/>
  <c r="R49" i="59"/>
  <c r="Q49" i="59"/>
  <c r="P49" i="59"/>
  <c r="O49" i="59"/>
  <c r="N49" i="59"/>
  <c r="AY48" i="59"/>
  <c r="AX48" i="59"/>
  <c r="AW48" i="59"/>
  <c r="AV48" i="59"/>
  <c r="AU48" i="59"/>
  <c r="AT48" i="59"/>
  <c r="AR48" i="59"/>
  <c r="AO48" i="59"/>
  <c r="AN48" i="59"/>
  <c r="AI48" i="59"/>
  <c r="AH48" i="59"/>
  <c r="AF48" i="59"/>
  <c r="AE48" i="59"/>
  <c r="AB48" i="59"/>
  <c r="V48" i="59"/>
  <c r="U48" i="59"/>
  <c r="T48" i="59"/>
  <c r="S48" i="59"/>
  <c r="R48" i="59"/>
  <c r="Q48" i="59"/>
  <c r="P48" i="59"/>
  <c r="O48" i="59"/>
  <c r="N48" i="59"/>
  <c r="AY47" i="59"/>
  <c r="AX47" i="59"/>
  <c r="AW47" i="59"/>
  <c r="AV47" i="59"/>
  <c r="AU47" i="59"/>
  <c r="AT47" i="59"/>
  <c r="AR47" i="59"/>
  <c r="AO47" i="59"/>
  <c r="AN47" i="59"/>
  <c r="AI47" i="59"/>
  <c r="AH47" i="59"/>
  <c r="AF47" i="59"/>
  <c r="AE47" i="59"/>
  <c r="AB47" i="59"/>
  <c r="V47" i="59"/>
  <c r="U47" i="59"/>
  <c r="T47" i="59"/>
  <c r="S47" i="59"/>
  <c r="R47" i="59"/>
  <c r="Q47" i="59"/>
  <c r="P47" i="59"/>
  <c r="O47" i="59"/>
  <c r="N47" i="59"/>
  <c r="AY46" i="59"/>
  <c r="AX46" i="59"/>
  <c r="AW46" i="59"/>
  <c r="AV46" i="59"/>
  <c r="AU46" i="59"/>
  <c r="AT46" i="59"/>
  <c r="AR46" i="59"/>
  <c r="AO46" i="59"/>
  <c r="AN46" i="59"/>
  <c r="AI46" i="59"/>
  <c r="AH46" i="59"/>
  <c r="AF46" i="59"/>
  <c r="AE46" i="59"/>
  <c r="AB46" i="59"/>
  <c r="V46" i="59"/>
  <c r="U46" i="59"/>
  <c r="T46" i="59"/>
  <c r="S46" i="59"/>
  <c r="R46" i="59"/>
  <c r="Q46" i="59"/>
  <c r="P46" i="59"/>
  <c r="O46" i="59"/>
  <c r="N46" i="59"/>
  <c r="AY45" i="59"/>
  <c r="AX45" i="59"/>
  <c r="AW45" i="59"/>
  <c r="AV45" i="59"/>
  <c r="AU45" i="59"/>
  <c r="AT45" i="59"/>
  <c r="AR45" i="59"/>
  <c r="AN45" i="59"/>
  <c r="AH45" i="59"/>
  <c r="AF45" i="59"/>
  <c r="AE45" i="59"/>
  <c r="AB45" i="59"/>
  <c r="R45" i="59"/>
  <c r="Q45" i="59"/>
  <c r="P45" i="59"/>
  <c r="O45" i="59"/>
  <c r="N45" i="59"/>
  <c r="AY44" i="59"/>
  <c r="AX44" i="59"/>
  <c r="AW44" i="59"/>
  <c r="AV44" i="59"/>
  <c r="AU44" i="59"/>
  <c r="AT44" i="59"/>
  <c r="AR44" i="59"/>
  <c r="AN44" i="59"/>
  <c r="AH44" i="59"/>
  <c r="AF44" i="59"/>
  <c r="AE44" i="59"/>
  <c r="AB44" i="59"/>
  <c r="R44" i="59"/>
  <c r="Q44" i="59"/>
  <c r="P44" i="59"/>
  <c r="O44" i="59"/>
  <c r="N44" i="59"/>
  <c r="AY43" i="59"/>
  <c r="AX43" i="59"/>
  <c r="AW43" i="59"/>
  <c r="AV43" i="59"/>
  <c r="AU43" i="59"/>
  <c r="AT43" i="59"/>
  <c r="AR43" i="59"/>
  <c r="AN43" i="59"/>
  <c r="AH43" i="59"/>
  <c r="AF43" i="59"/>
  <c r="AE43" i="59"/>
  <c r="AB43" i="59"/>
  <c r="R43" i="59"/>
  <c r="Q43" i="59"/>
  <c r="P43" i="59"/>
  <c r="O43" i="59"/>
  <c r="N43" i="59"/>
  <c r="AY42" i="59"/>
  <c r="AX42" i="59"/>
  <c r="AW42" i="59"/>
  <c r="AV42" i="59"/>
  <c r="AU42" i="59"/>
  <c r="AT42" i="59"/>
  <c r="AR42" i="59"/>
  <c r="AN42" i="59"/>
  <c r="AH42" i="59"/>
  <c r="AF42" i="59"/>
  <c r="AE42" i="59"/>
  <c r="AB42" i="59"/>
  <c r="R42" i="59"/>
  <c r="Q42" i="59"/>
  <c r="P42" i="59"/>
  <c r="O42" i="59"/>
  <c r="N42" i="59"/>
  <c r="AY41" i="59"/>
  <c r="AX41" i="59"/>
  <c r="AW41" i="59"/>
  <c r="AV41" i="59"/>
  <c r="AU41" i="59"/>
  <c r="AT41" i="59"/>
  <c r="AR41" i="59"/>
  <c r="AF41" i="59"/>
  <c r="AE41" i="59"/>
  <c r="AB41" i="59"/>
  <c r="AY40" i="59"/>
  <c r="AX40" i="59"/>
  <c r="AW40" i="59"/>
  <c r="AV40" i="59"/>
  <c r="AU40" i="59"/>
  <c r="AT40" i="59"/>
  <c r="AR40" i="59"/>
  <c r="AF40" i="59"/>
  <c r="AE40" i="59"/>
  <c r="AB40" i="59"/>
  <c r="AY39" i="59"/>
  <c r="AX39" i="59"/>
  <c r="AW39" i="59"/>
  <c r="AV39" i="59"/>
  <c r="AU39" i="59"/>
  <c r="AT39" i="59"/>
  <c r="AR39" i="59"/>
  <c r="AF39" i="59"/>
  <c r="AE39" i="59"/>
  <c r="AB39" i="59"/>
  <c r="AY38" i="59"/>
  <c r="AX38" i="59"/>
  <c r="AW38" i="59"/>
  <c r="AV38" i="59"/>
  <c r="AU38" i="59"/>
  <c r="AT38" i="59"/>
  <c r="AR38" i="59"/>
  <c r="AF38" i="59"/>
  <c r="AE38" i="59"/>
  <c r="AB38" i="59"/>
  <c r="AY37" i="59"/>
  <c r="AX37" i="59"/>
  <c r="AW37" i="59"/>
  <c r="AV37" i="59"/>
  <c r="AU37" i="59"/>
  <c r="AT37" i="59"/>
  <c r="AR37" i="59"/>
  <c r="AF37" i="59"/>
  <c r="AE37" i="59"/>
  <c r="AB37" i="59"/>
  <c r="AY36" i="59"/>
  <c r="AX36" i="59"/>
  <c r="AW36" i="59"/>
  <c r="AV36" i="59"/>
  <c r="AU36" i="59"/>
  <c r="AT36" i="59"/>
  <c r="AR36" i="59"/>
  <c r="AM36" i="59"/>
  <c r="AL36" i="59"/>
  <c r="AK36" i="59"/>
  <c r="AF36" i="59"/>
  <c r="AE36" i="59"/>
  <c r="AD36" i="59"/>
  <c r="AB36" i="59"/>
  <c r="AY35" i="59"/>
  <c r="AX35" i="59"/>
  <c r="AW35" i="59"/>
  <c r="AV35" i="59"/>
  <c r="AU35" i="59"/>
  <c r="AT35" i="59"/>
  <c r="AR35" i="59"/>
  <c r="AM35" i="59"/>
  <c r="AL35" i="59"/>
  <c r="AK35" i="59"/>
  <c r="AF35" i="59"/>
  <c r="AE35" i="59"/>
  <c r="AD35" i="59"/>
  <c r="AB35" i="59"/>
  <c r="AY34" i="59"/>
  <c r="AX34" i="59"/>
  <c r="AW34" i="59"/>
  <c r="AV34" i="59"/>
  <c r="AU34" i="59"/>
  <c r="AT34" i="59"/>
  <c r="AR34" i="59"/>
  <c r="AQ34" i="59"/>
  <c r="AM34" i="59"/>
  <c r="AL34" i="59"/>
  <c r="AK34" i="59"/>
  <c r="AF34" i="59"/>
  <c r="AE34" i="59"/>
  <c r="AD34" i="59"/>
  <c r="AB34" i="59"/>
  <c r="AA34" i="59"/>
  <c r="Z34" i="59"/>
  <c r="AY33" i="59"/>
  <c r="AX33" i="59"/>
  <c r="AW33" i="59"/>
  <c r="AV33" i="59"/>
  <c r="AU33" i="59"/>
  <c r="AT33" i="59"/>
  <c r="AS33" i="59"/>
  <c r="AR33" i="59"/>
  <c r="AQ33" i="59"/>
  <c r="AP33" i="59"/>
  <c r="AO33" i="59"/>
  <c r="AN33" i="59"/>
  <c r="AM33" i="59"/>
  <c r="AL33" i="59"/>
  <c r="AK33" i="59"/>
  <c r="AJ33" i="59"/>
  <c r="AI33" i="59"/>
  <c r="AH33" i="59"/>
  <c r="AF33" i="59"/>
  <c r="AE33" i="59"/>
  <c r="AD33" i="59"/>
  <c r="AB33" i="59"/>
  <c r="AA33" i="59"/>
  <c r="Z33" i="59"/>
  <c r="Y33" i="59"/>
  <c r="X33" i="59"/>
  <c r="W33" i="59"/>
  <c r="V33" i="59"/>
  <c r="U33" i="59"/>
  <c r="T33" i="59"/>
  <c r="S33" i="59"/>
  <c r="R33" i="59"/>
  <c r="Q33" i="59"/>
  <c r="P33" i="59"/>
  <c r="O33" i="59"/>
  <c r="N33" i="59"/>
  <c r="M33" i="59"/>
  <c r="M34" i="59" s="1"/>
  <c r="M35" i="59" s="1"/>
  <c r="M36" i="59" s="1"/>
  <c r="M37" i="59" s="1"/>
  <c r="M38" i="59" s="1"/>
  <c r="M39" i="59" s="1"/>
  <c r="M40" i="59" s="1"/>
  <c r="M41" i="59" s="1"/>
  <c r="M42" i="59" s="1"/>
  <c r="M43" i="59" s="1"/>
  <c r="M44" i="59" s="1"/>
  <c r="M45" i="59" s="1"/>
  <c r="M46" i="59" s="1"/>
  <c r="M47" i="59" s="1"/>
  <c r="M48" i="59" s="1"/>
  <c r="M49" i="59" s="1"/>
  <c r="M50" i="59" s="1"/>
  <c r="M51" i="59" s="1"/>
  <c r="M52" i="59" s="1"/>
  <c r="M53" i="59" s="1"/>
  <c r="M54" i="59" s="1"/>
  <c r="M55" i="59" s="1"/>
  <c r="M56" i="59" s="1"/>
  <c r="M57" i="59" s="1"/>
  <c r="M58" i="59" s="1"/>
  <c r="M59" i="59" s="1"/>
  <c r="AY32" i="59"/>
  <c r="AX32" i="59"/>
  <c r="AW32" i="59"/>
  <c r="AV32" i="59"/>
  <c r="AU32" i="59"/>
  <c r="AT32" i="59"/>
  <c r="AS32" i="59"/>
  <c r="AR32" i="59"/>
  <c r="AQ32" i="59"/>
  <c r="AP32" i="59"/>
  <c r="AO32" i="59"/>
  <c r="AN32" i="59"/>
  <c r="AM32" i="59"/>
  <c r="AL32" i="59"/>
  <c r="AK32" i="59"/>
  <c r="AJ32" i="59"/>
  <c r="AI32" i="59"/>
  <c r="AH32" i="59"/>
  <c r="AF32" i="59"/>
  <c r="AE32" i="59"/>
  <c r="AD32" i="59"/>
  <c r="AB32" i="59"/>
  <c r="AA32" i="59"/>
  <c r="Z32" i="59"/>
  <c r="Y32" i="59"/>
  <c r="X32" i="59"/>
  <c r="W32" i="59"/>
  <c r="V32" i="59"/>
  <c r="U32" i="59"/>
  <c r="T32" i="59"/>
  <c r="S32" i="59"/>
  <c r="R32" i="59"/>
  <c r="Q32" i="59"/>
  <c r="P32" i="59"/>
  <c r="O32" i="59"/>
  <c r="N32" i="59"/>
  <c r="AY30" i="59"/>
  <c r="AX30" i="59"/>
  <c r="AW30" i="59"/>
  <c r="AV30" i="59"/>
  <c r="AU30" i="59"/>
  <c r="AT30" i="59"/>
  <c r="AS30" i="59"/>
  <c r="AR30" i="59"/>
  <c r="AQ30" i="59"/>
  <c r="AP30" i="59"/>
  <c r="AO30" i="59"/>
  <c r="AN30" i="59"/>
  <c r="AM30" i="59"/>
  <c r="AL30" i="59"/>
  <c r="AK30" i="59"/>
  <c r="AJ30" i="59"/>
  <c r="AI30" i="59"/>
  <c r="AH30" i="59"/>
  <c r="AF30" i="59"/>
  <c r="AE30" i="59"/>
  <c r="AD30" i="59"/>
  <c r="AB30" i="59"/>
  <c r="AA30" i="59"/>
  <c r="Z30" i="59"/>
  <c r="Y30" i="59"/>
  <c r="X30" i="59"/>
  <c r="W30" i="59"/>
  <c r="V30" i="59"/>
  <c r="U30" i="59"/>
  <c r="T30" i="59"/>
  <c r="S30" i="59"/>
  <c r="R30" i="59"/>
  <c r="Q30" i="59"/>
  <c r="P30" i="59"/>
  <c r="O30" i="59"/>
  <c r="N30" i="59"/>
  <c r="J27" i="59"/>
  <c r="AN34" i="59" s="1"/>
  <c r="I27" i="59"/>
  <c r="I28" i="59" s="1"/>
  <c r="I26" i="59"/>
  <c r="I306" i="58"/>
  <c r="I307" i="58" s="1"/>
  <c r="I271" i="58"/>
  <c r="I272" i="58" s="1"/>
  <c r="I273" i="58" s="1"/>
  <c r="I274" i="58" s="1"/>
  <c r="I275" i="58" s="1"/>
  <c r="I276" i="58" s="1"/>
  <c r="I277" i="58" s="1"/>
  <c r="I278" i="58" s="1"/>
  <c r="I279" i="58" s="1"/>
  <c r="I280" i="58" s="1"/>
  <c r="I281" i="58" s="1"/>
  <c r="I282" i="58" s="1"/>
  <c r="I283" i="58" s="1"/>
  <c r="I284" i="58" s="1"/>
  <c r="I285" i="58" s="1"/>
  <c r="I286" i="58" s="1"/>
  <c r="I287" i="58" s="1"/>
  <c r="I288" i="58" s="1"/>
  <c r="I289" i="58" s="1"/>
  <c r="I290" i="58" s="1"/>
  <c r="I291" i="58" s="1"/>
  <c r="I292" i="58" s="1"/>
  <c r="I293" i="58" s="1"/>
  <c r="I294" i="58" s="1"/>
  <c r="I295" i="58" s="1"/>
  <c r="I296" i="58" s="1"/>
  <c r="I297" i="58" s="1"/>
  <c r="I298" i="58" s="1"/>
  <c r="I299" i="58" s="1"/>
  <c r="I300" i="58" s="1"/>
  <c r="I301" i="58" s="1"/>
  <c r="I302" i="58" s="1"/>
  <c r="I236" i="58"/>
  <c r="I237" i="58" s="1"/>
  <c r="I238" i="58" s="1"/>
  <c r="I239" i="58" s="1"/>
  <c r="I240" i="58" s="1"/>
  <c r="I241" i="58" s="1"/>
  <c r="I242" i="58" s="1"/>
  <c r="I243" i="58" s="1"/>
  <c r="I244" i="58" s="1"/>
  <c r="I245" i="58" s="1"/>
  <c r="I246" i="58" s="1"/>
  <c r="I247" i="58" s="1"/>
  <c r="I248" i="58" s="1"/>
  <c r="I249" i="58" s="1"/>
  <c r="I250" i="58" s="1"/>
  <c r="I251" i="58" s="1"/>
  <c r="I252" i="58" s="1"/>
  <c r="I253" i="58" s="1"/>
  <c r="I254" i="58" s="1"/>
  <c r="I255" i="58" s="1"/>
  <c r="I256" i="58" s="1"/>
  <c r="I257" i="58" s="1"/>
  <c r="I258" i="58" s="1"/>
  <c r="I259" i="58" s="1"/>
  <c r="I260" i="58" s="1"/>
  <c r="I261" i="58" s="1"/>
  <c r="I262" i="58" s="1"/>
  <c r="I263" i="58" s="1"/>
  <c r="I264" i="58" s="1"/>
  <c r="I265" i="58" s="1"/>
  <c r="I266" i="58" s="1"/>
  <c r="I267" i="58" s="1"/>
  <c r="I201" i="58"/>
  <c r="I202" i="58" s="1"/>
  <c r="I203" i="58" s="1"/>
  <c r="I166" i="58"/>
  <c r="I167" i="58" s="1"/>
  <c r="I168" i="58" s="1"/>
  <c r="I169" i="58" s="1"/>
  <c r="I170" i="58" s="1"/>
  <c r="I171" i="58" s="1"/>
  <c r="I172" i="58" s="1"/>
  <c r="I173" i="58" s="1"/>
  <c r="I174" i="58" s="1"/>
  <c r="I175" i="58" s="1"/>
  <c r="I176" i="58" s="1"/>
  <c r="I177" i="58" s="1"/>
  <c r="I178" i="58" s="1"/>
  <c r="I179" i="58" s="1"/>
  <c r="I180" i="58" s="1"/>
  <c r="I181" i="58" s="1"/>
  <c r="I182" i="58" s="1"/>
  <c r="I183" i="58" s="1"/>
  <c r="I184" i="58" s="1"/>
  <c r="I185" i="58" s="1"/>
  <c r="I186" i="58" s="1"/>
  <c r="I187" i="58" s="1"/>
  <c r="I188" i="58" s="1"/>
  <c r="I189" i="58" s="1"/>
  <c r="I190" i="58" s="1"/>
  <c r="I191" i="58" s="1"/>
  <c r="I192" i="58" s="1"/>
  <c r="I193" i="58" s="1"/>
  <c r="I194" i="58" s="1"/>
  <c r="I195" i="58" s="1"/>
  <c r="I196" i="58" s="1"/>
  <c r="I197" i="58" s="1"/>
  <c r="I131" i="58"/>
  <c r="I132" i="58" s="1"/>
  <c r="I133" i="58" s="1"/>
  <c r="I134" i="58" s="1"/>
  <c r="I135" i="58" s="1"/>
  <c r="I96" i="58"/>
  <c r="I97" i="58" s="1"/>
  <c r="I61" i="58"/>
  <c r="I62" i="58" s="1"/>
  <c r="AY59" i="58"/>
  <c r="AX59" i="58"/>
  <c r="AW59" i="58"/>
  <c r="AV59" i="58"/>
  <c r="AU59" i="58"/>
  <c r="AT59" i="58"/>
  <c r="AS59" i="58"/>
  <c r="AR59" i="58"/>
  <c r="AP59" i="58"/>
  <c r="AO59" i="58"/>
  <c r="AN59" i="58"/>
  <c r="AM59" i="58"/>
  <c r="AL59" i="58"/>
  <c r="AK59" i="58"/>
  <c r="AJ59" i="58"/>
  <c r="AI59" i="58"/>
  <c r="AH59" i="58"/>
  <c r="AF59" i="58"/>
  <c r="AE59" i="58"/>
  <c r="AD59" i="58"/>
  <c r="AB59" i="58"/>
  <c r="Y59" i="58"/>
  <c r="X59" i="58"/>
  <c r="W59" i="58"/>
  <c r="V59" i="58"/>
  <c r="U59" i="58"/>
  <c r="T59" i="58"/>
  <c r="S59" i="58"/>
  <c r="R59" i="58"/>
  <c r="Q59" i="58"/>
  <c r="P59" i="58"/>
  <c r="O59" i="58"/>
  <c r="N59" i="58"/>
  <c r="AY58" i="58"/>
  <c r="AX58" i="58"/>
  <c r="AW58" i="58"/>
  <c r="AV58" i="58"/>
  <c r="AU58" i="58"/>
  <c r="AT58" i="58"/>
  <c r="AS58" i="58"/>
  <c r="AR58" i="58"/>
  <c r="AP58" i="58"/>
  <c r="AO58" i="58"/>
  <c r="AN58" i="58"/>
  <c r="AM58" i="58"/>
  <c r="AL58" i="58"/>
  <c r="AK58" i="58"/>
  <c r="AJ58" i="58"/>
  <c r="AI58" i="58"/>
  <c r="AH58" i="58"/>
  <c r="AF58" i="58"/>
  <c r="AE58" i="58"/>
  <c r="AD58" i="58"/>
  <c r="AB58" i="58"/>
  <c r="Y58" i="58"/>
  <c r="X58" i="58"/>
  <c r="W58" i="58"/>
  <c r="V58" i="58"/>
  <c r="U58" i="58"/>
  <c r="T58" i="58"/>
  <c r="S58" i="58"/>
  <c r="R58" i="58"/>
  <c r="Q58" i="58"/>
  <c r="P58" i="58"/>
  <c r="O58" i="58"/>
  <c r="N58" i="58"/>
  <c r="AY57" i="58"/>
  <c r="AX57" i="58"/>
  <c r="AW57" i="58"/>
  <c r="AV57" i="58"/>
  <c r="AU57" i="58"/>
  <c r="AT57" i="58"/>
  <c r="AS57" i="58"/>
  <c r="AR57" i="58"/>
  <c r="AP57" i="58"/>
  <c r="AO57" i="58"/>
  <c r="AN57" i="58"/>
  <c r="AJ57" i="58"/>
  <c r="AI57" i="58"/>
  <c r="AH57" i="58"/>
  <c r="AF57" i="58"/>
  <c r="AE57" i="58"/>
  <c r="AB57" i="58"/>
  <c r="Y57" i="58"/>
  <c r="X57" i="58"/>
  <c r="W57" i="58"/>
  <c r="V57" i="58"/>
  <c r="U57" i="58"/>
  <c r="T57" i="58"/>
  <c r="S57" i="58"/>
  <c r="R57" i="58"/>
  <c r="Q57" i="58"/>
  <c r="P57" i="58"/>
  <c r="O57" i="58"/>
  <c r="N57" i="58"/>
  <c r="AY56" i="58"/>
  <c r="AX56" i="58"/>
  <c r="AW56" i="58"/>
  <c r="AV56" i="58"/>
  <c r="AU56" i="58"/>
  <c r="AT56" i="58"/>
  <c r="AS56" i="58"/>
  <c r="AR56" i="58"/>
  <c r="AP56" i="58"/>
  <c r="AO56" i="58"/>
  <c r="AN56" i="58"/>
  <c r="AJ56" i="58"/>
  <c r="AI56" i="58"/>
  <c r="AH56" i="58"/>
  <c r="AF56" i="58"/>
  <c r="AE56" i="58"/>
  <c r="AB56" i="58"/>
  <c r="Y56" i="58"/>
  <c r="X56" i="58"/>
  <c r="W56" i="58"/>
  <c r="V56" i="58"/>
  <c r="U56" i="58"/>
  <c r="T56" i="58"/>
  <c r="S56" i="58"/>
  <c r="R56" i="58"/>
  <c r="Q56" i="58"/>
  <c r="P56" i="58"/>
  <c r="O56" i="58"/>
  <c r="N56" i="58"/>
  <c r="AY55" i="58"/>
  <c r="AX55" i="58"/>
  <c r="AW55" i="58"/>
  <c r="AV55" i="58"/>
  <c r="AU55" i="58"/>
  <c r="AT55" i="58"/>
  <c r="AS55" i="58"/>
  <c r="AR55" i="58"/>
  <c r="AP55" i="58"/>
  <c r="AO55" i="58"/>
  <c r="AN55" i="58"/>
  <c r="AJ55" i="58"/>
  <c r="AI55" i="58"/>
  <c r="AH55" i="58"/>
  <c r="AF55" i="58"/>
  <c r="AE55" i="58"/>
  <c r="AB55" i="58"/>
  <c r="Y55" i="58"/>
  <c r="X55" i="58"/>
  <c r="W55" i="58"/>
  <c r="V55" i="58"/>
  <c r="U55" i="58"/>
  <c r="T55" i="58"/>
  <c r="S55" i="58"/>
  <c r="R55" i="58"/>
  <c r="Q55" i="58"/>
  <c r="P55" i="58"/>
  <c r="O55" i="58"/>
  <c r="N55" i="58"/>
  <c r="AY54" i="58"/>
  <c r="AX54" i="58"/>
  <c r="AW54" i="58"/>
  <c r="AV54" i="58"/>
  <c r="AU54" i="58"/>
  <c r="AT54" i="58"/>
  <c r="AS54" i="58"/>
  <c r="AR54" i="58"/>
  <c r="AO54" i="58"/>
  <c r="AN54" i="58"/>
  <c r="AI54" i="58"/>
  <c r="AH54" i="58"/>
  <c r="AF54" i="58"/>
  <c r="AE54" i="58"/>
  <c r="AB54" i="58"/>
  <c r="V54" i="58"/>
  <c r="U54" i="58"/>
  <c r="T54" i="58"/>
  <c r="S54" i="58"/>
  <c r="R54" i="58"/>
  <c r="Q54" i="58"/>
  <c r="P54" i="58"/>
  <c r="O54" i="58"/>
  <c r="N54" i="58"/>
  <c r="AY53" i="58"/>
  <c r="AX53" i="58"/>
  <c r="AW53" i="58"/>
  <c r="AV53" i="58"/>
  <c r="AU53" i="58"/>
  <c r="AT53" i="58"/>
  <c r="AS53" i="58"/>
  <c r="AR53" i="58"/>
  <c r="AO53" i="58"/>
  <c r="AN53" i="58"/>
  <c r="AI53" i="58"/>
  <c r="AH53" i="58"/>
  <c r="AF53" i="58"/>
  <c r="AE53" i="58"/>
  <c r="AB53" i="58"/>
  <c r="V53" i="58"/>
  <c r="U53" i="58"/>
  <c r="T53" i="58"/>
  <c r="S53" i="58"/>
  <c r="R53" i="58"/>
  <c r="Q53" i="58"/>
  <c r="P53" i="58"/>
  <c r="O53" i="58"/>
  <c r="N53" i="58"/>
  <c r="AY52" i="58"/>
  <c r="AX52" i="58"/>
  <c r="AW52" i="58"/>
  <c r="AV52" i="58"/>
  <c r="AU52" i="58"/>
  <c r="AT52" i="58"/>
  <c r="AS52" i="58"/>
  <c r="AR52" i="58"/>
  <c r="AO52" i="58"/>
  <c r="AN52" i="58"/>
  <c r="AI52" i="58"/>
  <c r="AH52" i="58"/>
  <c r="AF52" i="58"/>
  <c r="AE52" i="58"/>
  <c r="AB52" i="58"/>
  <c r="V52" i="58"/>
  <c r="U52" i="58"/>
  <c r="T52" i="58"/>
  <c r="S52" i="58"/>
  <c r="R52" i="58"/>
  <c r="Q52" i="58"/>
  <c r="P52" i="58"/>
  <c r="O52" i="58"/>
  <c r="N52" i="58"/>
  <c r="AY51" i="58"/>
  <c r="AX51" i="58"/>
  <c r="AW51" i="58"/>
  <c r="AV51" i="58"/>
  <c r="AU51" i="58"/>
  <c r="AT51" i="58"/>
  <c r="AS51" i="58"/>
  <c r="AR51" i="58"/>
  <c r="AO51" i="58"/>
  <c r="AN51" i="58"/>
  <c r="AI51" i="58"/>
  <c r="AH51" i="58"/>
  <c r="AF51" i="58"/>
  <c r="AE51" i="58"/>
  <c r="AB51" i="58"/>
  <c r="V51" i="58"/>
  <c r="U51" i="58"/>
  <c r="T51" i="58"/>
  <c r="S51" i="58"/>
  <c r="R51" i="58"/>
  <c r="Q51" i="58"/>
  <c r="P51" i="58"/>
  <c r="O51" i="58"/>
  <c r="N51" i="58"/>
  <c r="AY50" i="58"/>
  <c r="AX50" i="58"/>
  <c r="AW50" i="58"/>
  <c r="AV50" i="58"/>
  <c r="AU50" i="58"/>
  <c r="AT50" i="58"/>
  <c r="AR50" i="58"/>
  <c r="AO50" i="58"/>
  <c r="AN50" i="58"/>
  <c r="AI50" i="58"/>
  <c r="AH50" i="58"/>
  <c r="AF50" i="58"/>
  <c r="AE50" i="58"/>
  <c r="AB50" i="58"/>
  <c r="V50" i="58"/>
  <c r="U50" i="58"/>
  <c r="T50" i="58"/>
  <c r="S50" i="58"/>
  <c r="R50" i="58"/>
  <c r="Q50" i="58"/>
  <c r="P50" i="58"/>
  <c r="O50" i="58"/>
  <c r="N50" i="58"/>
  <c r="AY49" i="58"/>
  <c r="AX49" i="58"/>
  <c r="AW49" i="58"/>
  <c r="AV49" i="58"/>
  <c r="AU49" i="58"/>
  <c r="AT49" i="58"/>
  <c r="AR49" i="58"/>
  <c r="AO49" i="58"/>
  <c r="AN49" i="58"/>
  <c r="AI49" i="58"/>
  <c r="AH49" i="58"/>
  <c r="AF49" i="58"/>
  <c r="AE49" i="58"/>
  <c r="AB49" i="58"/>
  <c r="V49" i="58"/>
  <c r="U49" i="58"/>
  <c r="T49" i="58"/>
  <c r="S49" i="58"/>
  <c r="R49" i="58"/>
  <c r="Q49" i="58"/>
  <c r="P49" i="58"/>
  <c r="O49" i="58"/>
  <c r="N49" i="58"/>
  <c r="AY48" i="58"/>
  <c r="AX48" i="58"/>
  <c r="AW48" i="58"/>
  <c r="AV48" i="58"/>
  <c r="AU48" i="58"/>
  <c r="AT48" i="58"/>
  <c r="AR48" i="58"/>
  <c r="AO48" i="58"/>
  <c r="AN48" i="58"/>
  <c r="AI48" i="58"/>
  <c r="AH48" i="58"/>
  <c r="AF48" i="58"/>
  <c r="AE48" i="58"/>
  <c r="AB48" i="58"/>
  <c r="V48" i="58"/>
  <c r="U48" i="58"/>
  <c r="T48" i="58"/>
  <c r="S48" i="58"/>
  <c r="R48" i="58"/>
  <c r="Q48" i="58"/>
  <c r="P48" i="58"/>
  <c r="O48" i="58"/>
  <c r="N48" i="58"/>
  <c r="AY47" i="58"/>
  <c r="AX47" i="58"/>
  <c r="AW47" i="58"/>
  <c r="AV47" i="58"/>
  <c r="AU47" i="58"/>
  <c r="AT47" i="58"/>
  <c r="AR47" i="58"/>
  <c r="AO47" i="58"/>
  <c r="AN47" i="58"/>
  <c r="AI47" i="58"/>
  <c r="AH47" i="58"/>
  <c r="AF47" i="58"/>
  <c r="AE47" i="58"/>
  <c r="AB47" i="58"/>
  <c r="V47" i="58"/>
  <c r="U47" i="58"/>
  <c r="T47" i="58"/>
  <c r="S47" i="58"/>
  <c r="R47" i="58"/>
  <c r="Q47" i="58"/>
  <c r="P47" i="58"/>
  <c r="O47" i="58"/>
  <c r="N47" i="58"/>
  <c r="AY46" i="58"/>
  <c r="AX46" i="58"/>
  <c r="AW46" i="58"/>
  <c r="AV46" i="58"/>
  <c r="AU46" i="58"/>
  <c r="AT46" i="58"/>
  <c r="AR46" i="58"/>
  <c r="AO46" i="58"/>
  <c r="AN46" i="58"/>
  <c r="AI46" i="58"/>
  <c r="AH46" i="58"/>
  <c r="AF46" i="58"/>
  <c r="AE46" i="58"/>
  <c r="AB46" i="58"/>
  <c r="V46" i="58"/>
  <c r="U46" i="58"/>
  <c r="T46" i="58"/>
  <c r="S46" i="58"/>
  <c r="R46" i="58"/>
  <c r="Q46" i="58"/>
  <c r="P46" i="58"/>
  <c r="O46" i="58"/>
  <c r="N46" i="58"/>
  <c r="AY45" i="58"/>
  <c r="AX45" i="58"/>
  <c r="AW45" i="58"/>
  <c r="AV45" i="58"/>
  <c r="AU45" i="58"/>
  <c r="AT45" i="58"/>
  <c r="AR45" i="58"/>
  <c r="AN45" i="58"/>
  <c r="AH45" i="58"/>
  <c r="AF45" i="58"/>
  <c r="AE45" i="58"/>
  <c r="AB45" i="58"/>
  <c r="R45" i="58"/>
  <c r="Q45" i="58"/>
  <c r="P45" i="58"/>
  <c r="O45" i="58"/>
  <c r="N45" i="58"/>
  <c r="AY44" i="58"/>
  <c r="AX44" i="58"/>
  <c r="AW44" i="58"/>
  <c r="AV44" i="58"/>
  <c r="AU44" i="58"/>
  <c r="AT44" i="58"/>
  <c r="AR44" i="58"/>
  <c r="AN44" i="58"/>
  <c r="AH44" i="58"/>
  <c r="AF44" i="58"/>
  <c r="AE44" i="58"/>
  <c r="AB44" i="58"/>
  <c r="R44" i="58"/>
  <c r="Q44" i="58"/>
  <c r="P44" i="58"/>
  <c r="O44" i="58"/>
  <c r="N44" i="58"/>
  <c r="AY43" i="58"/>
  <c r="AX43" i="58"/>
  <c r="AW43" i="58"/>
  <c r="AV43" i="58"/>
  <c r="AU43" i="58"/>
  <c r="AT43" i="58"/>
  <c r="AR43" i="58"/>
  <c r="AN43" i="58"/>
  <c r="AH43" i="58"/>
  <c r="AF43" i="58"/>
  <c r="AE43" i="58"/>
  <c r="AB43" i="58"/>
  <c r="R43" i="58"/>
  <c r="Q43" i="58"/>
  <c r="P43" i="58"/>
  <c r="O43" i="58"/>
  <c r="N43" i="58"/>
  <c r="AY42" i="58"/>
  <c r="AX42" i="58"/>
  <c r="AW42" i="58"/>
  <c r="AV42" i="58"/>
  <c r="AU42" i="58"/>
  <c r="AT42" i="58"/>
  <c r="AR42" i="58"/>
  <c r="AN42" i="58"/>
  <c r="AH42" i="58"/>
  <c r="AF42" i="58"/>
  <c r="AE42" i="58"/>
  <c r="AB42" i="58"/>
  <c r="R42" i="58"/>
  <c r="Q42" i="58"/>
  <c r="P42" i="58"/>
  <c r="O42" i="58"/>
  <c r="N42" i="58"/>
  <c r="AY41" i="58"/>
  <c r="AX41" i="58"/>
  <c r="AW41" i="58"/>
  <c r="AV41" i="58"/>
  <c r="AU41" i="58"/>
  <c r="AT41" i="58"/>
  <c r="AR41" i="58"/>
  <c r="AF41" i="58"/>
  <c r="AE41" i="58"/>
  <c r="AB41" i="58"/>
  <c r="AY40" i="58"/>
  <c r="AX40" i="58"/>
  <c r="AW40" i="58"/>
  <c r="AV40" i="58"/>
  <c r="AU40" i="58"/>
  <c r="AT40" i="58"/>
  <c r="AR40" i="58"/>
  <c r="AF40" i="58"/>
  <c r="AE40" i="58"/>
  <c r="AB40" i="58"/>
  <c r="AY39" i="58"/>
  <c r="AX39" i="58"/>
  <c r="AW39" i="58"/>
  <c r="AV39" i="58"/>
  <c r="AU39" i="58"/>
  <c r="AT39" i="58"/>
  <c r="AR39" i="58"/>
  <c r="AF39" i="58"/>
  <c r="AE39" i="58"/>
  <c r="AB39" i="58"/>
  <c r="AY38" i="58"/>
  <c r="AX38" i="58"/>
  <c r="AW38" i="58"/>
  <c r="AV38" i="58"/>
  <c r="AU38" i="58"/>
  <c r="AT38" i="58"/>
  <c r="AR38" i="58"/>
  <c r="AF38" i="58"/>
  <c r="AE38" i="58"/>
  <c r="AB38" i="58"/>
  <c r="AY37" i="58"/>
  <c r="AX37" i="58"/>
  <c r="AW37" i="58"/>
  <c r="AV37" i="58"/>
  <c r="AU37" i="58"/>
  <c r="AT37" i="58"/>
  <c r="AR37" i="58"/>
  <c r="AF37" i="58"/>
  <c r="AE37" i="58"/>
  <c r="AB37" i="58"/>
  <c r="AY36" i="58"/>
  <c r="AX36" i="58"/>
  <c r="AW36" i="58"/>
  <c r="AV36" i="58"/>
  <c r="AU36" i="58"/>
  <c r="AT36" i="58"/>
  <c r="AR36" i="58"/>
  <c r="AM36" i="58"/>
  <c r="AL36" i="58"/>
  <c r="AK36" i="58"/>
  <c r="AF36" i="58"/>
  <c r="AE36" i="58"/>
  <c r="AD36" i="58"/>
  <c r="AB36" i="58"/>
  <c r="AY35" i="58"/>
  <c r="AX35" i="58"/>
  <c r="AW35" i="58"/>
  <c r="AV35" i="58"/>
  <c r="AU35" i="58"/>
  <c r="AT35" i="58"/>
  <c r="AR35" i="58"/>
  <c r="AM35" i="58"/>
  <c r="AL35" i="58"/>
  <c r="AK35" i="58"/>
  <c r="AF35" i="58"/>
  <c r="AE35" i="58"/>
  <c r="AD35" i="58"/>
  <c r="AB35" i="58"/>
  <c r="AY34" i="58"/>
  <c r="AX34" i="58"/>
  <c r="AW34" i="58"/>
  <c r="AV34" i="58"/>
  <c r="AU34" i="58"/>
  <c r="AT34" i="58"/>
  <c r="AR34" i="58"/>
  <c r="AQ34" i="58"/>
  <c r="AM34" i="58"/>
  <c r="AL34" i="58"/>
  <c r="AK34" i="58"/>
  <c r="AF34" i="58"/>
  <c r="AE34" i="58"/>
  <c r="AD34" i="58"/>
  <c r="AB34" i="58"/>
  <c r="AA34" i="58"/>
  <c r="Z34" i="58"/>
  <c r="AY33" i="58"/>
  <c r="AX33" i="58"/>
  <c r="AW33" i="58"/>
  <c r="AV33" i="58"/>
  <c r="AU33" i="58"/>
  <c r="AT33" i="58"/>
  <c r="AS33" i="58"/>
  <c r="AR33" i="58"/>
  <c r="AQ33" i="58"/>
  <c r="AP33" i="58"/>
  <c r="AO33" i="58"/>
  <c r="AN33" i="58"/>
  <c r="AM33" i="58"/>
  <c r="AL33" i="58"/>
  <c r="AK33" i="58"/>
  <c r="AJ33" i="58"/>
  <c r="AI33" i="58"/>
  <c r="AH33" i="58"/>
  <c r="AF33" i="58"/>
  <c r="AE33" i="58"/>
  <c r="AD33" i="58"/>
  <c r="AB33" i="58"/>
  <c r="AA33" i="58"/>
  <c r="Z33" i="58"/>
  <c r="Y33" i="58"/>
  <c r="X33" i="58"/>
  <c r="W33" i="58"/>
  <c r="V33" i="58"/>
  <c r="U33" i="58"/>
  <c r="T33" i="58"/>
  <c r="S33" i="58"/>
  <c r="R33" i="58"/>
  <c r="Q33" i="58"/>
  <c r="P33" i="58"/>
  <c r="O33" i="58"/>
  <c r="N33" i="58"/>
  <c r="M33" i="58"/>
  <c r="M34" i="58" s="1"/>
  <c r="M35" i="58" s="1"/>
  <c r="M36" i="58" s="1"/>
  <c r="M37" i="58" s="1"/>
  <c r="M38" i="58" s="1"/>
  <c r="M39" i="58" s="1"/>
  <c r="M40" i="58" s="1"/>
  <c r="M41" i="58" s="1"/>
  <c r="M42" i="58" s="1"/>
  <c r="M43" i="58" s="1"/>
  <c r="M44" i="58" s="1"/>
  <c r="M45" i="58" s="1"/>
  <c r="M46" i="58" s="1"/>
  <c r="M47" i="58" s="1"/>
  <c r="M48" i="58" s="1"/>
  <c r="M49" i="58" s="1"/>
  <c r="M50" i="58" s="1"/>
  <c r="M51" i="58" s="1"/>
  <c r="M52" i="58" s="1"/>
  <c r="M53" i="58" s="1"/>
  <c r="M54" i="58" s="1"/>
  <c r="M55" i="58" s="1"/>
  <c r="M56" i="58" s="1"/>
  <c r="M57" i="58" s="1"/>
  <c r="M58" i="58" s="1"/>
  <c r="M59" i="58" s="1"/>
  <c r="AY32" i="58"/>
  <c r="AX32" i="58"/>
  <c r="AW32" i="58"/>
  <c r="AV32" i="58"/>
  <c r="AU32" i="58"/>
  <c r="AT32" i="58"/>
  <c r="AS32" i="58"/>
  <c r="AR32" i="58"/>
  <c r="AQ32" i="58"/>
  <c r="AP32" i="58"/>
  <c r="AO32" i="58"/>
  <c r="AN32" i="58"/>
  <c r="AM32" i="58"/>
  <c r="AL32" i="58"/>
  <c r="AK32" i="58"/>
  <c r="AJ32" i="58"/>
  <c r="AI32" i="58"/>
  <c r="AH32" i="58"/>
  <c r="AF32" i="58"/>
  <c r="AE32" i="58"/>
  <c r="AD32" i="58"/>
  <c r="AB32" i="58"/>
  <c r="AA32" i="58"/>
  <c r="Z32" i="58"/>
  <c r="Y32" i="58"/>
  <c r="X32" i="58"/>
  <c r="W32" i="58"/>
  <c r="V32" i="58"/>
  <c r="U32" i="58"/>
  <c r="T32" i="58"/>
  <c r="S32" i="58"/>
  <c r="R32" i="58"/>
  <c r="Q32" i="58"/>
  <c r="P32" i="58"/>
  <c r="O32" i="58"/>
  <c r="N32" i="58"/>
  <c r="AY30" i="58"/>
  <c r="AX30" i="58"/>
  <c r="AW30" i="58"/>
  <c r="AV30" i="58"/>
  <c r="AU30" i="58"/>
  <c r="AT30" i="58"/>
  <c r="AS30" i="58"/>
  <c r="AR30" i="58"/>
  <c r="AQ30" i="58"/>
  <c r="AP30" i="58"/>
  <c r="AO30" i="58"/>
  <c r="AN30" i="58"/>
  <c r="AM30" i="58"/>
  <c r="AL30" i="58"/>
  <c r="AK30" i="58"/>
  <c r="AJ30" i="58"/>
  <c r="AI30" i="58"/>
  <c r="AH30" i="58"/>
  <c r="AF30" i="58"/>
  <c r="AE30" i="58"/>
  <c r="AD30" i="58"/>
  <c r="AB30" i="58"/>
  <c r="AA30" i="58"/>
  <c r="Z30" i="58"/>
  <c r="Y30" i="58"/>
  <c r="X30" i="58"/>
  <c r="W30" i="58"/>
  <c r="V30" i="58"/>
  <c r="U30" i="58"/>
  <c r="T30" i="58"/>
  <c r="S30" i="58"/>
  <c r="R30" i="58"/>
  <c r="Q30" i="58"/>
  <c r="P30" i="58"/>
  <c r="O30" i="58"/>
  <c r="N30" i="58"/>
  <c r="I26" i="58"/>
  <c r="I27" i="58" s="1"/>
  <c r="I26" i="57"/>
  <c r="AN33" i="57" s="1"/>
  <c r="J308" i="57"/>
  <c r="I308" i="57"/>
  <c r="K307" i="57"/>
  <c r="J307" i="57"/>
  <c r="I307" i="57"/>
  <c r="I306" i="57"/>
  <c r="I279" i="57"/>
  <c r="I280" i="57" s="1"/>
  <c r="I281" i="57" s="1"/>
  <c r="I282" i="57" s="1"/>
  <c r="I283" i="57" s="1"/>
  <c r="I284" i="57" s="1"/>
  <c r="I285" i="57" s="1"/>
  <c r="I286" i="57" s="1"/>
  <c r="I287" i="57" s="1"/>
  <c r="I288" i="57" s="1"/>
  <c r="I289" i="57" s="1"/>
  <c r="I290" i="57" s="1"/>
  <c r="I291" i="57" s="1"/>
  <c r="I292" i="57" s="1"/>
  <c r="I293" i="57" s="1"/>
  <c r="I294" i="57" s="1"/>
  <c r="I295" i="57" s="1"/>
  <c r="I296" i="57" s="1"/>
  <c r="I297" i="57" s="1"/>
  <c r="I298" i="57" s="1"/>
  <c r="I299" i="57" s="1"/>
  <c r="I300" i="57" s="1"/>
  <c r="I301" i="57" s="1"/>
  <c r="I302" i="57" s="1"/>
  <c r="I272" i="57"/>
  <c r="I273" i="57" s="1"/>
  <c r="I274" i="57" s="1"/>
  <c r="I275" i="57" s="1"/>
  <c r="I276" i="57" s="1"/>
  <c r="I277" i="57" s="1"/>
  <c r="I278" i="57" s="1"/>
  <c r="I271" i="57"/>
  <c r="I237" i="57"/>
  <c r="I238" i="57" s="1"/>
  <c r="I236" i="57"/>
  <c r="J203" i="57"/>
  <c r="I203" i="57"/>
  <c r="I202" i="57"/>
  <c r="I201" i="57"/>
  <c r="I172" i="57"/>
  <c r="I173" i="57" s="1"/>
  <c r="I174" i="57" s="1"/>
  <c r="I175" i="57" s="1"/>
  <c r="I176" i="57" s="1"/>
  <c r="I177" i="57" s="1"/>
  <c r="I178" i="57" s="1"/>
  <c r="I179" i="57" s="1"/>
  <c r="I180" i="57" s="1"/>
  <c r="I181" i="57" s="1"/>
  <c r="I182" i="57" s="1"/>
  <c r="I183" i="57" s="1"/>
  <c r="I184" i="57" s="1"/>
  <c r="I185" i="57" s="1"/>
  <c r="I186" i="57" s="1"/>
  <c r="I187" i="57" s="1"/>
  <c r="I188" i="57" s="1"/>
  <c r="I189" i="57" s="1"/>
  <c r="I190" i="57" s="1"/>
  <c r="I191" i="57" s="1"/>
  <c r="I192" i="57" s="1"/>
  <c r="I193" i="57" s="1"/>
  <c r="I194" i="57" s="1"/>
  <c r="I195" i="57" s="1"/>
  <c r="I196" i="57" s="1"/>
  <c r="I197" i="57" s="1"/>
  <c r="I171" i="57"/>
  <c r="I170" i="57"/>
  <c r="I169" i="57"/>
  <c r="I168" i="57"/>
  <c r="I167" i="57"/>
  <c r="I166" i="57"/>
  <c r="I132" i="57"/>
  <c r="I133" i="57" s="1"/>
  <c r="I134" i="57" s="1"/>
  <c r="I135" i="57" s="1"/>
  <c r="I131" i="57"/>
  <c r="I96" i="57"/>
  <c r="I61" i="57"/>
  <c r="AY59" i="57"/>
  <c r="AX59" i="57"/>
  <c r="AW59" i="57"/>
  <c r="AV59" i="57"/>
  <c r="AU59" i="57"/>
  <c r="AT59" i="57"/>
  <c r="AS59" i="57"/>
  <c r="AR59" i="57"/>
  <c r="AP59" i="57"/>
  <c r="AO59" i="57"/>
  <c r="AN59" i="57"/>
  <c r="AM59" i="57"/>
  <c r="AL59" i="57"/>
  <c r="AK59" i="57"/>
  <c r="AJ59" i="57"/>
  <c r="AI59" i="57"/>
  <c r="AH59" i="57"/>
  <c r="AF59" i="57"/>
  <c r="AE59" i="57"/>
  <c r="AD59" i="57"/>
  <c r="AB59" i="57"/>
  <c r="Y59" i="57"/>
  <c r="X59" i="57"/>
  <c r="W59" i="57"/>
  <c r="V59" i="57"/>
  <c r="U59" i="57"/>
  <c r="T59" i="57"/>
  <c r="S59" i="57"/>
  <c r="R59" i="57"/>
  <c r="Q59" i="57"/>
  <c r="P59" i="57"/>
  <c r="O59" i="57"/>
  <c r="N59" i="57"/>
  <c r="AY58" i="57"/>
  <c r="AX58" i="57"/>
  <c r="AW58" i="57"/>
  <c r="AV58" i="57"/>
  <c r="AU58" i="57"/>
  <c r="AT58" i="57"/>
  <c r="AS58" i="57"/>
  <c r="AR58" i="57"/>
  <c r="AP58" i="57"/>
  <c r="AO58" i="57"/>
  <c r="AN58" i="57"/>
  <c r="AM58" i="57"/>
  <c r="AL58" i="57"/>
  <c r="AK58" i="57"/>
  <c r="AJ58" i="57"/>
  <c r="AI58" i="57"/>
  <c r="AH58" i="57"/>
  <c r="AF58" i="57"/>
  <c r="AE58" i="57"/>
  <c r="AD58" i="57"/>
  <c r="AB58" i="57"/>
  <c r="Y58" i="57"/>
  <c r="X58" i="57"/>
  <c r="W58" i="57"/>
  <c r="V58" i="57"/>
  <c r="U58" i="57"/>
  <c r="T58" i="57"/>
  <c r="S58" i="57"/>
  <c r="R58" i="57"/>
  <c r="Q58" i="57"/>
  <c r="P58" i="57"/>
  <c r="O58" i="57"/>
  <c r="N58" i="57"/>
  <c r="AY57" i="57"/>
  <c r="AX57" i="57"/>
  <c r="AW57" i="57"/>
  <c r="AV57" i="57"/>
  <c r="AU57" i="57"/>
  <c r="AT57" i="57"/>
  <c r="AS57" i="57"/>
  <c r="AR57" i="57"/>
  <c r="AP57" i="57"/>
  <c r="AO57" i="57"/>
  <c r="AN57" i="57"/>
  <c r="AJ57" i="57"/>
  <c r="AI57" i="57"/>
  <c r="AH57" i="57"/>
  <c r="AF57" i="57"/>
  <c r="AE57" i="57"/>
  <c r="AB57" i="57"/>
  <c r="Y57" i="57"/>
  <c r="X57" i="57"/>
  <c r="W57" i="57"/>
  <c r="V57" i="57"/>
  <c r="U57" i="57"/>
  <c r="T57" i="57"/>
  <c r="S57" i="57"/>
  <c r="R57" i="57"/>
  <c r="Q57" i="57"/>
  <c r="P57" i="57"/>
  <c r="O57" i="57"/>
  <c r="N57" i="57"/>
  <c r="AY56" i="57"/>
  <c r="AX56" i="57"/>
  <c r="AW56" i="57"/>
  <c r="AV56" i="57"/>
  <c r="AU56" i="57"/>
  <c r="AT56" i="57"/>
  <c r="AS56" i="57"/>
  <c r="AR56" i="57"/>
  <c r="AO56" i="57"/>
  <c r="AN56" i="57"/>
  <c r="AI56" i="57"/>
  <c r="AH56" i="57"/>
  <c r="AF56" i="57"/>
  <c r="AE56" i="57"/>
  <c r="AB56" i="57"/>
  <c r="V56" i="57"/>
  <c r="U56" i="57"/>
  <c r="T56" i="57"/>
  <c r="S56" i="57"/>
  <c r="R56" i="57"/>
  <c r="Q56" i="57"/>
  <c r="P56" i="57"/>
  <c r="O56" i="57"/>
  <c r="N56" i="57"/>
  <c r="AY55" i="57"/>
  <c r="AX55" i="57"/>
  <c r="AW55" i="57"/>
  <c r="AV55" i="57"/>
  <c r="AU55" i="57"/>
  <c r="AT55" i="57"/>
  <c r="AS55" i="57"/>
  <c r="AR55" i="57"/>
  <c r="AO55" i="57"/>
  <c r="AN55" i="57"/>
  <c r="AI55" i="57"/>
  <c r="AH55" i="57"/>
  <c r="AF55" i="57"/>
  <c r="AE55" i="57"/>
  <c r="AB55" i="57"/>
  <c r="V55" i="57"/>
  <c r="U55" i="57"/>
  <c r="T55" i="57"/>
  <c r="S55" i="57"/>
  <c r="R55" i="57"/>
  <c r="Q55" i="57"/>
  <c r="P55" i="57"/>
  <c r="O55" i="57"/>
  <c r="N55" i="57"/>
  <c r="AY54" i="57"/>
  <c r="AX54" i="57"/>
  <c r="AW54" i="57"/>
  <c r="AV54" i="57"/>
  <c r="AU54" i="57"/>
  <c r="AT54" i="57"/>
  <c r="AS54" i="57"/>
  <c r="AR54" i="57"/>
  <c r="AO54" i="57"/>
  <c r="AN54" i="57"/>
  <c r="AI54" i="57"/>
  <c r="AH54" i="57"/>
  <c r="AF54" i="57"/>
  <c r="AE54" i="57"/>
  <c r="AB54" i="57"/>
  <c r="V54" i="57"/>
  <c r="U54" i="57"/>
  <c r="T54" i="57"/>
  <c r="S54" i="57"/>
  <c r="R54" i="57"/>
  <c r="Q54" i="57"/>
  <c r="P54" i="57"/>
  <c r="O54" i="57"/>
  <c r="N54" i="57"/>
  <c r="AY53" i="57"/>
  <c r="AX53" i="57"/>
  <c r="AW53" i="57"/>
  <c r="AV53" i="57"/>
  <c r="AU53" i="57"/>
  <c r="AT53" i="57"/>
  <c r="AS53" i="57"/>
  <c r="AR53" i="57"/>
  <c r="AO53" i="57"/>
  <c r="AN53" i="57"/>
  <c r="AI53" i="57"/>
  <c r="AH53" i="57"/>
  <c r="AF53" i="57"/>
  <c r="AE53" i="57"/>
  <c r="AB53" i="57"/>
  <c r="V53" i="57"/>
  <c r="U53" i="57"/>
  <c r="T53" i="57"/>
  <c r="S53" i="57"/>
  <c r="R53" i="57"/>
  <c r="Q53" i="57"/>
  <c r="P53" i="57"/>
  <c r="O53" i="57"/>
  <c r="N53" i="57"/>
  <c r="AY52" i="57"/>
  <c r="AX52" i="57"/>
  <c r="AW52" i="57"/>
  <c r="AV52" i="57"/>
  <c r="AU52" i="57"/>
  <c r="AT52" i="57"/>
  <c r="AR52" i="57"/>
  <c r="AO52" i="57"/>
  <c r="AN52" i="57"/>
  <c r="AI52" i="57"/>
  <c r="AH52" i="57"/>
  <c r="AF52" i="57"/>
  <c r="AE52" i="57"/>
  <c r="AB52" i="57"/>
  <c r="V52" i="57"/>
  <c r="U52" i="57"/>
  <c r="T52" i="57"/>
  <c r="S52" i="57"/>
  <c r="R52" i="57"/>
  <c r="Q52" i="57"/>
  <c r="P52" i="57"/>
  <c r="O52" i="57"/>
  <c r="N52" i="57"/>
  <c r="AY51" i="57"/>
  <c r="AX51" i="57"/>
  <c r="AW51" i="57"/>
  <c r="AV51" i="57"/>
  <c r="AU51" i="57"/>
  <c r="AT51" i="57"/>
  <c r="AR51" i="57"/>
  <c r="AO51" i="57"/>
  <c r="AN51" i="57"/>
  <c r="AI51" i="57"/>
  <c r="AH51" i="57"/>
  <c r="AF51" i="57"/>
  <c r="AE51" i="57"/>
  <c r="AB51" i="57"/>
  <c r="V51" i="57"/>
  <c r="U51" i="57"/>
  <c r="T51" i="57"/>
  <c r="S51" i="57"/>
  <c r="R51" i="57"/>
  <c r="Q51" i="57"/>
  <c r="P51" i="57"/>
  <c r="O51" i="57"/>
  <c r="N51" i="57"/>
  <c r="AY50" i="57"/>
  <c r="AX50" i="57"/>
  <c r="AW50" i="57"/>
  <c r="AV50" i="57"/>
  <c r="AU50" i="57"/>
  <c r="AT50" i="57"/>
  <c r="AR50" i="57"/>
  <c r="AO50" i="57"/>
  <c r="AN50" i="57"/>
  <c r="AI50" i="57"/>
  <c r="AH50" i="57"/>
  <c r="AF50" i="57"/>
  <c r="AE50" i="57"/>
  <c r="AB50" i="57"/>
  <c r="V50" i="57"/>
  <c r="U50" i="57"/>
  <c r="T50" i="57"/>
  <c r="S50" i="57"/>
  <c r="R50" i="57"/>
  <c r="Q50" i="57"/>
  <c r="P50" i="57"/>
  <c r="O50" i="57"/>
  <c r="N50" i="57"/>
  <c r="AY49" i="57"/>
  <c r="AX49" i="57"/>
  <c r="AW49" i="57"/>
  <c r="AV49" i="57"/>
  <c r="AU49" i="57"/>
  <c r="AT49" i="57"/>
  <c r="AR49" i="57"/>
  <c r="AO49" i="57"/>
  <c r="AN49" i="57"/>
  <c r="AI49" i="57"/>
  <c r="AH49" i="57"/>
  <c r="AF49" i="57"/>
  <c r="AE49" i="57"/>
  <c r="AB49" i="57"/>
  <c r="V49" i="57"/>
  <c r="U49" i="57"/>
  <c r="T49" i="57"/>
  <c r="S49" i="57"/>
  <c r="R49" i="57"/>
  <c r="Q49" i="57"/>
  <c r="P49" i="57"/>
  <c r="O49" i="57"/>
  <c r="N49" i="57"/>
  <c r="AY48" i="57"/>
  <c r="AX48" i="57"/>
  <c r="AW48" i="57"/>
  <c r="AV48" i="57"/>
  <c r="AU48" i="57"/>
  <c r="AT48" i="57"/>
  <c r="AR48" i="57"/>
  <c r="AO48" i="57"/>
  <c r="AN48" i="57"/>
  <c r="AI48" i="57"/>
  <c r="AH48" i="57"/>
  <c r="AF48" i="57"/>
  <c r="AE48" i="57"/>
  <c r="AB48" i="57"/>
  <c r="V48" i="57"/>
  <c r="U48" i="57"/>
  <c r="T48" i="57"/>
  <c r="S48" i="57"/>
  <c r="R48" i="57"/>
  <c r="Q48" i="57"/>
  <c r="P48" i="57"/>
  <c r="O48" i="57"/>
  <c r="N48" i="57"/>
  <c r="AY47" i="57"/>
  <c r="AX47" i="57"/>
  <c r="AW47" i="57"/>
  <c r="AV47" i="57"/>
  <c r="AU47" i="57"/>
  <c r="AT47" i="57"/>
  <c r="AR47" i="57"/>
  <c r="AN47" i="57"/>
  <c r="AH47" i="57"/>
  <c r="AF47" i="57"/>
  <c r="AE47" i="57"/>
  <c r="AB47" i="57"/>
  <c r="R47" i="57"/>
  <c r="Q47" i="57"/>
  <c r="P47" i="57"/>
  <c r="O47" i="57"/>
  <c r="N47" i="57"/>
  <c r="AY46" i="57"/>
  <c r="AX46" i="57"/>
  <c r="AW46" i="57"/>
  <c r="AV46" i="57"/>
  <c r="AU46" i="57"/>
  <c r="AT46" i="57"/>
  <c r="AR46" i="57"/>
  <c r="AN46" i="57"/>
  <c r="AH46" i="57"/>
  <c r="AF46" i="57"/>
  <c r="AE46" i="57"/>
  <c r="AB46" i="57"/>
  <c r="R46" i="57"/>
  <c r="Q46" i="57"/>
  <c r="P46" i="57"/>
  <c r="O46" i="57"/>
  <c r="N46" i="57"/>
  <c r="AY45" i="57"/>
  <c r="AX45" i="57"/>
  <c r="AW45" i="57"/>
  <c r="AV45" i="57"/>
  <c r="AU45" i="57"/>
  <c r="AT45" i="57"/>
  <c r="AR45" i="57"/>
  <c r="AN45" i="57"/>
  <c r="AH45" i="57"/>
  <c r="AF45" i="57"/>
  <c r="AE45" i="57"/>
  <c r="AB45" i="57"/>
  <c r="R45" i="57"/>
  <c r="Q45" i="57"/>
  <c r="P45" i="57"/>
  <c r="O45" i="57"/>
  <c r="N45" i="57"/>
  <c r="AY44" i="57"/>
  <c r="AX44" i="57"/>
  <c r="AW44" i="57"/>
  <c r="AV44" i="57"/>
  <c r="AU44" i="57"/>
  <c r="AT44" i="57"/>
  <c r="AR44" i="57"/>
  <c r="AN44" i="57"/>
  <c r="AH44" i="57"/>
  <c r="AF44" i="57"/>
  <c r="AE44" i="57"/>
  <c r="AB44" i="57"/>
  <c r="R44" i="57"/>
  <c r="Q44" i="57"/>
  <c r="P44" i="57"/>
  <c r="O44" i="57"/>
  <c r="N44" i="57"/>
  <c r="AY43" i="57"/>
  <c r="AX43" i="57"/>
  <c r="AW43" i="57"/>
  <c r="AV43" i="57"/>
  <c r="AU43" i="57"/>
  <c r="AT43" i="57"/>
  <c r="AR43" i="57"/>
  <c r="AF43" i="57"/>
  <c r="AE43" i="57"/>
  <c r="AB43" i="57"/>
  <c r="AY42" i="57"/>
  <c r="AX42" i="57"/>
  <c r="AW42" i="57"/>
  <c r="AV42" i="57"/>
  <c r="AU42" i="57"/>
  <c r="AT42" i="57"/>
  <c r="AR42" i="57"/>
  <c r="AF42" i="57"/>
  <c r="AE42" i="57"/>
  <c r="AB42" i="57"/>
  <c r="AY41" i="57"/>
  <c r="AX41" i="57"/>
  <c r="AW41" i="57"/>
  <c r="AV41" i="57"/>
  <c r="AU41" i="57"/>
  <c r="AT41" i="57"/>
  <c r="AR41" i="57"/>
  <c r="AF41" i="57"/>
  <c r="AE41" i="57"/>
  <c r="AB41" i="57"/>
  <c r="AY40" i="57"/>
  <c r="AX40" i="57"/>
  <c r="AW40" i="57"/>
  <c r="AV40" i="57"/>
  <c r="AU40" i="57"/>
  <c r="AT40" i="57"/>
  <c r="AR40" i="57"/>
  <c r="AF40" i="57"/>
  <c r="AE40" i="57"/>
  <c r="AB40" i="57"/>
  <c r="AY39" i="57"/>
  <c r="AX39" i="57"/>
  <c r="AW39" i="57"/>
  <c r="AV39" i="57"/>
  <c r="AU39" i="57"/>
  <c r="AT39" i="57"/>
  <c r="AR39" i="57"/>
  <c r="AF39" i="57"/>
  <c r="AE39" i="57"/>
  <c r="AB39" i="57"/>
  <c r="AY38" i="57"/>
  <c r="AX38" i="57"/>
  <c r="AW38" i="57"/>
  <c r="AV38" i="57"/>
  <c r="AU38" i="57"/>
  <c r="AT38" i="57"/>
  <c r="AF38" i="57"/>
  <c r="AE38" i="57"/>
  <c r="AY37" i="57"/>
  <c r="AX37" i="57"/>
  <c r="AW37" i="57"/>
  <c r="AV37" i="57"/>
  <c r="AU37" i="57"/>
  <c r="AT37" i="57"/>
  <c r="AF37" i="57"/>
  <c r="AE37" i="57"/>
  <c r="AY36" i="57"/>
  <c r="AX36" i="57"/>
  <c r="AW36" i="57"/>
  <c r="AV36" i="57"/>
  <c r="AU36" i="57"/>
  <c r="AT36" i="57"/>
  <c r="AM36" i="57"/>
  <c r="AL36" i="57"/>
  <c r="AK36" i="57"/>
  <c r="AF36" i="57"/>
  <c r="AE36" i="57"/>
  <c r="AD36" i="57"/>
  <c r="AY35" i="57"/>
  <c r="AX35" i="57"/>
  <c r="AW35" i="57"/>
  <c r="AV35" i="57"/>
  <c r="AU35" i="57"/>
  <c r="AT35" i="57"/>
  <c r="AS35" i="57"/>
  <c r="AQ35" i="57"/>
  <c r="AM35" i="57"/>
  <c r="AL35" i="57"/>
  <c r="AK35" i="57"/>
  <c r="AF35" i="57"/>
  <c r="AE35" i="57"/>
  <c r="AD35" i="57"/>
  <c r="AY34" i="57"/>
  <c r="AX34" i="57"/>
  <c r="AW34" i="57"/>
  <c r="AV34" i="57"/>
  <c r="AU34" i="57"/>
  <c r="AT34" i="57"/>
  <c r="AS34" i="57"/>
  <c r="AR34" i="57"/>
  <c r="AQ34" i="57"/>
  <c r="AM34" i="57"/>
  <c r="AL34" i="57"/>
  <c r="AK34" i="57"/>
  <c r="AF34" i="57"/>
  <c r="AE34" i="57"/>
  <c r="AD34" i="57"/>
  <c r="AB34" i="57"/>
  <c r="AA34" i="57"/>
  <c r="Z34" i="57"/>
  <c r="AY33" i="57"/>
  <c r="AX33" i="57"/>
  <c r="AW33" i="57"/>
  <c r="AV33" i="57"/>
  <c r="AU33" i="57"/>
  <c r="AT33" i="57"/>
  <c r="AS33" i="57"/>
  <c r="AR33" i="57"/>
  <c r="AQ33" i="57"/>
  <c r="AP33" i="57"/>
  <c r="AM33" i="57"/>
  <c r="AL33" i="57"/>
  <c r="AK33" i="57"/>
  <c r="AJ33" i="57"/>
  <c r="AF33" i="57"/>
  <c r="AE33" i="57"/>
  <c r="AD33" i="57"/>
  <c r="AB33" i="57"/>
  <c r="AA33" i="57"/>
  <c r="Z33" i="57"/>
  <c r="M33" i="57"/>
  <c r="M34" i="57" s="1"/>
  <c r="M35" i="57" s="1"/>
  <c r="M36" i="57" s="1"/>
  <c r="M37" i="57" s="1"/>
  <c r="M38" i="57" s="1"/>
  <c r="M39" i="57" s="1"/>
  <c r="M40" i="57" s="1"/>
  <c r="M41" i="57" s="1"/>
  <c r="M42" i="57" s="1"/>
  <c r="M43" i="57" s="1"/>
  <c r="M44" i="57" s="1"/>
  <c r="M45" i="57" s="1"/>
  <c r="M46" i="57" s="1"/>
  <c r="M47" i="57" s="1"/>
  <c r="M48" i="57" s="1"/>
  <c r="M49" i="57" s="1"/>
  <c r="M50" i="57" s="1"/>
  <c r="M51" i="57" s="1"/>
  <c r="M52" i="57" s="1"/>
  <c r="M53" i="57" s="1"/>
  <c r="M54" i="57" s="1"/>
  <c r="M55" i="57" s="1"/>
  <c r="M56" i="57" s="1"/>
  <c r="M57" i="57" s="1"/>
  <c r="M58" i="57" s="1"/>
  <c r="M59" i="57" s="1"/>
  <c r="AY32" i="57"/>
  <c r="AX32" i="57"/>
  <c r="AW32" i="57"/>
  <c r="AV32" i="57"/>
  <c r="AU32" i="57"/>
  <c r="AT32" i="57"/>
  <c r="AS32" i="57"/>
  <c r="AR32" i="57"/>
  <c r="AQ32" i="57"/>
  <c r="AP32" i="57"/>
  <c r="AO32" i="57"/>
  <c r="AM32" i="57"/>
  <c r="AL32" i="57"/>
  <c r="AK32" i="57"/>
  <c r="AJ32" i="57"/>
  <c r="AI32" i="57"/>
  <c r="AF32" i="57"/>
  <c r="AE32" i="57"/>
  <c r="AD32" i="57"/>
  <c r="AB32" i="57"/>
  <c r="AA32" i="57"/>
  <c r="Z32" i="57"/>
  <c r="Y32" i="57"/>
  <c r="X32" i="57"/>
  <c r="W32" i="57"/>
  <c r="V32" i="57"/>
  <c r="U32" i="57"/>
  <c r="T32" i="57"/>
  <c r="S32" i="57"/>
  <c r="AY30" i="57"/>
  <c r="AX30" i="57"/>
  <c r="AW30" i="57"/>
  <c r="AV30" i="57"/>
  <c r="AU30" i="57"/>
  <c r="AT30" i="57"/>
  <c r="AS30" i="57"/>
  <c r="AR30" i="57"/>
  <c r="AQ30" i="57"/>
  <c r="AP30" i="57"/>
  <c r="AO30" i="57"/>
  <c r="AN30" i="57"/>
  <c r="AM30" i="57"/>
  <c r="AL30" i="57"/>
  <c r="AK30" i="57"/>
  <c r="AJ30" i="57"/>
  <c r="AI30" i="57"/>
  <c r="AH30" i="57"/>
  <c r="AF30" i="57"/>
  <c r="AE30" i="57"/>
  <c r="AD30" i="57"/>
  <c r="AB30" i="57"/>
  <c r="AA30" i="57"/>
  <c r="Z30" i="57"/>
  <c r="Y30" i="57"/>
  <c r="X30" i="57"/>
  <c r="W30" i="57"/>
  <c r="V30" i="57"/>
  <c r="U30" i="57"/>
  <c r="T30" i="57"/>
  <c r="S30" i="57"/>
  <c r="R30" i="57"/>
  <c r="Q30" i="57"/>
  <c r="P30" i="57"/>
  <c r="O30" i="57"/>
  <c r="N30" i="57"/>
  <c r="I27" i="57"/>
  <c r="I28" i="57" s="1"/>
  <c r="I29" i="57" s="1"/>
  <c r="R32" i="57"/>
  <c r="I306" i="56"/>
  <c r="I307" i="56" s="1"/>
  <c r="I272" i="56"/>
  <c r="I273" i="56" s="1"/>
  <c r="I274" i="56" s="1"/>
  <c r="I275" i="56" s="1"/>
  <c r="I276" i="56" s="1"/>
  <c r="I277" i="56" s="1"/>
  <c r="I278" i="56" s="1"/>
  <c r="I279" i="56" s="1"/>
  <c r="I280" i="56" s="1"/>
  <c r="I281" i="56" s="1"/>
  <c r="I282" i="56" s="1"/>
  <c r="I283" i="56" s="1"/>
  <c r="I284" i="56" s="1"/>
  <c r="I285" i="56" s="1"/>
  <c r="I286" i="56" s="1"/>
  <c r="I287" i="56" s="1"/>
  <c r="I288" i="56" s="1"/>
  <c r="I289" i="56" s="1"/>
  <c r="I290" i="56" s="1"/>
  <c r="I291" i="56" s="1"/>
  <c r="I292" i="56" s="1"/>
  <c r="I293" i="56" s="1"/>
  <c r="I294" i="56" s="1"/>
  <c r="I295" i="56" s="1"/>
  <c r="I296" i="56" s="1"/>
  <c r="I297" i="56" s="1"/>
  <c r="I298" i="56" s="1"/>
  <c r="I299" i="56" s="1"/>
  <c r="I300" i="56" s="1"/>
  <c r="I301" i="56" s="1"/>
  <c r="I302" i="56" s="1"/>
  <c r="I271" i="56"/>
  <c r="K237" i="56"/>
  <c r="I236" i="56"/>
  <c r="I237" i="56" s="1"/>
  <c r="K235" i="56"/>
  <c r="X32" i="56" s="1"/>
  <c r="J235" i="56"/>
  <c r="I201" i="56"/>
  <c r="I202" i="56" s="1"/>
  <c r="I173" i="56"/>
  <c r="I174" i="56" s="1"/>
  <c r="I175" i="56" s="1"/>
  <c r="I176" i="56" s="1"/>
  <c r="I177" i="56" s="1"/>
  <c r="I178" i="56" s="1"/>
  <c r="I179" i="56" s="1"/>
  <c r="I180" i="56" s="1"/>
  <c r="I181" i="56" s="1"/>
  <c r="I182" i="56" s="1"/>
  <c r="I183" i="56" s="1"/>
  <c r="I184" i="56" s="1"/>
  <c r="I185" i="56" s="1"/>
  <c r="I186" i="56" s="1"/>
  <c r="I187" i="56" s="1"/>
  <c r="I188" i="56" s="1"/>
  <c r="I189" i="56" s="1"/>
  <c r="I190" i="56" s="1"/>
  <c r="I191" i="56" s="1"/>
  <c r="I192" i="56" s="1"/>
  <c r="I193" i="56" s="1"/>
  <c r="I194" i="56" s="1"/>
  <c r="I195" i="56" s="1"/>
  <c r="I196" i="56" s="1"/>
  <c r="I197" i="56" s="1"/>
  <c r="I166" i="56"/>
  <c r="I167" i="56" s="1"/>
  <c r="I168" i="56" s="1"/>
  <c r="I169" i="56" s="1"/>
  <c r="I170" i="56" s="1"/>
  <c r="I171" i="56" s="1"/>
  <c r="I172" i="56" s="1"/>
  <c r="I132" i="56"/>
  <c r="I133" i="56" s="1"/>
  <c r="I134" i="56" s="1"/>
  <c r="I135" i="56" s="1"/>
  <c r="I131" i="56"/>
  <c r="J96" i="56"/>
  <c r="I96" i="56"/>
  <c r="I97" i="56" s="1"/>
  <c r="K95" i="56"/>
  <c r="J95" i="56"/>
  <c r="J61" i="56"/>
  <c r="AI33" i="56" s="1"/>
  <c r="I61" i="56"/>
  <c r="I62" i="56" s="1"/>
  <c r="AY59" i="56"/>
  <c r="AX59" i="56"/>
  <c r="AW59" i="56"/>
  <c r="AV59" i="56"/>
  <c r="AU59" i="56"/>
  <c r="AT59" i="56"/>
  <c r="AS59" i="56"/>
  <c r="AR59" i="56"/>
  <c r="AP59" i="56"/>
  <c r="AO59" i="56"/>
  <c r="AN59" i="56"/>
  <c r="AM59" i="56"/>
  <c r="AL59" i="56"/>
  <c r="AK59" i="56"/>
  <c r="AJ59" i="56"/>
  <c r="AI59" i="56"/>
  <c r="AH59" i="56"/>
  <c r="AF59" i="56"/>
  <c r="AE59" i="56"/>
  <c r="AD59" i="56"/>
  <c r="AB59" i="56"/>
  <c r="Y59" i="56"/>
  <c r="X59" i="56"/>
  <c r="W59" i="56"/>
  <c r="V59" i="56"/>
  <c r="U59" i="56"/>
  <c r="T59" i="56"/>
  <c r="S59" i="56"/>
  <c r="R59" i="56"/>
  <c r="Q59" i="56"/>
  <c r="P59" i="56"/>
  <c r="O59" i="56"/>
  <c r="N59" i="56"/>
  <c r="AY58" i="56"/>
  <c r="AX58" i="56"/>
  <c r="AW58" i="56"/>
  <c r="AV58" i="56"/>
  <c r="AU58" i="56"/>
  <c r="AT58" i="56"/>
  <c r="AS58" i="56"/>
  <c r="AR58" i="56"/>
  <c r="AP58" i="56"/>
  <c r="AO58" i="56"/>
  <c r="AN58" i="56"/>
  <c r="AM58" i="56"/>
  <c r="AL58" i="56"/>
  <c r="AK58" i="56"/>
  <c r="AJ58" i="56"/>
  <c r="AI58" i="56"/>
  <c r="AH58" i="56"/>
  <c r="AF58" i="56"/>
  <c r="AE58" i="56"/>
  <c r="AD58" i="56"/>
  <c r="AB58" i="56"/>
  <c r="Y58" i="56"/>
  <c r="X58" i="56"/>
  <c r="W58" i="56"/>
  <c r="V58" i="56"/>
  <c r="U58" i="56"/>
  <c r="T58" i="56"/>
  <c r="S58" i="56"/>
  <c r="R58" i="56"/>
  <c r="Q58" i="56"/>
  <c r="P58" i="56"/>
  <c r="O58" i="56"/>
  <c r="N58" i="56"/>
  <c r="AY57" i="56"/>
  <c r="AX57" i="56"/>
  <c r="AW57" i="56"/>
  <c r="AV57" i="56"/>
  <c r="AU57" i="56"/>
  <c r="AT57" i="56"/>
  <c r="AS57" i="56"/>
  <c r="AR57" i="56"/>
  <c r="AP57" i="56"/>
  <c r="AO57" i="56"/>
  <c r="AN57" i="56"/>
  <c r="AJ57" i="56"/>
  <c r="AI57" i="56"/>
  <c r="AH57" i="56"/>
  <c r="AF57" i="56"/>
  <c r="AE57" i="56"/>
  <c r="AB57" i="56"/>
  <c r="Y57" i="56"/>
  <c r="X57" i="56"/>
  <c r="W57" i="56"/>
  <c r="V57" i="56"/>
  <c r="U57" i="56"/>
  <c r="T57" i="56"/>
  <c r="S57" i="56"/>
  <c r="R57" i="56"/>
  <c r="Q57" i="56"/>
  <c r="P57" i="56"/>
  <c r="O57" i="56"/>
  <c r="N57" i="56"/>
  <c r="AY56" i="56"/>
  <c r="AX56" i="56"/>
  <c r="AW56" i="56"/>
  <c r="AV56" i="56"/>
  <c r="AU56" i="56"/>
  <c r="AT56" i="56"/>
  <c r="AS56" i="56"/>
  <c r="AR56" i="56"/>
  <c r="AO56" i="56"/>
  <c r="AN56" i="56"/>
  <c r="AI56" i="56"/>
  <c r="AH56" i="56"/>
  <c r="AF56" i="56"/>
  <c r="AE56" i="56"/>
  <c r="AB56" i="56"/>
  <c r="V56" i="56"/>
  <c r="U56" i="56"/>
  <c r="T56" i="56"/>
  <c r="S56" i="56"/>
  <c r="R56" i="56"/>
  <c r="Q56" i="56"/>
  <c r="P56" i="56"/>
  <c r="O56" i="56"/>
  <c r="N56" i="56"/>
  <c r="AY55" i="56"/>
  <c r="AX55" i="56"/>
  <c r="AW55" i="56"/>
  <c r="AV55" i="56"/>
  <c r="AU55" i="56"/>
  <c r="AT55" i="56"/>
  <c r="AS55" i="56"/>
  <c r="AR55" i="56"/>
  <c r="AO55" i="56"/>
  <c r="AN55" i="56"/>
  <c r="AI55" i="56"/>
  <c r="AH55" i="56"/>
  <c r="AF55" i="56"/>
  <c r="AE55" i="56"/>
  <c r="AB55" i="56"/>
  <c r="V55" i="56"/>
  <c r="U55" i="56"/>
  <c r="T55" i="56"/>
  <c r="S55" i="56"/>
  <c r="R55" i="56"/>
  <c r="Q55" i="56"/>
  <c r="P55" i="56"/>
  <c r="O55" i="56"/>
  <c r="N55" i="56"/>
  <c r="AY54" i="56"/>
  <c r="AX54" i="56"/>
  <c r="AW54" i="56"/>
  <c r="AV54" i="56"/>
  <c r="AU54" i="56"/>
  <c r="AT54" i="56"/>
  <c r="AS54" i="56"/>
  <c r="AR54" i="56"/>
  <c r="AO54" i="56"/>
  <c r="AN54" i="56"/>
  <c r="AI54" i="56"/>
  <c r="AH54" i="56"/>
  <c r="AF54" i="56"/>
  <c r="AE54" i="56"/>
  <c r="AB54" i="56"/>
  <c r="V54" i="56"/>
  <c r="U54" i="56"/>
  <c r="T54" i="56"/>
  <c r="S54" i="56"/>
  <c r="R54" i="56"/>
  <c r="Q54" i="56"/>
  <c r="P54" i="56"/>
  <c r="O54" i="56"/>
  <c r="N54" i="56"/>
  <c r="AY53" i="56"/>
  <c r="AX53" i="56"/>
  <c r="AW53" i="56"/>
  <c r="AV53" i="56"/>
  <c r="AU53" i="56"/>
  <c r="AT53" i="56"/>
  <c r="AS53" i="56"/>
  <c r="AR53" i="56"/>
  <c r="AO53" i="56"/>
  <c r="AN53" i="56"/>
  <c r="AI53" i="56"/>
  <c r="AH53" i="56"/>
  <c r="AF53" i="56"/>
  <c r="AE53" i="56"/>
  <c r="AB53" i="56"/>
  <c r="V53" i="56"/>
  <c r="U53" i="56"/>
  <c r="T53" i="56"/>
  <c r="S53" i="56"/>
  <c r="R53" i="56"/>
  <c r="Q53" i="56"/>
  <c r="P53" i="56"/>
  <c r="O53" i="56"/>
  <c r="N53" i="56"/>
  <c r="AY52" i="56"/>
  <c r="AX52" i="56"/>
  <c r="AW52" i="56"/>
  <c r="AV52" i="56"/>
  <c r="AU52" i="56"/>
  <c r="AT52" i="56"/>
  <c r="AR52" i="56"/>
  <c r="AO52" i="56"/>
  <c r="AN52" i="56"/>
  <c r="AI52" i="56"/>
  <c r="AH52" i="56"/>
  <c r="AF52" i="56"/>
  <c r="AE52" i="56"/>
  <c r="AB52" i="56"/>
  <c r="V52" i="56"/>
  <c r="U52" i="56"/>
  <c r="T52" i="56"/>
  <c r="S52" i="56"/>
  <c r="R52" i="56"/>
  <c r="Q52" i="56"/>
  <c r="P52" i="56"/>
  <c r="O52" i="56"/>
  <c r="N52" i="56"/>
  <c r="AY51" i="56"/>
  <c r="AX51" i="56"/>
  <c r="AW51" i="56"/>
  <c r="AV51" i="56"/>
  <c r="AU51" i="56"/>
  <c r="AT51" i="56"/>
  <c r="AR51" i="56"/>
  <c r="AO51" i="56"/>
  <c r="AN51" i="56"/>
  <c r="AI51" i="56"/>
  <c r="AH51" i="56"/>
  <c r="AF51" i="56"/>
  <c r="AE51" i="56"/>
  <c r="AB51" i="56"/>
  <c r="V51" i="56"/>
  <c r="U51" i="56"/>
  <c r="T51" i="56"/>
  <c r="S51" i="56"/>
  <c r="R51" i="56"/>
  <c r="Q51" i="56"/>
  <c r="P51" i="56"/>
  <c r="O51" i="56"/>
  <c r="N51" i="56"/>
  <c r="AY50" i="56"/>
  <c r="AX50" i="56"/>
  <c r="AW50" i="56"/>
  <c r="AV50" i="56"/>
  <c r="AU50" i="56"/>
  <c r="AT50" i="56"/>
  <c r="AR50" i="56"/>
  <c r="AO50" i="56"/>
  <c r="AN50" i="56"/>
  <c r="AI50" i="56"/>
  <c r="AH50" i="56"/>
  <c r="AF50" i="56"/>
  <c r="AE50" i="56"/>
  <c r="AB50" i="56"/>
  <c r="V50" i="56"/>
  <c r="U50" i="56"/>
  <c r="T50" i="56"/>
  <c r="S50" i="56"/>
  <c r="R50" i="56"/>
  <c r="Q50" i="56"/>
  <c r="P50" i="56"/>
  <c r="O50" i="56"/>
  <c r="N50" i="56"/>
  <c r="AY49" i="56"/>
  <c r="AX49" i="56"/>
  <c r="AW49" i="56"/>
  <c r="AV49" i="56"/>
  <c r="AU49" i="56"/>
  <c r="AT49" i="56"/>
  <c r="AR49" i="56"/>
  <c r="AO49" i="56"/>
  <c r="AN49" i="56"/>
  <c r="AI49" i="56"/>
  <c r="AH49" i="56"/>
  <c r="AF49" i="56"/>
  <c r="AE49" i="56"/>
  <c r="AB49" i="56"/>
  <c r="V49" i="56"/>
  <c r="U49" i="56"/>
  <c r="T49" i="56"/>
  <c r="S49" i="56"/>
  <c r="R49" i="56"/>
  <c r="Q49" i="56"/>
  <c r="P49" i="56"/>
  <c r="O49" i="56"/>
  <c r="N49" i="56"/>
  <c r="AY48" i="56"/>
  <c r="AX48" i="56"/>
  <c r="AW48" i="56"/>
  <c r="AV48" i="56"/>
  <c r="AU48" i="56"/>
  <c r="AT48" i="56"/>
  <c r="AR48" i="56"/>
  <c r="AO48" i="56"/>
  <c r="AN48" i="56"/>
  <c r="AI48" i="56"/>
  <c r="AH48" i="56"/>
  <c r="AF48" i="56"/>
  <c r="AE48" i="56"/>
  <c r="AB48" i="56"/>
  <c r="V48" i="56"/>
  <c r="U48" i="56"/>
  <c r="T48" i="56"/>
  <c r="S48" i="56"/>
  <c r="R48" i="56"/>
  <c r="Q48" i="56"/>
  <c r="P48" i="56"/>
  <c r="O48" i="56"/>
  <c r="N48" i="56"/>
  <c r="AY47" i="56"/>
  <c r="AX47" i="56"/>
  <c r="AW47" i="56"/>
  <c r="AV47" i="56"/>
  <c r="AU47" i="56"/>
  <c r="AT47" i="56"/>
  <c r="AR47" i="56"/>
  <c r="AN47" i="56"/>
  <c r="AH47" i="56"/>
  <c r="AF47" i="56"/>
  <c r="AE47" i="56"/>
  <c r="AB47" i="56"/>
  <c r="R47" i="56"/>
  <c r="Q47" i="56"/>
  <c r="P47" i="56"/>
  <c r="O47" i="56"/>
  <c r="N47" i="56"/>
  <c r="AY46" i="56"/>
  <c r="AX46" i="56"/>
  <c r="AW46" i="56"/>
  <c r="AV46" i="56"/>
  <c r="AU46" i="56"/>
  <c r="AT46" i="56"/>
  <c r="AR46" i="56"/>
  <c r="AN46" i="56"/>
  <c r="AH46" i="56"/>
  <c r="AF46" i="56"/>
  <c r="AE46" i="56"/>
  <c r="AB46" i="56"/>
  <c r="R46" i="56"/>
  <c r="Q46" i="56"/>
  <c r="P46" i="56"/>
  <c r="O46" i="56"/>
  <c r="N46" i="56"/>
  <c r="AY45" i="56"/>
  <c r="AX45" i="56"/>
  <c r="AW45" i="56"/>
  <c r="AV45" i="56"/>
  <c r="AU45" i="56"/>
  <c r="AT45" i="56"/>
  <c r="AR45" i="56"/>
  <c r="AN45" i="56"/>
  <c r="AH45" i="56"/>
  <c r="AF45" i="56"/>
  <c r="AE45" i="56"/>
  <c r="AB45" i="56"/>
  <c r="R45" i="56"/>
  <c r="Q45" i="56"/>
  <c r="P45" i="56"/>
  <c r="O45" i="56"/>
  <c r="N45" i="56"/>
  <c r="AY44" i="56"/>
  <c r="AX44" i="56"/>
  <c r="AW44" i="56"/>
  <c r="AV44" i="56"/>
  <c r="AU44" i="56"/>
  <c r="AT44" i="56"/>
  <c r="AR44" i="56"/>
  <c r="AN44" i="56"/>
  <c r="AH44" i="56"/>
  <c r="AF44" i="56"/>
  <c r="AE44" i="56"/>
  <c r="AB44" i="56"/>
  <c r="R44" i="56"/>
  <c r="Q44" i="56"/>
  <c r="P44" i="56"/>
  <c r="O44" i="56"/>
  <c r="N44" i="56"/>
  <c r="AY43" i="56"/>
  <c r="AX43" i="56"/>
  <c r="AW43" i="56"/>
  <c r="AV43" i="56"/>
  <c r="AU43" i="56"/>
  <c r="AT43" i="56"/>
  <c r="AR43" i="56"/>
  <c r="AF43" i="56"/>
  <c r="AE43" i="56"/>
  <c r="AB43" i="56"/>
  <c r="AY42" i="56"/>
  <c r="AX42" i="56"/>
  <c r="AW42" i="56"/>
  <c r="AV42" i="56"/>
  <c r="AU42" i="56"/>
  <c r="AT42" i="56"/>
  <c r="AR42" i="56"/>
  <c r="AF42" i="56"/>
  <c r="AE42" i="56"/>
  <c r="AB42" i="56"/>
  <c r="AY41" i="56"/>
  <c r="AX41" i="56"/>
  <c r="AW41" i="56"/>
  <c r="AV41" i="56"/>
  <c r="AU41" i="56"/>
  <c r="AT41" i="56"/>
  <c r="AR41" i="56"/>
  <c r="AF41" i="56"/>
  <c r="AE41" i="56"/>
  <c r="AB41" i="56"/>
  <c r="AY40" i="56"/>
  <c r="AX40" i="56"/>
  <c r="AW40" i="56"/>
  <c r="AV40" i="56"/>
  <c r="AU40" i="56"/>
  <c r="AT40" i="56"/>
  <c r="AR40" i="56"/>
  <c r="AF40" i="56"/>
  <c r="AE40" i="56"/>
  <c r="AB40" i="56"/>
  <c r="AY39" i="56"/>
  <c r="AX39" i="56"/>
  <c r="AW39" i="56"/>
  <c r="AV39" i="56"/>
  <c r="AU39" i="56"/>
  <c r="AT39" i="56"/>
  <c r="AR39" i="56"/>
  <c r="AF39" i="56"/>
  <c r="AE39" i="56"/>
  <c r="AB39" i="56"/>
  <c r="AY38" i="56"/>
  <c r="AX38" i="56"/>
  <c r="AW38" i="56"/>
  <c r="AV38" i="56"/>
  <c r="AU38" i="56"/>
  <c r="AT38" i="56"/>
  <c r="AF38" i="56"/>
  <c r="AE38" i="56"/>
  <c r="AY37" i="56"/>
  <c r="AX37" i="56"/>
  <c r="AW37" i="56"/>
  <c r="AV37" i="56"/>
  <c r="AU37" i="56"/>
  <c r="AT37" i="56"/>
  <c r="AF37" i="56"/>
  <c r="AE37" i="56"/>
  <c r="AY36" i="56"/>
  <c r="AX36" i="56"/>
  <c r="AW36" i="56"/>
  <c r="AV36" i="56"/>
  <c r="AU36" i="56"/>
  <c r="AT36" i="56"/>
  <c r="AM36" i="56"/>
  <c r="AL36" i="56"/>
  <c r="AK36" i="56"/>
  <c r="AF36" i="56"/>
  <c r="AE36" i="56"/>
  <c r="AD36" i="56"/>
  <c r="AY35" i="56"/>
  <c r="AX35" i="56"/>
  <c r="AW35" i="56"/>
  <c r="AV35" i="56"/>
  <c r="AU35" i="56"/>
  <c r="AT35" i="56"/>
  <c r="AM35" i="56"/>
  <c r="AL35" i="56"/>
  <c r="AK35" i="56"/>
  <c r="AF35" i="56"/>
  <c r="AE35" i="56"/>
  <c r="AD35" i="56"/>
  <c r="AY34" i="56"/>
  <c r="AX34" i="56"/>
  <c r="AW34" i="56"/>
  <c r="AV34" i="56"/>
  <c r="AU34" i="56"/>
  <c r="AT34" i="56"/>
  <c r="AM34" i="56"/>
  <c r="AL34" i="56"/>
  <c r="AK34" i="56"/>
  <c r="AF34" i="56"/>
  <c r="AE34" i="56"/>
  <c r="AD34" i="56"/>
  <c r="AY33" i="56"/>
  <c r="AX33" i="56"/>
  <c r="AW33" i="56"/>
  <c r="AV33" i="56"/>
  <c r="AU33" i="56"/>
  <c r="AT33" i="56"/>
  <c r="AO33" i="56"/>
  <c r="AM33" i="56"/>
  <c r="AL33" i="56"/>
  <c r="AK33" i="56"/>
  <c r="AJ33" i="56"/>
  <c r="AF33" i="56"/>
  <c r="AE33" i="56"/>
  <c r="AD33" i="56"/>
  <c r="M33" i="56"/>
  <c r="M34" i="56" s="1"/>
  <c r="M35" i="56" s="1"/>
  <c r="M36" i="56" s="1"/>
  <c r="M37" i="56" s="1"/>
  <c r="M38" i="56" s="1"/>
  <c r="M39" i="56" s="1"/>
  <c r="M40" i="56" s="1"/>
  <c r="M41" i="56" s="1"/>
  <c r="M42" i="56" s="1"/>
  <c r="M43" i="56" s="1"/>
  <c r="M44" i="56" s="1"/>
  <c r="M45" i="56" s="1"/>
  <c r="M46" i="56" s="1"/>
  <c r="M47" i="56" s="1"/>
  <c r="M48" i="56" s="1"/>
  <c r="M49" i="56" s="1"/>
  <c r="M50" i="56" s="1"/>
  <c r="M51" i="56" s="1"/>
  <c r="M52" i="56" s="1"/>
  <c r="M53" i="56" s="1"/>
  <c r="M54" i="56" s="1"/>
  <c r="M55" i="56" s="1"/>
  <c r="M56" i="56" s="1"/>
  <c r="M57" i="56" s="1"/>
  <c r="M58" i="56" s="1"/>
  <c r="M59" i="56" s="1"/>
  <c r="AY32" i="56"/>
  <c r="AX32" i="56"/>
  <c r="AW32" i="56"/>
  <c r="AV32" i="56"/>
  <c r="AU32" i="56"/>
  <c r="AT32" i="56"/>
  <c r="AS32" i="56"/>
  <c r="AR32" i="56"/>
  <c r="AQ32" i="56"/>
  <c r="AP32" i="56"/>
  <c r="AO32" i="56"/>
  <c r="AM32" i="56"/>
  <c r="AL32" i="56"/>
  <c r="AK32" i="56"/>
  <c r="AJ32" i="56"/>
  <c r="AI32" i="56"/>
  <c r="AF32" i="56"/>
  <c r="AE32" i="56"/>
  <c r="AD32" i="56"/>
  <c r="AA32" i="56"/>
  <c r="Z32" i="56"/>
  <c r="Y32" i="56"/>
  <c r="W32" i="56"/>
  <c r="V32" i="56"/>
  <c r="U32" i="56"/>
  <c r="T32" i="56"/>
  <c r="S32" i="56"/>
  <c r="P32" i="56"/>
  <c r="AY30" i="56"/>
  <c r="AX30" i="56"/>
  <c r="AW30" i="56"/>
  <c r="AV30" i="56"/>
  <c r="AU30" i="56"/>
  <c r="AT30" i="56"/>
  <c r="AS30" i="56"/>
  <c r="AR30" i="56"/>
  <c r="AQ30" i="56"/>
  <c r="AP30" i="56"/>
  <c r="AO30" i="56"/>
  <c r="AN30" i="56"/>
  <c r="AM30" i="56"/>
  <c r="AL30" i="56"/>
  <c r="AK30" i="56"/>
  <c r="AJ30" i="56"/>
  <c r="AI30" i="56"/>
  <c r="AH30" i="56"/>
  <c r="AF30" i="56"/>
  <c r="AE30" i="56"/>
  <c r="AD30" i="56"/>
  <c r="AB30" i="56"/>
  <c r="AA30" i="56"/>
  <c r="Z30" i="56"/>
  <c r="Y30" i="56"/>
  <c r="X30" i="56"/>
  <c r="W30" i="56"/>
  <c r="V30" i="56"/>
  <c r="U30" i="56"/>
  <c r="T30" i="56"/>
  <c r="S30" i="56"/>
  <c r="R30" i="56"/>
  <c r="Q30" i="56"/>
  <c r="P30" i="56"/>
  <c r="O30" i="56"/>
  <c r="N30" i="56"/>
  <c r="K27" i="56"/>
  <c r="I27" i="56"/>
  <c r="J27" i="56" s="1"/>
  <c r="K26" i="56"/>
  <c r="I26" i="56"/>
  <c r="J26" i="56" s="1"/>
  <c r="K25" i="56"/>
  <c r="J25" i="56"/>
  <c r="AN32" i="56" s="1"/>
  <c r="I306" i="55"/>
  <c r="I307" i="55" s="1"/>
  <c r="K305" i="55"/>
  <c r="J305" i="55"/>
  <c r="J271" i="55"/>
  <c r="I271" i="55"/>
  <c r="I272" i="55" s="1"/>
  <c r="K237" i="55"/>
  <c r="I236" i="55"/>
  <c r="I237" i="55" s="1"/>
  <c r="K235" i="55"/>
  <c r="AB32" i="55" s="1"/>
  <c r="J235" i="55"/>
  <c r="I201" i="55"/>
  <c r="J201" i="55" s="1"/>
  <c r="I173" i="55"/>
  <c r="I174" i="55" s="1"/>
  <c r="I175" i="55" s="1"/>
  <c r="I176" i="55" s="1"/>
  <c r="I177" i="55" s="1"/>
  <c r="I178" i="55" s="1"/>
  <c r="I179" i="55" s="1"/>
  <c r="I180" i="55" s="1"/>
  <c r="I181" i="55" s="1"/>
  <c r="I182" i="55" s="1"/>
  <c r="I183" i="55" s="1"/>
  <c r="I184" i="55" s="1"/>
  <c r="I185" i="55" s="1"/>
  <c r="I186" i="55" s="1"/>
  <c r="I187" i="55" s="1"/>
  <c r="I188" i="55" s="1"/>
  <c r="I189" i="55" s="1"/>
  <c r="I190" i="55" s="1"/>
  <c r="I191" i="55" s="1"/>
  <c r="I192" i="55" s="1"/>
  <c r="I193" i="55" s="1"/>
  <c r="I194" i="55" s="1"/>
  <c r="I195" i="55" s="1"/>
  <c r="I196" i="55" s="1"/>
  <c r="I197" i="55" s="1"/>
  <c r="I166" i="55"/>
  <c r="I167" i="55" s="1"/>
  <c r="I168" i="55" s="1"/>
  <c r="I169" i="55" s="1"/>
  <c r="I170" i="55" s="1"/>
  <c r="I171" i="55" s="1"/>
  <c r="I172" i="55" s="1"/>
  <c r="I131" i="55"/>
  <c r="I132" i="55" s="1"/>
  <c r="I133" i="55" s="1"/>
  <c r="I134" i="55" s="1"/>
  <c r="I135" i="55" s="1"/>
  <c r="I96" i="55"/>
  <c r="K95" i="55"/>
  <c r="J95" i="55"/>
  <c r="W32" i="55" s="1"/>
  <c r="I61" i="55"/>
  <c r="AY59" i="55"/>
  <c r="AX59" i="55"/>
  <c r="AW59" i="55"/>
  <c r="AV59" i="55"/>
  <c r="AU59" i="55"/>
  <c r="AT59" i="55"/>
  <c r="AS59" i="55"/>
  <c r="AR59" i="55"/>
  <c r="AP59" i="55"/>
  <c r="AO59" i="55"/>
  <c r="AN59" i="55"/>
  <c r="AM59" i="55"/>
  <c r="AL59" i="55"/>
  <c r="AK59" i="55"/>
  <c r="AJ59" i="55"/>
  <c r="AI59" i="55"/>
  <c r="AH59" i="55"/>
  <c r="AF59" i="55"/>
  <c r="AE59" i="55"/>
  <c r="AD59" i="55"/>
  <c r="AB59" i="55"/>
  <c r="Y59" i="55"/>
  <c r="X59" i="55"/>
  <c r="W59" i="55"/>
  <c r="V59" i="55"/>
  <c r="U59" i="55"/>
  <c r="T59" i="55"/>
  <c r="S59" i="55"/>
  <c r="R59" i="55"/>
  <c r="Q59" i="55"/>
  <c r="P59" i="55"/>
  <c r="O59" i="55"/>
  <c r="N59" i="55"/>
  <c r="AY58" i="55"/>
  <c r="AX58" i="55"/>
  <c r="AW58" i="55"/>
  <c r="AV58" i="55"/>
  <c r="AU58" i="55"/>
  <c r="AT58" i="55"/>
  <c r="AS58" i="55"/>
  <c r="AR58" i="55"/>
  <c r="AP58" i="55"/>
  <c r="AO58" i="55"/>
  <c r="AN58" i="55"/>
  <c r="AM58" i="55"/>
  <c r="AL58" i="55"/>
  <c r="AK58" i="55"/>
  <c r="AJ58" i="55"/>
  <c r="AI58" i="55"/>
  <c r="AH58" i="55"/>
  <c r="AF58" i="55"/>
  <c r="AE58" i="55"/>
  <c r="AD58" i="55"/>
  <c r="AB58" i="55"/>
  <c r="Y58" i="55"/>
  <c r="X58" i="55"/>
  <c r="W58" i="55"/>
  <c r="V58" i="55"/>
  <c r="U58" i="55"/>
  <c r="T58" i="55"/>
  <c r="S58" i="55"/>
  <c r="R58" i="55"/>
  <c r="Q58" i="55"/>
  <c r="P58" i="55"/>
  <c r="O58" i="55"/>
  <c r="N58" i="55"/>
  <c r="AY57" i="55"/>
  <c r="AX57" i="55"/>
  <c r="AW57" i="55"/>
  <c r="AV57" i="55"/>
  <c r="AU57" i="55"/>
  <c r="AT57" i="55"/>
  <c r="AS57" i="55"/>
  <c r="AR57" i="55"/>
  <c r="AP57" i="55"/>
  <c r="AO57" i="55"/>
  <c r="AN57" i="55"/>
  <c r="AJ57" i="55"/>
  <c r="AI57" i="55"/>
  <c r="AH57" i="55"/>
  <c r="AF57" i="55"/>
  <c r="AE57" i="55"/>
  <c r="AB57" i="55"/>
  <c r="Y57" i="55"/>
  <c r="X57" i="55"/>
  <c r="W57" i="55"/>
  <c r="V57" i="55"/>
  <c r="U57" i="55"/>
  <c r="T57" i="55"/>
  <c r="S57" i="55"/>
  <c r="R57" i="55"/>
  <c r="Q57" i="55"/>
  <c r="P57" i="55"/>
  <c r="O57" i="55"/>
  <c r="N57" i="55"/>
  <c r="AY56" i="55"/>
  <c r="AX56" i="55"/>
  <c r="AW56" i="55"/>
  <c r="AV56" i="55"/>
  <c r="AU56" i="55"/>
  <c r="AT56" i="55"/>
  <c r="AS56" i="55"/>
  <c r="AR56" i="55"/>
  <c r="AO56" i="55"/>
  <c r="AN56" i="55"/>
  <c r="AI56" i="55"/>
  <c r="AH56" i="55"/>
  <c r="AF56" i="55"/>
  <c r="AE56" i="55"/>
  <c r="AB56" i="55"/>
  <c r="V56" i="55"/>
  <c r="U56" i="55"/>
  <c r="T56" i="55"/>
  <c r="S56" i="55"/>
  <c r="R56" i="55"/>
  <c r="Q56" i="55"/>
  <c r="P56" i="55"/>
  <c r="O56" i="55"/>
  <c r="N56" i="55"/>
  <c r="AY55" i="55"/>
  <c r="AX55" i="55"/>
  <c r="AW55" i="55"/>
  <c r="AV55" i="55"/>
  <c r="AU55" i="55"/>
  <c r="AT55" i="55"/>
  <c r="AS55" i="55"/>
  <c r="AR55" i="55"/>
  <c r="AO55" i="55"/>
  <c r="AN55" i="55"/>
  <c r="AI55" i="55"/>
  <c r="AH55" i="55"/>
  <c r="AF55" i="55"/>
  <c r="AE55" i="55"/>
  <c r="AB55" i="55"/>
  <c r="V55" i="55"/>
  <c r="U55" i="55"/>
  <c r="T55" i="55"/>
  <c r="S55" i="55"/>
  <c r="R55" i="55"/>
  <c r="Q55" i="55"/>
  <c r="P55" i="55"/>
  <c r="O55" i="55"/>
  <c r="N55" i="55"/>
  <c r="AY54" i="55"/>
  <c r="AX54" i="55"/>
  <c r="AW54" i="55"/>
  <c r="AV54" i="55"/>
  <c r="AU54" i="55"/>
  <c r="AT54" i="55"/>
  <c r="AS54" i="55"/>
  <c r="AR54" i="55"/>
  <c r="AO54" i="55"/>
  <c r="AN54" i="55"/>
  <c r="AI54" i="55"/>
  <c r="AH54" i="55"/>
  <c r="AF54" i="55"/>
  <c r="AE54" i="55"/>
  <c r="AB54" i="55"/>
  <c r="V54" i="55"/>
  <c r="U54" i="55"/>
  <c r="T54" i="55"/>
  <c r="S54" i="55"/>
  <c r="R54" i="55"/>
  <c r="Q54" i="55"/>
  <c r="P54" i="55"/>
  <c r="O54" i="55"/>
  <c r="N54" i="55"/>
  <c r="AS53" i="55"/>
  <c r="AR53" i="55"/>
  <c r="AO53" i="55"/>
  <c r="AN53" i="55"/>
  <c r="AI53" i="55"/>
  <c r="AH53" i="55"/>
  <c r="AB53" i="55"/>
  <c r="V53" i="55"/>
  <c r="U53" i="55"/>
  <c r="T53" i="55"/>
  <c r="S53" i="55"/>
  <c r="R53" i="55"/>
  <c r="Q53" i="55"/>
  <c r="P53" i="55"/>
  <c r="O53" i="55"/>
  <c r="N53" i="55"/>
  <c r="AR52" i="55"/>
  <c r="AO52" i="55"/>
  <c r="AN52" i="55"/>
  <c r="AI52" i="55"/>
  <c r="AH52" i="55"/>
  <c r="AB52" i="55"/>
  <c r="V52" i="55"/>
  <c r="U52" i="55"/>
  <c r="T52" i="55"/>
  <c r="S52" i="55"/>
  <c r="R52" i="55"/>
  <c r="Q52" i="55"/>
  <c r="P52" i="55"/>
  <c r="O52" i="55"/>
  <c r="N52" i="55"/>
  <c r="AR51" i="55"/>
  <c r="AO51" i="55"/>
  <c r="AN51" i="55"/>
  <c r="AI51" i="55"/>
  <c r="AH51" i="55"/>
  <c r="AB51" i="55"/>
  <c r="V51" i="55"/>
  <c r="U51" i="55"/>
  <c r="T51" i="55"/>
  <c r="S51" i="55"/>
  <c r="R51" i="55"/>
  <c r="Q51" i="55"/>
  <c r="P51" i="55"/>
  <c r="O51" i="55"/>
  <c r="N51" i="55"/>
  <c r="AR50" i="55"/>
  <c r="AO50" i="55"/>
  <c r="AN50" i="55"/>
  <c r="AI50" i="55"/>
  <c r="AH50" i="55"/>
  <c r="AB50" i="55"/>
  <c r="V50" i="55"/>
  <c r="U50" i="55"/>
  <c r="T50" i="55"/>
  <c r="S50" i="55"/>
  <c r="R50" i="55"/>
  <c r="Q50" i="55"/>
  <c r="P50" i="55"/>
  <c r="O50" i="55"/>
  <c r="N50" i="55"/>
  <c r="AR49" i="55"/>
  <c r="AO49" i="55"/>
  <c r="AN49" i="55"/>
  <c r="AI49" i="55"/>
  <c r="AH49" i="55"/>
  <c r="AB49" i="55"/>
  <c r="V49" i="55"/>
  <c r="U49" i="55"/>
  <c r="T49" i="55"/>
  <c r="S49" i="55"/>
  <c r="R49" i="55"/>
  <c r="Q49" i="55"/>
  <c r="P49" i="55"/>
  <c r="O49" i="55"/>
  <c r="N49" i="55"/>
  <c r="AR48" i="55"/>
  <c r="AO48" i="55"/>
  <c r="AN48" i="55"/>
  <c r="AI48" i="55"/>
  <c r="AH48" i="55"/>
  <c r="AB48" i="55"/>
  <c r="V48" i="55"/>
  <c r="U48" i="55"/>
  <c r="T48" i="55"/>
  <c r="S48" i="55"/>
  <c r="R48" i="55"/>
  <c r="Q48" i="55"/>
  <c r="P48" i="55"/>
  <c r="O48" i="55"/>
  <c r="N48" i="55"/>
  <c r="AR47" i="55"/>
  <c r="AN47" i="55"/>
  <c r="AH47" i="55"/>
  <c r="AB47" i="55"/>
  <c r="R47" i="55"/>
  <c r="Q47" i="55"/>
  <c r="P47" i="55"/>
  <c r="O47" i="55"/>
  <c r="N47" i="55"/>
  <c r="AR46" i="55"/>
  <c r="AN46" i="55"/>
  <c r="AH46" i="55"/>
  <c r="AB46" i="55"/>
  <c r="R46" i="55"/>
  <c r="Q46" i="55"/>
  <c r="P46" i="55"/>
  <c r="O46" i="55"/>
  <c r="N46" i="55"/>
  <c r="AR45" i="55"/>
  <c r="AN45" i="55"/>
  <c r="AH45" i="55"/>
  <c r="AB45" i="55"/>
  <c r="R45" i="55"/>
  <c r="Q45" i="55"/>
  <c r="P45" i="55"/>
  <c r="O45" i="55"/>
  <c r="N45" i="55"/>
  <c r="AR44" i="55"/>
  <c r="AN44" i="55"/>
  <c r="AH44" i="55"/>
  <c r="AB44" i="55"/>
  <c r="R44" i="55"/>
  <c r="Q44" i="55"/>
  <c r="P44" i="55"/>
  <c r="O44" i="55"/>
  <c r="N44" i="55"/>
  <c r="AR43" i="55"/>
  <c r="AB43" i="55"/>
  <c r="AR42" i="55"/>
  <c r="AB42" i="55"/>
  <c r="AR41" i="55"/>
  <c r="AB41" i="55"/>
  <c r="AR40" i="55"/>
  <c r="AB40" i="55"/>
  <c r="AR39" i="55"/>
  <c r="AB39" i="55"/>
  <c r="AM36" i="55"/>
  <c r="AL36" i="55"/>
  <c r="AK36" i="55"/>
  <c r="AD36" i="55"/>
  <c r="AM35" i="55"/>
  <c r="AL35" i="55"/>
  <c r="AK35" i="55"/>
  <c r="AD35" i="55"/>
  <c r="AM34" i="55"/>
  <c r="AL34" i="55"/>
  <c r="AK34" i="55"/>
  <c r="AD34" i="55"/>
  <c r="AQ33" i="55"/>
  <c r="AM33" i="55"/>
  <c r="AL33" i="55"/>
  <c r="AK33" i="55"/>
  <c r="AF33" i="55"/>
  <c r="AE33" i="55"/>
  <c r="AD33" i="55"/>
  <c r="M33" i="55"/>
  <c r="M34" i="55" s="1"/>
  <c r="M35" i="55" s="1"/>
  <c r="M36" i="55" s="1"/>
  <c r="M37" i="55" s="1"/>
  <c r="M38" i="55" s="1"/>
  <c r="M39" i="55" s="1"/>
  <c r="M40" i="55" s="1"/>
  <c r="M41" i="55" s="1"/>
  <c r="M42" i="55" s="1"/>
  <c r="M43" i="55" s="1"/>
  <c r="M44" i="55" s="1"/>
  <c r="M45" i="55" s="1"/>
  <c r="M46" i="55" s="1"/>
  <c r="M47" i="55" s="1"/>
  <c r="M48" i="55" s="1"/>
  <c r="M49" i="55" s="1"/>
  <c r="M50" i="55" s="1"/>
  <c r="M51" i="55" s="1"/>
  <c r="M52" i="55" s="1"/>
  <c r="M53" i="55" s="1"/>
  <c r="M54" i="55" s="1"/>
  <c r="M55" i="55" s="1"/>
  <c r="M56" i="55" s="1"/>
  <c r="M57" i="55" s="1"/>
  <c r="M58" i="55" s="1"/>
  <c r="M59" i="55" s="1"/>
  <c r="AY32" i="55"/>
  <c r="AX32" i="55"/>
  <c r="AW32" i="55"/>
  <c r="AV32" i="55"/>
  <c r="AU32" i="55"/>
  <c r="AT32" i="55"/>
  <c r="AS32" i="55"/>
  <c r="AR32" i="55"/>
  <c r="AQ32" i="55"/>
  <c r="AO32" i="55"/>
  <c r="AM32" i="55"/>
  <c r="AL32" i="55"/>
  <c r="AK32" i="55"/>
  <c r="AI32" i="55"/>
  <c r="AF32" i="55"/>
  <c r="AE32" i="55"/>
  <c r="AD32" i="55"/>
  <c r="AA32" i="55"/>
  <c r="Z32" i="55"/>
  <c r="V32" i="55"/>
  <c r="U32" i="55"/>
  <c r="T32" i="55"/>
  <c r="S32" i="55"/>
  <c r="AY30" i="55"/>
  <c r="AX30" i="55"/>
  <c r="AW30" i="55"/>
  <c r="AV30" i="55"/>
  <c r="AU30" i="55"/>
  <c r="AT30" i="55"/>
  <c r="AS30" i="55"/>
  <c r="AR30" i="55"/>
  <c r="AQ30" i="55"/>
  <c r="AP30" i="55"/>
  <c r="AO30" i="55"/>
  <c r="AN30" i="55"/>
  <c r="AM30" i="55"/>
  <c r="AL30" i="55"/>
  <c r="AK30" i="55"/>
  <c r="AJ30" i="55"/>
  <c r="AI30" i="55"/>
  <c r="AH30" i="55"/>
  <c r="AF30" i="55"/>
  <c r="AE30" i="55"/>
  <c r="AD30" i="55"/>
  <c r="AB30" i="55"/>
  <c r="AA30" i="55"/>
  <c r="Z30" i="55"/>
  <c r="Y30" i="55"/>
  <c r="X30" i="55"/>
  <c r="W30" i="55"/>
  <c r="V30" i="55"/>
  <c r="U30" i="55"/>
  <c r="T30" i="55"/>
  <c r="S30" i="55"/>
  <c r="R30" i="55"/>
  <c r="Q30" i="55"/>
  <c r="P30" i="55"/>
  <c r="O30" i="55"/>
  <c r="N30" i="55"/>
  <c r="J26" i="55"/>
  <c r="I26" i="55"/>
  <c r="I27" i="55" s="1"/>
  <c r="K25" i="55"/>
  <c r="J25" i="55"/>
  <c r="R32" i="55" s="1"/>
  <c r="K307" i="54"/>
  <c r="J306" i="54"/>
  <c r="I306" i="54"/>
  <c r="I307" i="54" s="1"/>
  <c r="K305" i="54"/>
  <c r="J305" i="54"/>
  <c r="I294" i="54"/>
  <c r="I295" i="54" s="1"/>
  <c r="I296" i="54" s="1"/>
  <c r="I297" i="54" s="1"/>
  <c r="I298" i="54" s="1"/>
  <c r="I299" i="54" s="1"/>
  <c r="I300" i="54" s="1"/>
  <c r="I301" i="54" s="1"/>
  <c r="I302" i="54" s="1"/>
  <c r="I271" i="54"/>
  <c r="I272" i="54" s="1"/>
  <c r="I273" i="54" s="1"/>
  <c r="I274" i="54" s="1"/>
  <c r="I275" i="54" s="1"/>
  <c r="I276" i="54" s="1"/>
  <c r="I277" i="54" s="1"/>
  <c r="I278" i="54" s="1"/>
  <c r="I279" i="54" s="1"/>
  <c r="I280" i="54" s="1"/>
  <c r="I281" i="54" s="1"/>
  <c r="I282" i="54" s="1"/>
  <c r="I283" i="54" s="1"/>
  <c r="I284" i="54" s="1"/>
  <c r="I285" i="54" s="1"/>
  <c r="I286" i="54" s="1"/>
  <c r="I287" i="54" s="1"/>
  <c r="I288" i="54" s="1"/>
  <c r="I289" i="54" s="1"/>
  <c r="I290" i="54" s="1"/>
  <c r="I291" i="54" s="1"/>
  <c r="I292" i="54" s="1"/>
  <c r="I293" i="54" s="1"/>
  <c r="I237" i="54"/>
  <c r="K236" i="54"/>
  <c r="I236" i="54"/>
  <c r="J236" i="54" s="1"/>
  <c r="K235" i="54"/>
  <c r="J235" i="54"/>
  <c r="I201" i="54"/>
  <c r="I166" i="54"/>
  <c r="I167" i="54" s="1"/>
  <c r="I168" i="54" s="1"/>
  <c r="I169" i="54" s="1"/>
  <c r="I170" i="54" s="1"/>
  <c r="I171" i="54" s="1"/>
  <c r="I172" i="54" s="1"/>
  <c r="I173" i="54" s="1"/>
  <c r="I174" i="54" s="1"/>
  <c r="I175" i="54" s="1"/>
  <c r="I176" i="54" s="1"/>
  <c r="I177" i="54" s="1"/>
  <c r="I178" i="54" s="1"/>
  <c r="I179" i="54" s="1"/>
  <c r="I180" i="54" s="1"/>
  <c r="I181" i="54" s="1"/>
  <c r="I182" i="54" s="1"/>
  <c r="I183" i="54" s="1"/>
  <c r="I184" i="54" s="1"/>
  <c r="I185" i="54" s="1"/>
  <c r="I186" i="54" s="1"/>
  <c r="I187" i="54" s="1"/>
  <c r="I188" i="54" s="1"/>
  <c r="I189" i="54" s="1"/>
  <c r="I190" i="54" s="1"/>
  <c r="I191" i="54" s="1"/>
  <c r="I192" i="54" s="1"/>
  <c r="I193" i="54" s="1"/>
  <c r="I194" i="54" s="1"/>
  <c r="I195" i="54" s="1"/>
  <c r="I196" i="54" s="1"/>
  <c r="I197" i="54" s="1"/>
  <c r="I131" i="54"/>
  <c r="I132" i="54" s="1"/>
  <c r="I133" i="54" s="1"/>
  <c r="I134" i="54" s="1"/>
  <c r="I135" i="54" s="1"/>
  <c r="I97" i="54"/>
  <c r="K96" i="54"/>
  <c r="I96" i="54"/>
  <c r="J96" i="54" s="1"/>
  <c r="K95" i="54"/>
  <c r="Y32" i="54" s="1"/>
  <c r="J95" i="54"/>
  <c r="I62" i="54"/>
  <c r="K61" i="54"/>
  <c r="I61" i="54"/>
  <c r="J61" i="54" s="1"/>
  <c r="AY59" i="54"/>
  <c r="AX59" i="54"/>
  <c r="AW59" i="54"/>
  <c r="AV59" i="54"/>
  <c r="AU59" i="54"/>
  <c r="AT59" i="54"/>
  <c r="AS59" i="54"/>
  <c r="AR59" i="54"/>
  <c r="AP59" i="54"/>
  <c r="AO59" i="54"/>
  <c r="AN59" i="54"/>
  <c r="AM59" i="54"/>
  <c r="AL59" i="54"/>
  <c r="AK59" i="54"/>
  <c r="AJ59" i="54"/>
  <c r="AI59" i="54"/>
  <c r="AH59" i="54"/>
  <c r="AF59" i="54"/>
  <c r="AE59" i="54"/>
  <c r="AD59" i="54"/>
  <c r="AB59" i="54"/>
  <c r="Y59" i="54"/>
  <c r="X59" i="54"/>
  <c r="W59" i="54"/>
  <c r="V59" i="54"/>
  <c r="U59" i="54"/>
  <c r="T59" i="54"/>
  <c r="S59" i="54"/>
  <c r="R59" i="54"/>
  <c r="Q59" i="54"/>
  <c r="P59" i="54"/>
  <c r="O59" i="54"/>
  <c r="N59" i="54"/>
  <c r="AY58" i="54"/>
  <c r="AX58" i="54"/>
  <c r="AW58" i="54"/>
  <c r="AV58" i="54"/>
  <c r="AU58" i="54"/>
  <c r="AT58" i="54"/>
  <c r="AS58" i="54"/>
  <c r="AR58" i="54"/>
  <c r="AP58" i="54"/>
  <c r="AO58" i="54"/>
  <c r="AN58" i="54"/>
  <c r="AM58" i="54"/>
  <c r="AL58" i="54"/>
  <c r="AK58" i="54"/>
  <c r="AJ58" i="54"/>
  <c r="AI58" i="54"/>
  <c r="AH58" i="54"/>
  <c r="AF58" i="54"/>
  <c r="AE58" i="54"/>
  <c r="AD58" i="54"/>
  <c r="AB58" i="54"/>
  <c r="Y58" i="54"/>
  <c r="X58" i="54"/>
  <c r="W58" i="54"/>
  <c r="V58" i="54"/>
  <c r="U58" i="54"/>
  <c r="T58" i="54"/>
  <c r="S58" i="54"/>
  <c r="R58" i="54"/>
  <c r="Q58" i="54"/>
  <c r="P58" i="54"/>
  <c r="O58" i="54"/>
  <c r="N58" i="54"/>
  <c r="AY57" i="54"/>
  <c r="AX57" i="54"/>
  <c r="AW57" i="54"/>
  <c r="AV57" i="54"/>
  <c r="AU57" i="54"/>
  <c r="AT57" i="54"/>
  <c r="AS57" i="54"/>
  <c r="AR57" i="54"/>
  <c r="AP57" i="54"/>
  <c r="AO57" i="54"/>
  <c r="AN57" i="54"/>
  <c r="AJ57" i="54"/>
  <c r="AI57" i="54"/>
  <c r="AH57" i="54"/>
  <c r="AF57" i="54"/>
  <c r="AE57" i="54"/>
  <c r="AB57" i="54"/>
  <c r="Y57" i="54"/>
  <c r="X57" i="54"/>
  <c r="W57" i="54"/>
  <c r="V57" i="54"/>
  <c r="U57" i="54"/>
  <c r="T57" i="54"/>
  <c r="S57" i="54"/>
  <c r="R57" i="54"/>
  <c r="Q57" i="54"/>
  <c r="P57" i="54"/>
  <c r="O57" i="54"/>
  <c r="N57" i="54"/>
  <c r="AY56" i="54"/>
  <c r="AX56" i="54"/>
  <c r="AW56" i="54"/>
  <c r="AV56" i="54"/>
  <c r="AU56" i="54"/>
  <c r="AT56" i="54"/>
  <c r="AS56" i="54"/>
  <c r="AR56" i="54"/>
  <c r="AO56" i="54"/>
  <c r="AN56" i="54"/>
  <c r="AI56" i="54"/>
  <c r="AH56" i="54"/>
  <c r="AF56" i="54"/>
  <c r="AE56" i="54"/>
  <c r="AB56" i="54"/>
  <c r="V56" i="54"/>
  <c r="U56" i="54"/>
  <c r="T56" i="54"/>
  <c r="S56" i="54"/>
  <c r="R56" i="54"/>
  <c r="Q56" i="54"/>
  <c r="P56" i="54"/>
  <c r="O56" i="54"/>
  <c r="N56" i="54"/>
  <c r="AY55" i="54"/>
  <c r="AX55" i="54"/>
  <c r="AW55" i="54"/>
  <c r="AV55" i="54"/>
  <c r="AU55" i="54"/>
  <c r="AT55" i="54"/>
  <c r="AS55" i="54"/>
  <c r="AR55" i="54"/>
  <c r="AO55" i="54"/>
  <c r="AN55" i="54"/>
  <c r="AI55" i="54"/>
  <c r="AH55" i="54"/>
  <c r="AF55" i="54"/>
  <c r="AE55" i="54"/>
  <c r="AB55" i="54"/>
  <c r="V55" i="54"/>
  <c r="U55" i="54"/>
  <c r="T55" i="54"/>
  <c r="S55" i="54"/>
  <c r="R55" i="54"/>
  <c r="Q55" i="54"/>
  <c r="P55" i="54"/>
  <c r="O55" i="54"/>
  <c r="N55" i="54"/>
  <c r="AY54" i="54"/>
  <c r="AX54" i="54"/>
  <c r="AW54" i="54"/>
  <c r="AV54" i="54"/>
  <c r="AU54" i="54"/>
  <c r="AT54" i="54"/>
  <c r="AS54" i="54"/>
  <c r="AR54" i="54"/>
  <c r="AO54" i="54"/>
  <c r="AN54" i="54"/>
  <c r="AI54" i="54"/>
  <c r="AH54" i="54"/>
  <c r="AF54" i="54"/>
  <c r="AE54" i="54"/>
  <c r="AB54" i="54"/>
  <c r="V54" i="54"/>
  <c r="U54" i="54"/>
  <c r="T54" i="54"/>
  <c r="S54" i="54"/>
  <c r="R54" i="54"/>
  <c r="Q54" i="54"/>
  <c r="P54" i="54"/>
  <c r="O54" i="54"/>
  <c r="N54" i="54"/>
  <c r="AY53" i="54"/>
  <c r="AX53" i="54"/>
  <c r="AW53" i="54"/>
  <c r="AV53" i="54"/>
  <c r="AU53" i="54"/>
  <c r="AT53" i="54"/>
  <c r="AS53" i="54"/>
  <c r="AR53" i="54"/>
  <c r="AO53" i="54"/>
  <c r="AN53" i="54"/>
  <c r="AI53" i="54"/>
  <c r="AH53" i="54"/>
  <c r="AF53" i="54"/>
  <c r="AE53" i="54"/>
  <c r="AB53" i="54"/>
  <c r="V53" i="54"/>
  <c r="U53" i="54"/>
  <c r="T53" i="54"/>
  <c r="S53" i="54"/>
  <c r="R53" i="54"/>
  <c r="Q53" i="54"/>
  <c r="P53" i="54"/>
  <c r="O53" i="54"/>
  <c r="N53" i="54"/>
  <c r="AY52" i="54"/>
  <c r="AX52" i="54"/>
  <c r="AW52" i="54"/>
  <c r="AV52" i="54"/>
  <c r="AU52" i="54"/>
  <c r="AT52" i="54"/>
  <c r="AR52" i="54"/>
  <c r="AO52" i="54"/>
  <c r="AN52" i="54"/>
  <c r="AI52" i="54"/>
  <c r="AH52" i="54"/>
  <c r="AF52" i="54"/>
  <c r="AE52" i="54"/>
  <c r="AB52" i="54"/>
  <c r="V52" i="54"/>
  <c r="U52" i="54"/>
  <c r="T52" i="54"/>
  <c r="S52" i="54"/>
  <c r="R52" i="54"/>
  <c r="Q52" i="54"/>
  <c r="P52" i="54"/>
  <c r="O52" i="54"/>
  <c r="N52" i="54"/>
  <c r="AY51" i="54"/>
  <c r="AX51" i="54"/>
  <c r="AW51" i="54"/>
  <c r="AV51" i="54"/>
  <c r="AU51" i="54"/>
  <c r="AT51" i="54"/>
  <c r="AR51" i="54"/>
  <c r="AO51" i="54"/>
  <c r="AN51" i="54"/>
  <c r="AI51" i="54"/>
  <c r="AH51" i="54"/>
  <c r="AF51" i="54"/>
  <c r="AE51" i="54"/>
  <c r="AB51" i="54"/>
  <c r="V51" i="54"/>
  <c r="U51" i="54"/>
  <c r="T51" i="54"/>
  <c r="S51" i="54"/>
  <c r="R51" i="54"/>
  <c r="Q51" i="54"/>
  <c r="P51" i="54"/>
  <c r="O51" i="54"/>
  <c r="N51" i="54"/>
  <c r="AY50" i="54"/>
  <c r="AX50" i="54"/>
  <c r="AW50" i="54"/>
  <c r="AV50" i="54"/>
  <c r="AU50" i="54"/>
  <c r="AT50" i="54"/>
  <c r="AR50" i="54"/>
  <c r="AO50" i="54"/>
  <c r="AN50" i="54"/>
  <c r="AI50" i="54"/>
  <c r="AH50" i="54"/>
  <c r="AF50" i="54"/>
  <c r="AE50" i="54"/>
  <c r="AB50" i="54"/>
  <c r="V50" i="54"/>
  <c r="U50" i="54"/>
  <c r="T50" i="54"/>
  <c r="S50" i="54"/>
  <c r="R50" i="54"/>
  <c r="Q50" i="54"/>
  <c r="P50" i="54"/>
  <c r="O50" i="54"/>
  <c r="N50" i="54"/>
  <c r="AY49" i="54"/>
  <c r="AX49" i="54"/>
  <c r="AW49" i="54"/>
  <c r="AV49" i="54"/>
  <c r="AU49" i="54"/>
  <c r="AT49" i="54"/>
  <c r="AR49" i="54"/>
  <c r="AO49" i="54"/>
  <c r="AN49" i="54"/>
  <c r="AI49" i="54"/>
  <c r="AH49" i="54"/>
  <c r="AF49" i="54"/>
  <c r="AE49" i="54"/>
  <c r="AB49" i="54"/>
  <c r="V49" i="54"/>
  <c r="U49" i="54"/>
  <c r="T49" i="54"/>
  <c r="S49" i="54"/>
  <c r="R49" i="54"/>
  <c r="Q49" i="54"/>
  <c r="P49" i="54"/>
  <c r="O49" i="54"/>
  <c r="N49" i="54"/>
  <c r="AY48" i="54"/>
  <c r="AX48" i="54"/>
  <c r="AW48" i="54"/>
  <c r="AV48" i="54"/>
  <c r="AU48" i="54"/>
  <c r="AT48" i="54"/>
  <c r="AR48" i="54"/>
  <c r="AO48" i="54"/>
  <c r="AN48" i="54"/>
  <c r="AI48" i="54"/>
  <c r="AH48" i="54"/>
  <c r="AF48" i="54"/>
  <c r="AE48" i="54"/>
  <c r="AB48" i="54"/>
  <c r="V48" i="54"/>
  <c r="U48" i="54"/>
  <c r="T48" i="54"/>
  <c r="S48" i="54"/>
  <c r="R48" i="54"/>
  <c r="Q48" i="54"/>
  <c r="P48" i="54"/>
  <c r="O48" i="54"/>
  <c r="N48" i="54"/>
  <c r="AY47" i="54"/>
  <c r="AX47" i="54"/>
  <c r="AW47" i="54"/>
  <c r="AV47" i="54"/>
  <c r="AU47" i="54"/>
  <c r="AT47" i="54"/>
  <c r="AR47" i="54"/>
  <c r="AN47" i="54"/>
  <c r="AH47" i="54"/>
  <c r="AF47" i="54"/>
  <c r="AE47" i="54"/>
  <c r="AB47" i="54"/>
  <c r="R47" i="54"/>
  <c r="Q47" i="54"/>
  <c r="P47" i="54"/>
  <c r="O47" i="54"/>
  <c r="N47" i="54"/>
  <c r="AY46" i="54"/>
  <c r="AX46" i="54"/>
  <c r="AW46" i="54"/>
  <c r="AV46" i="54"/>
  <c r="AU46" i="54"/>
  <c r="AT46" i="54"/>
  <c r="AR46" i="54"/>
  <c r="AN46" i="54"/>
  <c r="AH46" i="54"/>
  <c r="AF46" i="54"/>
  <c r="AE46" i="54"/>
  <c r="AB46" i="54"/>
  <c r="R46" i="54"/>
  <c r="Q46" i="54"/>
  <c r="P46" i="54"/>
  <c r="O46" i="54"/>
  <c r="N46" i="54"/>
  <c r="AY45" i="54"/>
  <c r="AX45" i="54"/>
  <c r="AW45" i="54"/>
  <c r="AV45" i="54"/>
  <c r="AU45" i="54"/>
  <c r="AT45" i="54"/>
  <c r="AR45" i="54"/>
  <c r="AN45" i="54"/>
  <c r="AH45" i="54"/>
  <c r="AF45" i="54"/>
  <c r="AE45" i="54"/>
  <c r="AB45" i="54"/>
  <c r="R45" i="54"/>
  <c r="Q45" i="54"/>
  <c r="P45" i="54"/>
  <c r="O45" i="54"/>
  <c r="N45" i="54"/>
  <c r="AY44" i="54"/>
  <c r="AX44" i="54"/>
  <c r="AW44" i="54"/>
  <c r="AV44" i="54"/>
  <c r="AU44" i="54"/>
  <c r="AT44" i="54"/>
  <c r="AR44" i="54"/>
  <c r="AN44" i="54"/>
  <c r="AH44" i="54"/>
  <c r="AF44" i="54"/>
  <c r="AE44" i="54"/>
  <c r="AB44" i="54"/>
  <c r="R44" i="54"/>
  <c r="Q44" i="54"/>
  <c r="P44" i="54"/>
  <c r="O44" i="54"/>
  <c r="N44" i="54"/>
  <c r="AY43" i="54"/>
  <c r="AX43" i="54"/>
  <c r="AW43" i="54"/>
  <c r="AV43" i="54"/>
  <c r="AU43" i="54"/>
  <c r="AT43" i="54"/>
  <c r="AR43" i="54"/>
  <c r="AF43" i="54"/>
  <c r="AE43" i="54"/>
  <c r="AB43" i="54"/>
  <c r="AY42" i="54"/>
  <c r="AX42" i="54"/>
  <c r="AW42" i="54"/>
  <c r="AV42" i="54"/>
  <c r="AU42" i="54"/>
  <c r="AT42" i="54"/>
  <c r="AR42" i="54"/>
  <c r="AF42" i="54"/>
  <c r="AE42" i="54"/>
  <c r="AB42" i="54"/>
  <c r="AY41" i="54"/>
  <c r="AX41" i="54"/>
  <c r="AW41" i="54"/>
  <c r="AV41" i="54"/>
  <c r="AU41" i="54"/>
  <c r="AT41" i="54"/>
  <c r="AR41" i="54"/>
  <c r="AF41" i="54"/>
  <c r="AE41" i="54"/>
  <c r="AB41" i="54"/>
  <c r="AY40" i="54"/>
  <c r="AX40" i="54"/>
  <c r="AW40" i="54"/>
  <c r="AV40" i="54"/>
  <c r="AU40" i="54"/>
  <c r="AT40" i="54"/>
  <c r="AR40" i="54"/>
  <c r="AF40" i="54"/>
  <c r="AE40" i="54"/>
  <c r="AB40" i="54"/>
  <c r="AY39" i="54"/>
  <c r="AX39" i="54"/>
  <c r="AW39" i="54"/>
  <c r="AV39" i="54"/>
  <c r="AU39" i="54"/>
  <c r="AT39" i="54"/>
  <c r="AR39" i="54"/>
  <c r="AF39" i="54"/>
  <c r="AE39" i="54"/>
  <c r="AB39" i="54"/>
  <c r="M39" i="54"/>
  <c r="M40" i="54" s="1"/>
  <c r="M41" i="54" s="1"/>
  <c r="M42" i="54" s="1"/>
  <c r="M43" i="54" s="1"/>
  <c r="M44" i="54" s="1"/>
  <c r="M45" i="54" s="1"/>
  <c r="M46" i="54" s="1"/>
  <c r="M47" i="54" s="1"/>
  <c r="M48" i="54" s="1"/>
  <c r="M49" i="54" s="1"/>
  <c r="M50" i="54" s="1"/>
  <c r="M51" i="54" s="1"/>
  <c r="M52" i="54" s="1"/>
  <c r="M53" i="54" s="1"/>
  <c r="M54" i="54" s="1"/>
  <c r="M55" i="54" s="1"/>
  <c r="M56" i="54" s="1"/>
  <c r="M57" i="54" s="1"/>
  <c r="M58" i="54" s="1"/>
  <c r="M59" i="54" s="1"/>
  <c r="AY38" i="54"/>
  <c r="AX38" i="54"/>
  <c r="AW38" i="54"/>
  <c r="AV38" i="54"/>
  <c r="AU38" i="54"/>
  <c r="AT38" i="54"/>
  <c r="AF38" i="54"/>
  <c r="AE38" i="54"/>
  <c r="AY37" i="54"/>
  <c r="AX37" i="54"/>
  <c r="AW37" i="54"/>
  <c r="AV37" i="54"/>
  <c r="AU37" i="54"/>
  <c r="AT37" i="54"/>
  <c r="AF37" i="54"/>
  <c r="AE37" i="54"/>
  <c r="AY36" i="54"/>
  <c r="AX36" i="54"/>
  <c r="AW36" i="54"/>
  <c r="AV36" i="54"/>
  <c r="AU36" i="54"/>
  <c r="AT36" i="54"/>
  <c r="AM36" i="54"/>
  <c r="AL36" i="54"/>
  <c r="AK36" i="54"/>
  <c r="AF36" i="54"/>
  <c r="AE36" i="54"/>
  <c r="AD36" i="54"/>
  <c r="AY35" i="54"/>
  <c r="AX35" i="54"/>
  <c r="AW35" i="54"/>
  <c r="AV35" i="54"/>
  <c r="AU35" i="54"/>
  <c r="AT35" i="54"/>
  <c r="AM35" i="54"/>
  <c r="AL35" i="54"/>
  <c r="AK35" i="54"/>
  <c r="AF35" i="54"/>
  <c r="AE35" i="54"/>
  <c r="AD35" i="54"/>
  <c r="AY34" i="54"/>
  <c r="AX34" i="54"/>
  <c r="AW34" i="54"/>
  <c r="AV34" i="54"/>
  <c r="AU34" i="54"/>
  <c r="AT34" i="54"/>
  <c r="AM34" i="54"/>
  <c r="AL34" i="54"/>
  <c r="AK34" i="54"/>
  <c r="AF34" i="54"/>
  <c r="AE34" i="54"/>
  <c r="AD34" i="54"/>
  <c r="AY33" i="54"/>
  <c r="AX33" i="54"/>
  <c r="AW33" i="54"/>
  <c r="AV33" i="54"/>
  <c r="AU33" i="54"/>
  <c r="AT33" i="54"/>
  <c r="AS33" i="54"/>
  <c r="AR33" i="54"/>
  <c r="AP33" i="54"/>
  <c r="AO33" i="54"/>
  <c r="AM33" i="54"/>
  <c r="AL33" i="54"/>
  <c r="AK33" i="54"/>
  <c r="AJ33" i="54"/>
  <c r="AI33" i="54"/>
  <c r="AF33" i="54"/>
  <c r="AE33" i="54"/>
  <c r="AD33" i="54"/>
  <c r="X33" i="54"/>
  <c r="S33" i="54"/>
  <c r="M33" i="54"/>
  <c r="M34" i="54" s="1"/>
  <c r="M35" i="54" s="1"/>
  <c r="M36" i="54" s="1"/>
  <c r="M37" i="54" s="1"/>
  <c r="M38" i="54" s="1"/>
  <c r="AY32" i="54"/>
  <c r="AX32" i="54"/>
  <c r="AW32" i="54"/>
  <c r="AV32" i="54"/>
  <c r="AU32" i="54"/>
  <c r="AT32" i="54"/>
  <c r="AS32" i="54"/>
  <c r="AR32" i="54"/>
  <c r="AQ32" i="54"/>
  <c r="AP32" i="54"/>
  <c r="AO32" i="54"/>
  <c r="AM32" i="54"/>
  <c r="AL32" i="54"/>
  <c r="AK32" i="54"/>
  <c r="AJ32" i="54"/>
  <c r="AI32" i="54"/>
  <c r="AF32" i="54"/>
  <c r="AE32" i="54"/>
  <c r="AD32" i="54"/>
  <c r="AB32" i="54"/>
  <c r="AA32" i="54"/>
  <c r="Z32" i="54"/>
  <c r="X32" i="54"/>
  <c r="W32" i="54"/>
  <c r="V32" i="54"/>
  <c r="U32" i="54"/>
  <c r="T32" i="54"/>
  <c r="S32" i="54"/>
  <c r="AY30" i="54"/>
  <c r="AX30" i="54"/>
  <c r="AW30" i="54"/>
  <c r="AV30" i="54"/>
  <c r="AU30" i="54"/>
  <c r="AT30" i="54"/>
  <c r="AS30" i="54"/>
  <c r="AR30" i="54"/>
  <c r="AQ30" i="54"/>
  <c r="AP30" i="54"/>
  <c r="AO30" i="54"/>
  <c r="AN30" i="54"/>
  <c r="AM30" i="54"/>
  <c r="AL30" i="54"/>
  <c r="AK30" i="54"/>
  <c r="AJ30" i="54"/>
  <c r="AI30" i="54"/>
  <c r="AH30" i="54"/>
  <c r="AF30" i="54"/>
  <c r="AE30" i="54"/>
  <c r="AD30" i="54"/>
  <c r="AB30" i="54"/>
  <c r="AA30" i="54"/>
  <c r="Z30" i="54"/>
  <c r="Y30" i="54"/>
  <c r="X30" i="54"/>
  <c r="W30" i="54"/>
  <c r="V30" i="54"/>
  <c r="U30" i="54"/>
  <c r="T30" i="54"/>
  <c r="S30" i="54"/>
  <c r="R30" i="54"/>
  <c r="Q30" i="54"/>
  <c r="P30" i="54"/>
  <c r="O30" i="54"/>
  <c r="N30" i="54"/>
  <c r="I27" i="54"/>
  <c r="I28" i="54" s="1"/>
  <c r="K26" i="54"/>
  <c r="J26" i="54"/>
  <c r="AH33" i="54" s="1"/>
  <c r="I26" i="54"/>
  <c r="K25" i="54"/>
  <c r="J25" i="54"/>
  <c r="Q32" i="54" s="1"/>
  <c r="K306" i="53"/>
  <c r="I306" i="53"/>
  <c r="I307" i="53" s="1"/>
  <c r="K305" i="53"/>
  <c r="J305" i="53"/>
  <c r="K271" i="53"/>
  <c r="AU33" i="53" s="1"/>
  <c r="J271" i="53"/>
  <c r="I271" i="53"/>
  <c r="I272" i="53" s="1"/>
  <c r="K236" i="53"/>
  <c r="I236" i="53"/>
  <c r="I237" i="53" s="1"/>
  <c r="K235" i="53"/>
  <c r="AB32" i="53" s="1"/>
  <c r="J235" i="53"/>
  <c r="I201" i="53"/>
  <c r="J201" i="53" s="1"/>
  <c r="I166" i="53"/>
  <c r="I167" i="53" s="1"/>
  <c r="I168" i="53" s="1"/>
  <c r="I169" i="53" s="1"/>
  <c r="I170" i="53" s="1"/>
  <c r="I171" i="53" s="1"/>
  <c r="I172" i="53" s="1"/>
  <c r="I173" i="53" s="1"/>
  <c r="I174" i="53" s="1"/>
  <c r="I175" i="53" s="1"/>
  <c r="I176" i="53" s="1"/>
  <c r="I177" i="53" s="1"/>
  <c r="I178" i="53" s="1"/>
  <c r="I179" i="53" s="1"/>
  <c r="I180" i="53" s="1"/>
  <c r="I181" i="53" s="1"/>
  <c r="I182" i="53" s="1"/>
  <c r="I183" i="53" s="1"/>
  <c r="I184" i="53" s="1"/>
  <c r="I185" i="53" s="1"/>
  <c r="I186" i="53" s="1"/>
  <c r="I187" i="53" s="1"/>
  <c r="I188" i="53" s="1"/>
  <c r="I189" i="53" s="1"/>
  <c r="I190" i="53" s="1"/>
  <c r="I191" i="53" s="1"/>
  <c r="I192" i="53" s="1"/>
  <c r="I193" i="53" s="1"/>
  <c r="I194" i="53" s="1"/>
  <c r="I195" i="53" s="1"/>
  <c r="I196" i="53" s="1"/>
  <c r="I197" i="53" s="1"/>
  <c r="I133" i="53"/>
  <c r="I134" i="53" s="1"/>
  <c r="I135" i="53" s="1"/>
  <c r="I132" i="53"/>
  <c r="I131" i="53"/>
  <c r="K96" i="53"/>
  <c r="J96" i="53"/>
  <c r="I96" i="53"/>
  <c r="I97" i="53" s="1"/>
  <c r="K95" i="53"/>
  <c r="J95" i="53"/>
  <c r="X32" i="53" s="1"/>
  <c r="K61" i="53"/>
  <c r="J61" i="53"/>
  <c r="I61" i="53"/>
  <c r="I62" i="53" s="1"/>
  <c r="AY59" i="53"/>
  <c r="AX59" i="53"/>
  <c r="AW59" i="53"/>
  <c r="AV59" i="53"/>
  <c r="AU59" i="53"/>
  <c r="AT59" i="53"/>
  <c r="AS59" i="53"/>
  <c r="AR59" i="53"/>
  <c r="AP59" i="53"/>
  <c r="AO59" i="53"/>
  <c r="AN59" i="53"/>
  <c r="AM59" i="53"/>
  <c r="AL59" i="53"/>
  <c r="AK59" i="53"/>
  <c r="AJ59" i="53"/>
  <c r="AI59" i="53"/>
  <c r="AH59" i="53"/>
  <c r="AF59" i="53"/>
  <c r="AE59" i="53"/>
  <c r="AD59" i="53"/>
  <c r="AB59" i="53"/>
  <c r="Y59" i="53"/>
  <c r="X59" i="53"/>
  <c r="W59" i="53"/>
  <c r="V59" i="53"/>
  <c r="U59" i="53"/>
  <c r="T59" i="53"/>
  <c r="S59" i="53"/>
  <c r="R59" i="53"/>
  <c r="Q59" i="53"/>
  <c r="P59" i="53"/>
  <c r="O59" i="53"/>
  <c r="N59" i="53"/>
  <c r="AY58" i="53"/>
  <c r="AX58" i="53"/>
  <c r="AW58" i="53"/>
  <c r="AV58" i="53"/>
  <c r="AU58" i="53"/>
  <c r="AT58" i="53"/>
  <c r="AS58" i="53"/>
  <c r="AR58" i="53"/>
  <c r="AP58" i="53"/>
  <c r="AO58" i="53"/>
  <c r="AN58" i="53"/>
  <c r="AM58" i="53"/>
  <c r="AL58" i="53"/>
  <c r="AK58" i="53"/>
  <c r="AJ58" i="53"/>
  <c r="AI58" i="53"/>
  <c r="AH58" i="53"/>
  <c r="AF58" i="53"/>
  <c r="AE58" i="53"/>
  <c r="AD58" i="53"/>
  <c r="AB58" i="53"/>
  <c r="Y58" i="53"/>
  <c r="X58" i="53"/>
  <c r="W58" i="53"/>
  <c r="V58" i="53"/>
  <c r="U58" i="53"/>
  <c r="T58" i="53"/>
  <c r="S58" i="53"/>
  <c r="R58" i="53"/>
  <c r="Q58" i="53"/>
  <c r="P58" i="53"/>
  <c r="O58" i="53"/>
  <c r="N58" i="53"/>
  <c r="AY57" i="53"/>
  <c r="AX57" i="53"/>
  <c r="AW57" i="53"/>
  <c r="AV57" i="53"/>
  <c r="AU57" i="53"/>
  <c r="AT57" i="53"/>
  <c r="AS57" i="53"/>
  <c r="AR57" i="53"/>
  <c r="AP57" i="53"/>
  <c r="AO57" i="53"/>
  <c r="AN57" i="53"/>
  <c r="AJ57" i="53"/>
  <c r="AI57" i="53"/>
  <c r="AH57" i="53"/>
  <c r="AF57" i="53"/>
  <c r="AE57" i="53"/>
  <c r="AB57" i="53"/>
  <c r="Y57" i="53"/>
  <c r="X57" i="53"/>
  <c r="W57" i="53"/>
  <c r="V57" i="53"/>
  <c r="U57" i="53"/>
  <c r="T57" i="53"/>
  <c r="S57" i="53"/>
  <c r="R57" i="53"/>
  <c r="Q57" i="53"/>
  <c r="P57" i="53"/>
  <c r="O57" i="53"/>
  <c r="N57" i="53"/>
  <c r="AY56" i="53"/>
  <c r="AX56" i="53"/>
  <c r="AW56" i="53"/>
  <c r="AV56" i="53"/>
  <c r="AU56" i="53"/>
  <c r="AT56" i="53"/>
  <c r="AS56" i="53"/>
  <c r="AR56" i="53"/>
  <c r="AO56" i="53"/>
  <c r="AN56" i="53"/>
  <c r="AI56" i="53"/>
  <c r="AH56" i="53"/>
  <c r="AF56" i="53"/>
  <c r="AE56" i="53"/>
  <c r="AB56" i="53"/>
  <c r="V56" i="53"/>
  <c r="U56" i="53"/>
  <c r="T56" i="53"/>
  <c r="S56" i="53"/>
  <c r="R56" i="53"/>
  <c r="Q56" i="53"/>
  <c r="P56" i="53"/>
  <c r="O56" i="53"/>
  <c r="N56" i="53"/>
  <c r="AY55" i="53"/>
  <c r="AX55" i="53"/>
  <c r="AW55" i="53"/>
  <c r="AV55" i="53"/>
  <c r="AU55" i="53"/>
  <c r="AT55" i="53"/>
  <c r="AS55" i="53"/>
  <c r="AR55" i="53"/>
  <c r="AO55" i="53"/>
  <c r="AN55" i="53"/>
  <c r="AI55" i="53"/>
  <c r="AH55" i="53"/>
  <c r="AF55" i="53"/>
  <c r="AE55" i="53"/>
  <c r="AB55" i="53"/>
  <c r="V55" i="53"/>
  <c r="U55" i="53"/>
  <c r="T55" i="53"/>
  <c r="S55" i="53"/>
  <c r="R55" i="53"/>
  <c r="Q55" i="53"/>
  <c r="P55" i="53"/>
  <c r="O55" i="53"/>
  <c r="N55" i="53"/>
  <c r="AY54" i="53"/>
  <c r="AX54" i="53"/>
  <c r="AW54" i="53"/>
  <c r="AV54" i="53"/>
  <c r="AU54" i="53"/>
  <c r="AT54" i="53"/>
  <c r="AS54" i="53"/>
  <c r="AR54" i="53"/>
  <c r="AO54" i="53"/>
  <c r="AN54" i="53"/>
  <c r="AI54" i="53"/>
  <c r="AH54" i="53"/>
  <c r="AF54" i="53"/>
  <c r="AE54" i="53"/>
  <c r="AB54" i="53"/>
  <c r="V54" i="53"/>
  <c r="U54" i="53"/>
  <c r="T54" i="53"/>
  <c r="S54" i="53"/>
  <c r="R54" i="53"/>
  <c r="Q54" i="53"/>
  <c r="P54" i="53"/>
  <c r="O54" i="53"/>
  <c r="N54" i="53"/>
  <c r="AS53" i="53"/>
  <c r="AR53" i="53"/>
  <c r="AO53" i="53"/>
  <c r="AN53" i="53"/>
  <c r="AI53" i="53"/>
  <c r="AH53" i="53"/>
  <c r="AB53" i="53"/>
  <c r="V53" i="53"/>
  <c r="U53" i="53"/>
  <c r="T53" i="53"/>
  <c r="S53" i="53"/>
  <c r="R53" i="53"/>
  <c r="Q53" i="53"/>
  <c r="P53" i="53"/>
  <c r="O53" i="53"/>
  <c r="N53" i="53"/>
  <c r="AR52" i="53"/>
  <c r="AO52" i="53"/>
  <c r="AN52" i="53"/>
  <c r="AI52" i="53"/>
  <c r="AH52" i="53"/>
  <c r="AB52" i="53"/>
  <c r="V52" i="53"/>
  <c r="U52" i="53"/>
  <c r="T52" i="53"/>
  <c r="S52" i="53"/>
  <c r="R52" i="53"/>
  <c r="Q52" i="53"/>
  <c r="P52" i="53"/>
  <c r="O52" i="53"/>
  <c r="N52" i="53"/>
  <c r="AR51" i="53"/>
  <c r="AO51" i="53"/>
  <c r="AN51" i="53"/>
  <c r="AI51" i="53"/>
  <c r="AH51" i="53"/>
  <c r="AB51" i="53"/>
  <c r="V51" i="53"/>
  <c r="U51" i="53"/>
  <c r="T51" i="53"/>
  <c r="S51" i="53"/>
  <c r="R51" i="53"/>
  <c r="Q51" i="53"/>
  <c r="P51" i="53"/>
  <c r="O51" i="53"/>
  <c r="N51" i="53"/>
  <c r="AR50" i="53"/>
  <c r="AO50" i="53"/>
  <c r="AN50" i="53"/>
  <c r="AI50" i="53"/>
  <c r="AH50" i="53"/>
  <c r="AB50" i="53"/>
  <c r="V50" i="53"/>
  <c r="U50" i="53"/>
  <c r="T50" i="53"/>
  <c r="S50" i="53"/>
  <c r="R50" i="53"/>
  <c r="Q50" i="53"/>
  <c r="P50" i="53"/>
  <c r="O50" i="53"/>
  <c r="N50" i="53"/>
  <c r="AR49" i="53"/>
  <c r="AO49" i="53"/>
  <c r="AN49" i="53"/>
  <c r="AI49" i="53"/>
  <c r="AH49" i="53"/>
  <c r="AB49" i="53"/>
  <c r="V49" i="53"/>
  <c r="U49" i="53"/>
  <c r="T49" i="53"/>
  <c r="S49" i="53"/>
  <c r="R49" i="53"/>
  <c r="Q49" i="53"/>
  <c r="P49" i="53"/>
  <c r="O49" i="53"/>
  <c r="N49" i="53"/>
  <c r="AR48" i="53"/>
  <c r="AO48" i="53"/>
  <c r="AN48" i="53"/>
  <c r="AI48" i="53"/>
  <c r="AH48" i="53"/>
  <c r="AB48" i="53"/>
  <c r="V48" i="53"/>
  <c r="U48" i="53"/>
  <c r="T48" i="53"/>
  <c r="S48" i="53"/>
  <c r="R48" i="53"/>
  <c r="Q48" i="53"/>
  <c r="P48" i="53"/>
  <c r="O48" i="53"/>
  <c r="N48" i="53"/>
  <c r="AR47" i="53"/>
  <c r="AN47" i="53"/>
  <c r="AH47" i="53"/>
  <c r="AB47" i="53"/>
  <c r="R47" i="53"/>
  <c r="Q47" i="53"/>
  <c r="P47" i="53"/>
  <c r="O47" i="53"/>
  <c r="N47" i="53"/>
  <c r="AR46" i="53"/>
  <c r="AN46" i="53"/>
  <c r="AH46" i="53"/>
  <c r="AB46" i="53"/>
  <c r="R46" i="53"/>
  <c r="Q46" i="53"/>
  <c r="P46" i="53"/>
  <c r="O46" i="53"/>
  <c r="N46" i="53"/>
  <c r="AR45" i="53"/>
  <c r="AN45" i="53"/>
  <c r="AH45" i="53"/>
  <c r="AB45" i="53"/>
  <c r="R45" i="53"/>
  <c r="Q45" i="53"/>
  <c r="P45" i="53"/>
  <c r="O45" i="53"/>
  <c r="N45" i="53"/>
  <c r="AR44" i="53"/>
  <c r="AN44" i="53"/>
  <c r="AH44" i="53"/>
  <c r="AB44" i="53"/>
  <c r="R44" i="53"/>
  <c r="Q44" i="53"/>
  <c r="P44" i="53"/>
  <c r="O44" i="53"/>
  <c r="N44" i="53"/>
  <c r="AR43" i="53"/>
  <c r="AB43" i="53"/>
  <c r="AR42" i="53"/>
  <c r="AB42" i="53"/>
  <c r="AR41" i="53"/>
  <c r="AB41" i="53"/>
  <c r="AR40" i="53"/>
  <c r="AB40" i="53"/>
  <c r="AR39" i="53"/>
  <c r="AB39" i="53"/>
  <c r="AM36" i="53"/>
  <c r="AL36" i="53"/>
  <c r="AK36" i="53"/>
  <c r="AD36" i="53"/>
  <c r="AM35" i="53"/>
  <c r="AL35" i="53"/>
  <c r="AK35" i="53"/>
  <c r="AD35" i="53"/>
  <c r="AM34" i="53"/>
  <c r="AL34" i="53"/>
  <c r="AK34" i="53"/>
  <c r="AD34" i="53"/>
  <c r="AV33" i="53"/>
  <c r="AQ33" i="53"/>
  <c r="AP33" i="53"/>
  <c r="AO33" i="53"/>
  <c r="AM33" i="53"/>
  <c r="AL33" i="53"/>
  <c r="AK33" i="53"/>
  <c r="AJ33" i="53"/>
  <c r="AI33" i="53"/>
  <c r="AF33" i="53"/>
  <c r="AE33" i="53"/>
  <c r="AD33" i="53"/>
  <c r="S33" i="53"/>
  <c r="M33" i="53"/>
  <c r="M34" i="53" s="1"/>
  <c r="M35" i="53" s="1"/>
  <c r="M36" i="53" s="1"/>
  <c r="M37" i="53" s="1"/>
  <c r="M38" i="53" s="1"/>
  <c r="M39" i="53" s="1"/>
  <c r="M40" i="53" s="1"/>
  <c r="M41" i="53" s="1"/>
  <c r="M42" i="53" s="1"/>
  <c r="M43" i="53" s="1"/>
  <c r="M44" i="53" s="1"/>
  <c r="M45" i="53" s="1"/>
  <c r="M46" i="53" s="1"/>
  <c r="M47" i="53" s="1"/>
  <c r="M48" i="53" s="1"/>
  <c r="M49" i="53" s="1"/>
  <c r="M50" i="53" s="1"/>
  <c r="M51" i="53" s="1"/>
  <c r="M52" i="53" s="1"/>
  <c r="M53" i="53" s="1"/>
  <c r="M54" i="53" s="1"/>
  <c r="M55" i="53" s="1"/>
  <c r="M56" i="53" s="1"/>
  <c r="M57" i="53" s="1"/>
  <c r="M58" i="53" s="1"/>
  <c r="M59" i="53" s="1"/>
  <c r="AY32" i="53"/>
  <c r="AX32" i="53"/>
  <c r="AW32" i="53"/>
  <c r="AV32" i="53"/>
  <c r="AU32" i="53"/>
  <c r="AT32" i="53"/>
  <c r="AS32" i="53"/>
  <c r="AR32" i="53"/>
  <c r="AQ32" i="53"/>
  <c r="AP32" i="53"/>
  <c r="AO32" i="53"/>
  <c r="AM32" i="53"/>
  <c r="AL32" i="53"/>
  <c r="AK32" i="53"/>
  <c r="AJ32" i="53"/>
  <c r="AI32" i="53"/>
  <c r="AF32" i="53"/>
  <c r="AE32" i="53"/>
  <c r="AD32" i="53"/>
  <c r="AA32" i="53"/>
  <c r="Z32" i="53"/>
  <c r="Y32" i="53"/>
  <c r="V32" i="53"/>
  <c r="U32" i="53"/>
  <c r="T32" i="53"/>
  <c r="S32" i="53"/>
  <c r="AY30" i="53"/>
  <c r="AX30" i="53"/>
  <c r="AW30" i="53"/>
  <c r="AV30" i="53"/>
  <c r="AU30" i="53"/>
  <c r="AT30" i="53"/>
  <c r="AS30" i="53"/>
  <c r="AR30" i="53"/>
  <c r="AQ30" i="53"/>
  <c r="AP30" i="53"/>
  <c r="AO30" i="53"/>
  <c r="AN30" i="53"/>
  <c r="AM30" i="53"/>
  <c r="AL30" i="53"/>
  <c r="AK30" i="53"/>
  <c r="AJ30" i="53"/>
  <c r="AI30" i="53"/>
  <c r="AH30" i="53"/>
  <c r="AF30" i="53"/>
  <c r="AE30" i="53"/>
  <c r="AD30" i="53"/>
  <c r="AB30" i="53"/>
  <c r="AA30" i="53"/>
  <c r="Z30" i="53"/>
  <c r="Y30" i="53"/>
  <c r="X30" i="53"/>
  <c r="W30" i="53"/>
  <c r="V30" i="53"/>
  <c r="U30" i="53"/>
  <c r="T30" i="53"/>
  <c r="S30" i="53"/>
  <c r="R30" i="53"/>
  <c r="Q30" i="53"/>
  <c r="P30" i="53"/>
  <c r="O30" i="53"/>
  <c r="N30" i="53"/>
  <c r="I26" i="53"/>
  <c r="K25" i="53"/>
  <c r="J25" i="53"/>
  <c r="I306" i="52"/>
  <c r="K305" i="52"/>
  <c r="J305" i="52"/>
  <c r="AS32" i="52" s="1"/>
  <c r="I272" i="52"/>
  <c r="I273" i="52" s="1"/>
  <c r="I271" i="52"/>
  <c r="I236" i="52"/>
  <c r="K235" i="52"/>
  <c r="J235" i="52"/>
  <c r="AB32" i="52" s="1"/>
  <c r="K201" i="52"/>
  <c r="AW33" i="52" s="1"/>
  <c r="I201" i="52"/>
  <c r="J201" i="52" s="1"/>
  <c r="I166" i="52"/>
  <c r="I167" i="52" s="1"/>
  <c r="I168" i="52" s="1"/>
  <c r="I169" i="52" s="1"/>
  <c r="I170" i="52" s="1"/>
  <c r="I171" i="52" s="1"/>
  <c r="I172" i="52" s="1"/>
  <c r="I173" i="52" s="1"/>
  <c r="I174" i="52" s="1"/>
  <c r="I175" i="52" s="1"/>
  <c r="I176" i="52" s="1"/>
  <c r="I177" i="52" s="1"/>
  <c r="I178" i="52" s="1"/>
  <c r="I179" i="52" s="1"/>
  <c r="I180" i="52" s="1"/>
  <c r="I181" i="52" s="1"/>
  <c r="I182" i="52" s="1"/>
  <c r="I183" i="52" s="1"/>
  <c r="I184" i="52" s="1"/>
  <c r="I185" i="52" s="1"/>
  <c r="I186" i="52" s="1"/>
  <c r="I187" i="52" s="1"/>
  <c r="I188" i="52" s="1"/>
  <c r="I189" i="52" s="1"/>
  <c r="I190" i="52" s="1"/>
  <c r="I191" i="52" s="1"/>
  <c r="I192" i="52" s="1"/>
  <c r="I193" i="52" s="1"/>
  <c r="I194" i="52" s="1"/>
  <c r="I195" i="52" s="1"/>
  <c r="I196" i="52" s="1"/>
  <c r="I197" i="52" s="1"/>
  <c r="I131" i="52"/>
  <c r="I132" i="52" s="1"/>
  <c r="I133" i="52" s="1"/>
  <c r="I134" i="52" s="1"/>
  <c r="I135" i="52" s="1"/>
  <c r="J97" i="52"/>
  <c r="I96" i="52"/>
  <c r="I97" i="52" s="1"/>
  <c r="K95" i="52"/>
  <c r="J95" i="52"/>
  <c r="AJ32" i="52" s="1"/>
  <c r="I61" i="52"/>
  <c r="I62" i="52" s="1"/>
  <c r="AY59" i="52"/>
  <c r="AX59" i="52"/>
  <c r="AW59" i="52"/>
  <c r="AV59" i="52"/>
  <c r="AU59" i="52"/>
  <c r="AT59" i="52"/>
  <c r="AS59" i="52"/>
  <c r="AR59" i="52"/>
  <c r="AP59" i="52"/>
  <c r="AO59" i="52"/>
  <c r="AN59" i="52"/>
  <c r="AM59" i="52"/>
  <c r="AL59" i="52"/>
  <c r="AK59" i="52"/>
  <c r="AJ59" i="52"/>
  <c r="AI59" i="52"/>
  <c r="AH59" i="52"/>
  <c r="AF59" i="52"/>
  <c r="AE59" i="52"/>
  <c r="AD59" i="52"/>
  <c r="AB59" i="52"/>
  <c r="Y59" i="52"/>
  <c r="X59" i="52"/>
  <c r="W59" i="52"/>
  <c r="V59" i="52"/>
  <c r="U59" i="52"/>
  <c r="T59" i="52"/>
  <c r="S59" i="52"/>
  <c r="R59" i="52"/>
  <c r="Q59" i="52"/>
  <c r="P59" i="52"/>
  <c r="O59" i="52"/>
  <c r="N59" i="52"/>
  <c r="AY58" i="52"/>
  <c r="AX58" i="52"/>
  <c r="AW58" i="52"/>
  <c r="AV58" i="52"/>
  <c r="AU58" i="52"/>
  <c r="AT58" i="52"/>
  <c r="AS58" i="52"/>
  <c r="AR58" i="52"/>
  <c r="AP58" i="52"/>
  <c r="AO58" i="52"/>
  <c r="AN58" i="52"/>
  <c r="AM58" i="52"/>
  <c r="AL58" i="52"/>
  <c r="AK58" i="52"/>
  <c r="AJ58" i="52"/>
  <c r="AI58" i="52"/>
  <c r="AH58" i="52"/>
  <c r="AF58" i="52"/>
  <c r="AE58" i="52"/>
  <c r="AD58" i="52"/>
  <c r="AB58" i="52"/>
  <c r="Y58" i="52"/>
  <c r="X58" i="52"/>
  <c r="W58" i="52"/>
  <c r="V58" i="52"/>
  <c r="U58" i="52"/>
  <c r="T58" i="52"/>
  <c r="S58" i="52"/>
  <c r="R58" i="52"/>
  <c r="Q58" i="52"/>
  <c r="P58" i="52"/>
  <c r="O58" i="52"/>
  <c r="N58" i="52"/>
  <c r="AY57" i="52"/>
  <c r="AX57" i="52"/>
  <c r="AW57" i="52"/>
  <c r="AV57" i="52"/>
  <c r="AU57" i="52"/>
  <c r="AT57" i="52"/>
  <c r="AS57" i="52"/>
  <c r="AR57" i="52"/>
  <c r="AP57" i="52"/>
  <c r="AO57" i="52"/>
  <c r="AN57" i="52"/>
  <c r="AJ57" i="52"/>
  <c r="AI57" i="52"/>
  <c r="AH57" i="52"/>
  <c r="AF57" i="52"/>
  <c r="AE57" i="52"/>
  <c r="AB57" i="52"/>
  <c r="Y57" i="52"/>
  <c r="X57" i="52"/>
  <c r="W57" i="52"/>
  <c r="V57" i="52"/>
  <c r="U57" i="52"/>
  <c r="T57" i="52"/>
  <c r="S57" i="52"/>
  <c r="R57" i="52"/>
  <c r="Q57" i="52"/>
  <c r="P57" i="52"/>
  <c r="O57" i="52"/>
  <c r="N57" i="52"/>
  <c r="AY56" i="52"/>
  <c r="AX56" i="52"/>
  <c r="AW56" i="52"/>
  <c r="AV56" i="52"/>
  <c r="AU56" i="52"/>
  <c r="AT56" i="52"/>
  <c r="AS56" i="52"/>
  <c r="AR56" i="52"/>
  <c r="AO56" i="52"/>
  <c r="AN56" i="52"/>
  <c r="AI56" i="52"/>
  <c r="AH56" i="52"/>
  <c r="AF56" i="52"/>
  <c r="AE56" i="52"/>
  <c r="AB56" i="52"/>
  <c r="V56" i="52"/>
  <c r="U56" i="52"/>
  <c r="T56" i="52"/>
  <c r="S56" i="52"/>
  <c r="R56" i="52"/>
  <c r="Q56" i="52"/>
  <c r="P56" i="52"/>
  <c r="O56" i="52"/>
  <c r="N56" i="52"/>
  <c r="AY55" i="52"/>
  <c r="AX55" i="52"/>
  <c r="AW55" i="52"/>
  <c r="AV55" i="52"/>
  <c r="AU55" i="52"/>
  <c r="AT55" i="52"/>
  <c r="AS55" i="52"/>
  <c r="AR55" i="52"/>
  <c r="AO55" i="52"/>
  <c r="AN55" i="52"/>
  <c r="AI55" i="52"/>
  <c r="AH55" i="52"/>
  <c r="AF55" i="52"/>
  <c r="AE55" i="52"/>
  <c r="AB55" i="52"/>
  <c r="V55" i="52"/>
  <c r="U55" i="52"/>
  <c r="T55" i="52"/>
  <c r="S55" i="52"/>
  <c r="R55" i="52"/>
  <c r="Q55" i="52"/>
  <c r="P55" i="52"/>
  <c r="O55" i="52"/>
  <c r="N55" i="52"/>
  <c r="AY54" i="52"/>
  <c r="AX54" i="52"/>
  <c r="AW54" i="52"/>
  <c r="AV54" i="52"/>
  <c r="AU54" i="52"/>
  <c r="AT54" i="52"/>
  <c r="AS54" i="52"/>
  <c r="AR54" i="52"/>
  <c r="AO54" i="52"/>
  <c r="AN54" i="52"/>
  <c r="AI54" i="52"/>
  <c r="AH54" i="52"/>
  <c r="AF54" i="52"/>
  <c r="AE54" i="52"/>
  <c r="AB54" i="52"/>
  <c r="V54" i="52"/>
  <c r="U54" i="52"/>
  <c r="T54" i="52"/>
  <c r="S54" i="52"/>
  <c r="R54" i="52"/>
  <c r="Q54" i="52"/>
  <c r="P54" i="52"/>
  <c r="O54" i="52"/>
  <c r="N54" i="52"/>
  <c r="AS53" i="52"/>
  <c r="AR53" i="52"/>
  <c r="AO53" i="52"/>
  <c r="AN53" i="52"/>
  <c r="AI53" i="52"/>
  <c r="AH53" i="52"/>
  <c r="AB53" i="52"/>
  <c r="V53" i="52"/>
  <c r="U53" i="52"/>
  <c r="T53" i="52"/>
  <c r="S53" i="52"/>
  <c r="R53" i="52"/>
  <c r="Q53" i="52"/>
  <c r="P53" i="52"/>
  <c r="O53" i="52"/>
  <c r="N53" i="52"/>
  <c r="AR52" i="52"/>
  <c r="AO52" i="52"/>
  <c r="AN52" i="52"/>
  <c r="AI52" i="52"/>
  <c r="AH52" i="52"/>
  <c r="AB52" i="52"/>
  <c r="V52" i="52"/>
  <c r="U52" i="52"/>
  <c r="T52" i="52"/>
  <c r="S52" i="52"/>
  <c r="R52" i="52"/>
  <c r="Q52" i="52"/>
  <c r="P52" i="52"/>
  <c r="O52" i="52"/>
  <c r="N52" i="52"/>
  <c r="AR51" i="52"/>
  <c r="AO51" i="52"/>
  <c r="AN51" i="52"/>
  <c r="AI51" i="52"/>
  <c r="AH51" i="52"/>
  <c r="AB51" i="52"/>
  <c r="V51" i="52"/>
  <c r="U51" i="52"/>
  <c r="T51" i="52"/>
  <c r="S51" i="52"/>
  <c r="R51" i="52"/>
  <c r="Q51" i="52"/>
  <c r="P51" i="52"/>
  <c r="O51" i="52"/>
  <c r="N51" i="52"/>
  <c r="AR50" i="52"/>
  <c r="AO50" i="52"/>
  <c r="AN50" i="52"/>
  <c r="AI50" i="52"/>
  <c r="AH50" i="52"/>
  <c r="AB50" i="52"/>
  <c r="V50" i="52"/>
  <c r="U50" i="52"/>
  <c r="T50" i="52"/>
  <c r="S50" i="52"/>
  <c r="R50" i="52"/>
  <c r="Q50" i="52"/>
  <c r="P50" i="52"/>
  <c r="O50" i="52"/>
  <c r="N50" i="52"/>
  <c r="AR49" i="52"/>
  <c r="AO49" i="52"/>
  <c r="AN49" i="52"/>
  <c r="AI49" i="52"/>
  <c r="AH49" i="52"/>
  <c r="AB49" i="52"/>
  <c r="V49" i="52"/>
  <c r="U49" i="52"/>
  <c r="T49" i="52"/>
  <c r="S49" i="52"/>
  <c r="R49" i="52"/>
  <c r="Q49" i="52"/>
  <c r="P49" i="52"/>
  <c r="O49" i="52"/>
  <c r="N49" i="52"/>
  <c r="AR48" i="52"/>
  <c r="AO48" i="52"/>
  <c r="AN48" i="52"/>
  <c r="AI48" i="52"/>
  <c r="AH48" i="52"/>
  <c r="AB48" i="52"/>
  <c r="V48" i="52"/>
  <c r="U48" i="52"/>
  <c r="T48" i="52"/>
  <c r="S48" i="52"/>
  <c r="R48" i="52"/>
  <c r="Q48" i="52"/>
  <c r="P48" i="52"/>
  <c r="O48" i="52"/>
  <c r="N48" i="52"/>
  <c r="AR47" i="52"/>
  <c r="AN47" i="52"/>
  <c r="AH47" i="52"/>
  <c r="AB47" i="52"/>
  <c r="R47" i="52"/>
  <c r="Q47" i="52"/>
  <c r="P47" i="52"/>
  <c r="O47" i="52"/>
  <c r="N47" i="52"/>
  <c r="AR46" i="52"/>
  <c r="AN46" i="52"/>
  <c r="AH46" i="52"/>
  <c r="AB46" i="52"/>
  <c r="R46" i="52"/>
  <c r="Q46" i="52"/>
  <c r="P46" i="52"/>
  <c r="O46" i="52"/>
  <c r="N46" i="52"/>
  <c r="AR45" i="52"/>
  <c r="AN45" i="52"/>
  <c r="AH45" i="52"/>
  <c r="AB45" i="52"/>
  <c r="R45" i="52"/>
  <c r="Q45" i="52"/>
  <c r="P45" i="52"/>
  <c r="O45" i="52"/>
  <c r="N45" i="52"/>
  <c r="AR44" i="52"/>
  <c r="AN44" i="52"/>
  <c r="AH44" i="52"/>
  <c r="AB44" i="52"/>
  <c r="R44" i="52"/>
  <c r="Q44" i="52"/>
  <c r="P44" i="52"/>
  <c r="O44" i="52"/>
  <c r="N44" i="52"/>
  <c r="AR43" i="52"/>
  <c r="AB43" i="52"/>
  <c r="AR42" i="52"/>
  <c r="AB42" i="52"/>
  <c r="AR41" i="52"/>
  <c r="AB41" i="52"/>
  <c r="AR40" i="52"/>
  <c r="AB40" i="52"/>
  <c r="AR39" i="52"/>
  <c r="AB39" i="52"/>
  <c r="M37" i="52"/>
  <c r="M38" i="52" s="1"/>
  <c r="M39" i="52" s="1"/>
  <c r="M40" i="52" s="1"/>
  <c r="M41" i="52" s="1"/>
  <c r="M42" i="52" s="1"/>
  <c r="M43" i="52" s="1"/>
  <c r="M44" i="52" s="1"/>
  <c r="M45" i="52" s="1"/>
  <c r="M46" i="52" s="1"/>
  <c r="M47" i="52" s="1"/>
  <c r="M48" i="52" s="1"/>
  <c r="M49" i="52" s="1"/>
  <c r="M50" i="52" s="1"/>
  <c r="M51" i="52" s="1"/>
  <c r="M52" i="52" s="1"/>
  <c r="M53" i="52" s="1"/>
  <c r="M54" i="52" s="1"/>
  <c r="M55" i="52" s="1"/>
  <c r="M56" i="52" s="1"/>
  <c r="M57" i="52" s="1"/>
  <c r="M58" i="52" s="1"/>
  <c r="M59" i="52" s="1"/>
  <c r="AM36" i="52"/>
  <c r="AL36" i="52"/>
  <c r="AK36" i="52"/>
  <c r="AD36" i="52"/>
  <c r="AM35" i="52"/>
  <c r="AL35" i="52"/>
  <c r="AK35" i="52"/>
  <c r="AD35" i="52"/>
  <c r="AP34" i="52"/>
  <c r="AM34" i="52"/>
  <c r="AL34" i="52"/>
  <c r="AK34" i="52"/>
  <c r="AJ34" i="52"/>
  <c r="AF34" i="52"/>
  <c r="AE34" i="52"/>
  <c r="AD34" i="52"/>
  <c r="AQ33" i="52"/>
  <c r="AM33" i="52"/>
  <c r="AL33" i="52"/>
  <c r="AK33" i="52"/>
  <c r="AF33" i="52"/>
  <c r="AE33" i="52"/>
  <c r="AD33" i="52"/>
  <c r="M33" i="52"/>
  <c r="M34" i="52" s="1"/>
  <c r="M35" i="52" s="1"/>
  <c r="M36" i="52" s="1"/>
  <c r="AY32" i="52"/>
  <c r="AX32" i="52"/>
  <c r="AW32" i="52"/>
  <c r="AV32" i="52"/>
  <c r="AU32" i="52"/>
  <c r="AT32" i="52"/>
  <c r="AR32" i="52"/>
  <c r="AQ32" i="52"/>
  <c r="AO32" i="52"/>
  <c r="AM32" i="52"/>
  <c r="AL32" i="52"/>
  <c r="AK32" i="52"/>
  <c r="AI32" i="52"/>
  <c r="AF32" i="52"/>
  <c r="AE32" i="52"/>
  <c r="AD32" i="52"/>
  <c r="AA32" i="52"/>
  <c r="Z32" i="52"/>
  <c r="X32" i="52"/>
  <c r="V32" i="52"/>
  <c r="U32" i="52"/>
  <c r="T32" i="52"/>
  <c r="S32" i="52"/>
  <c r="P32" i="52"/>
  <c r="AY30" i="52"/>
  <c r="AX30" i="52"/>
  <c r="AW30" i="52"/>
  <c r="AV30" i="52"/>
  <c r="AU30" i="52"/>
  <c r="AT30" i="52"/>
  <c r="AS30" i="52"/>
  <c r="AR30" i="52"/>
  <c r="AQ30" i="52"/>
  <c r="AP30" i="52"/>
  <c r="AO30" i="52"/>
  <c r="AN30" i="52"/>
  <c r="AM30" i="52"/>
  <c r="AL30" i="52"/>
  <c r="AK30" i="52"/>
  <c r="AJ30" i="52"/>
  <c r="AI30" i="52"/>
  <c r="AH30" i="52"/>
  <c r="AF30" i="52"/>
  <c r="AE30" i="52"/>
  <c r="AD30" i="52"/>
  <c r="AB30" i="52"/>
  <c r="AA30" i="52"/>
  <c r="Z30" i="52"/>
  <c r="Y30" i="52"/>
  <c r="X30" i="52"/>
  <c r="W30" i="52"/>
  <c r="V30" i="52"/>
  <c r="U30" i="52"/>
  <c r="T30" i="52"/>
  <c r="S30" i="52"/>
  <c r="R30" i="52"/>
  <c r="Q30" i="52"/>
  <c r="P30" i="52"/>
  <c r="O30" i="52"/>
  <c r="N30" i="52"/>
  <c r="I26" i="52"/>
  <c r="J26" i="52" s="1"/>
  <c r="K25" i="52"/>
  <c r="J25" i="52"/>
  <c r="N32" i="52" s="1"/>
  <c r="J75" i="51"/>
  <c r="K75" i="51"/>
  <c r="J271" i="51"/>
  <c r="K271" i="51"/>
  <c r="J305" i="51"/>
  <c r="K305" i="51"/>
  <c r="J306" i="51"/>
  <c r="K306" i="51"/>
  <c r="AO34" i="61" l="1"/>
  <c r="S34" i="61"/>
  <c r="T34" i="61"/>
  <c r="V34" i="61"/>
  <c r="R34" i="61"/>
  <c r="Q34" i="61"/>
  <c r="AH34" i="61"/>
  <c r="P34" i="61"/>
  <c r="O34" i="61"/>
  <c r="AN34" i="61"/>
  <c r="N34" i="61"/>
  <c r="AN35" i="61"/>
  <c r="Q35" i="61"/>
  <c r="AH35" i="61"/>
  <c r="P35" i="61"/>
  <c r="I29" i="61"/>
  <c r="I136" i="61"/>
  <c r="K135" i="61"/>
  <c r="J135" i="61"/>
  <c r="I204" i="61"/>
  <c r="Y34" i="61"/>
  <c r="I64" i="61"/>
  <c r="K63" i="61"/>
  <c r="J63" i="61"/>
  <c r="I99" i="61"/>
  <c r="K98" i="61"/>
  <c r="J98" i="61"/>
  <c r="I309" i="61"/>
  <c r="R35" i="61"/>
  <c r="AS35" i="61"/>
  <c r="I29" i="60"/>
  <c r="K28" i="60"/>
  <c r="J28" i="60"/>
  <c r="AO34" i="60"/>
  <c r="U34" i="60"/>
  <c r="T34" i="60"/>
  <c r="AI34" i="60"/>
  <c r="AP34" i="60"/>
  <c r="X34" i="60"/>
  <c r="W34" i="60"/>
  <c r="AJ34" i="60"/>
  <c r="Q34" i="60"/>
  <c r="K27" i="60"/>
  <c r="I204" i="60"/>
  <c r="K203" i="60"/>
  <c r="J203" i="60"/>
  <c r="I136" i="60"/>
  <c r="K135" i="60"/>
  <c r="J135" i="60"/>
  <c r="AN34" i="60"/>
  <c r="I98" i="60"/>
  <c r="K97" i="60"/>
  <c r="Y34" i="60" s="1"/>
  <c r="I63" i="60"/>
  <c r="K62" i="60"/>
  <c r="V34" i="60" s="1"/>
  <c r="P34" i="60"/>
  <c r="I308" i="60"/>
  <c r="K307" i="60"/>
  <c r="I29" i="59"/>
  <c r="K28" i="59"/>
  <c r="J28" i="59"/>
  <c r="I136" i="59"/>
  <c r="K135" i="59"/>
  <c r="J135" i="59"/>
  <c r="I98" i="59"/>
  <c r="K97" i="59"/>
  <c r="J97" i="59"/>
  <c r="P34" i="59"/>
  <c r="AH34" i="59"/>
  <c r="I204" i="59"/>
  <c r="K203" i="59"/>
  <c r="J203" i="59"/>
  <c r="K27" i="59"/>
  <c r="Q34" i="59"/>
  <c r="I63" i="59"/>
  <c r="K62" i="59"/>
  <c r="J62" i="59"/>
  <c r="N34" i="59" s="1"/>
  <c r="I308" i="59"/>
  <c r="K307" i="59"/>
  <c r="J307" i="59"/>
  <c r="AS34" i="59" s="1"/>
  <c r="I28" i="58"/>
  <c r="K27" i="58"/>
  <c r="J27" i="58"/>
  <c r="I63" i="58"/>
  <c r="K62" i="58"/>
  <c r="J62" i="58"/>
  <c r="I98" i="58"/>
  <c r="K97" i="58"/>
  <c r="J97" i="58"/>
  <c r="I136" i="58"/>
  <c r="K135" i="58"/>
  <c r="J135" i="58"/>
  <c r="I204" i="58"/>
  <c r="K203" i="58"/>
  <c r="J203" i="58"/>
  <c r="I308" i="58"/>
  <c r="K307" i="58"/>
  <c r="J307" i="58"/>
  <c r="AS34" i="58" s="1"/>
  <c r="AN32" i="57"/>
  <c r="N32" i="57"/>
  <c r="AH32" i="57"/>
  <c r="O32" i="57"/>
  <c r="P32" i="57"/>
  <c r="K29" i="57"/>
  <c r="I30" i="57"/>
  <c r="J29" i="57"/>
  <c r="AH33" i="57"/>
  <c r="R33" i="57"/>
  <c r="Q33" i="57"/>
  <c r="P33" i="57"/>
  <c r="K28" i="57"/>
  <c r="J28" i="57"/>
  <c r="J27" i="57"/>
  <c r="Q32" i="57"/>
  <c r="I239" i="57"/>
  <c r="K27" i="57"/>
  <c r="I62" i="57"/>
  <c r="I97" i="57"/>
  <c r="I204" i="57"/>
  <c r="K203" i="57"/>
  <c r="I309" i="57"/>
  <c r="K308" i="57"/>
  <c r="I136" i="57"/>
  <c r="K135" i="57"/>
  <c r="J135" i="57"/>
  <c r="R32" i="56"/>
  <c r="AB32" i="56"/>
  <c r="Q32" i="56"/>
  <c r="O32" i="56"/>
  <c r="AH32" i="56"/>
  <c r="AH34" i="56"/>
  <c r="AN34" i="56"/>
  <c r="Y33" i="56"/>
  <c r="AH33" i="56"/>
  <c r="AN33" i="56"/>
  <c r="R33" i="56"/>
  <c r="I28" i="56"/>
  <c r="J237" i="56"/>
  <c r="I238" i="56"/>
  <c r="I203" i="56"/>
  <c r="P34" i="56"/>
  <c r="I136" i="56"/>
  <c r="K135" i="56"/>
  <c r="J135" i="56"/>
  <c r="N32" i="56"/>
  <c r="I63" i="56"/>
  <c r="K62" i="56"/>
  <c r="N34" i="56" s="1"/>
  <c r="J62" i="56"/>
  <c r="AP33" i="56"/>
  <c r="I308" i="56"/>
  <c r="AS34" i="56"/>
  <c r="I98" i="56"/>
  <c r="K97" i="56"/>
  <c r="J97" i="56"/>
  <c r="K61" i="56"/>
  <c r="K96" i="56"/>
  <c r="P33" i="56"/>
  <c r="AS33" i="56"/>
  <c r="J236" i="56"/>
  <c r="U33" i="56" s="1"/>
  <c r="K236" i="56"/>
  <c r="AP32" i="55"/>
  <c r="X32" i="55"/>
  <c r="Y32" i="55"/>
  <c r="AJ32" i="55"/>
  <c r="N32" i="55"/>
  <c r="AN32" i="55"/>
  <c r="I28" i="55"/>
  <c r="K27" i="55"/>
  <c r="J27" i="55"/>
  <c r="K26" i="55"/>
  <c r="O32" i="55"/>
  <c r="AN33" i="55"/>
  <c r="P32" i="55"/>
  <c r="AH32" i="55"/>
  <c r="AH33" i="55"/>
  <c r="I97" i="55"/>
  <c r="K96" i="55"/>
  <c r="J96" i="55"/>
  <c r="Q32" i="55"/>
  <c r="I136" i="55"/>
  <c r="K135" i="55"/>
  <c r="J135" i="55"/>
  <c r="I273" i="55"/>
  <c r="K272" i="55"/>
  <c r="J272" i="55"/>
  <c r="I238" i="55"/>
  <c r="J237" i="55"/>
  <c r="I62" i="55"/>
  <c r="K61" i="55"/>
  <c r="I308" i="55"/>
  <c r="J307" i="55"/>
  <c r="AS34" i="55" s="1"/>
  <c r="J61" i="55"/>
  <c r="K307" i="55"/>
  <c r="K201" i="55"/>
  <c r="P33" i="55" s="1"/>
  <c r="I202" i="55"/>
  <c r="J236" i="55"/>
  <c r="Q33" i="55" s="1"/>
  <c r="J306" i="55"/>
  <c r="R33" i="55" s="1"/>
  <c r="K236" i="55"/>
  <c r="K306" i="55"/>
  <c r="K271" i="55"/>
  <c r="AW33" i="55" s="1"/>
  <c r="U33" i="54"/>
  <c r="AN32" i="54"/>
  <c r="N33" i="54"/>
  <c r="I29" i="54"/>
  <c r="K28" i="54"/>
  <c r="J28" i="54"/>
  <c r="O33" i="54"/>
  <c r="J27" i="54"/>
  <c r="K27" i="54"/>
  <c r="N32" i="54"/>
  <c r="AH32" i="54"/>
  <c r="AN33" i="54"/>
  <c r="I202" i="54"/>
  <c r="K201" i="54"/>
  <c r="J201" i="54"/>
  <c r="O32" i="54"/>
  <c r="P32" i="54"/>
  <c r="K237" i="54"/>
  <c r="J237" i="54"/>
  <c r="I238" i="54"/>
  <c r="R32" i="54"/>
  <c r="K135" i="54"/>
  <c r="J135" i="54"/>
  <c r="I136" i="54"/>
  <c r="Q33" i="54"/>
  <c r="I63" i="54"/>
  <c r="K62" i="54"/>
  <c r="J62" i="54"/>
  <c r="I98" i="54"/>
  <c r="K97" i="54"/>
  <c r="J97" i="54"/>
  <c r="I308" i="54"/>
  <c r="J307" i="54"/>
  <c r="AS34" i="54" s="1"/>
  <c r="K306" i="54"/>
  <c r="R33" i="54" s="1"/>
  <c r="W32" i="53"/>
  <c r="AN32" i="53"/>
  <c r="N32" i="53"/>
  <c r="R32" i="53"/>
  <c r="Q32" i="53"/>
  <c r="AH32" i="53"/>
  <c r="P32" i="53"/>
  <c r="O32" i="53"/>
  <c r="I308" i="53"/>
  <c r="K307" i="53"/>
  <c r="J307" i="53"/>
  <c r="AS34" i="53" s="1"/>
  <c r="J26" i="53"/>
  <c r="I27" i="53"/>
  <c r="K26" i="53"/>
  <c r="I63" i="53"/>
  <c r="K62" i="53"/>
  <c r="J62" i="53"/>
  <c r="I273" i="53"/>
  <c r="K272" i="53"/>
  <c r="J272" i="53"/>
  <c r="I136" i="53"/>
  <c r="K135" i="53"/>
  <c r="J135" i="53"/>
  <c r="I98" i="53"/>
  <c r="K97" i="53"/>
  <c r="J97" i="53"/>
  <c r="I238" i="53"/>
  <c r="K237" i="53"/>
  <c r="J237" i="53"/>
  <c r="K201" i="53"/>
  <c r="I202" i="53"/>
  <c r="J236" i="53"/>
  <c r="J306" i="53"/>
  <c r="AP32" i="52"/>
  <c r="W32" i="52"/>
  <c r="Q32" i="52"/>
  <c r="O32" i="52"/>
  <c r="Y32" i="52"/>
  <c r="AH33" i="52"/>
  <c r="R33" i="52"/>
  <c r="AN33" i="52"/>
  <c r="K26" i="52"/>
  <c r="AT33" i="52" s="1"/>
  <c r="I27" i="52"/>
  <c r="I136" i="52"/>
  <c r="K135" i="52"/>
  <c r="J135" i="52"/>
  <c r="AH32" i="52"/>
  <c r="R32" i="52"/>
  <c r="AN32" i="52"/>
  <c r="I63" i="52"/>
  <c r="K62" i="52"/>
  <c r="I307" i="52"/>
  <c r="K306" i="52"/>
  <c r="J306" i="52"/>
  <c r="J62" i="52"/>
  <c r="I98" i="52"/>
  <c r="K97" i="52"/>
  <c r="I237" i="52"/>
  <c r="K236" i="52"/>
  <c r="J236" i="52"/>
  <c r="Q33" i="52" s="1"/>
  <c r="I274" i="52"/>
  <c r="I202" i="52"/>
  <c r="J61" i="52"/>
  <c r="J96" i="52"/>
  <c r="O33" i="52" s="1"/>
  <c r="K61" i="52"/>
  <c r="K96" i="52"/>
  <c r="J308" i="51"/>
  <c r="I308" i="51"/>
  <c r="I309" i="51" s="1"/>
  <c r="K307" i="51"/>
  <c r="I307" i="51"/>
  <c r="J307" i="51" s="1"/>
  <c r="I306" i="51"/>
  <c r="J273" i="51"/>
  <c r="AF35" i="51" s="1"/>
  <c r="I273" i="51"/>
  <c r="I274" i="51" s="1"/>
  <c r="K272" i="51"/>
  <c r="I272" i="51"/>
  <c r="J272" i="51" s="1"/>
  <c r="I271" i="51"/>
  <c r="J236" i="51"/>
  <c r="I236" i="51"/>
  <c r="I237" i="51" s="1"/>
  <c r="K235" i="51"/>
  <c r="J235" i="51"/>
  <c r="AB32" i="51" s="1"/>
  <c r="I202" i="51"/>
  <c r="K201" i="51"/>
  <c r="J201" i="51"/>
  <c r="I201" i="51"/>
  <c r="I166" i="51"/>
  <c r="I167" i="51" s="1"/>
  <c r="I134" i="51"/>
  <c r="I135" i="51" s="1"/>
  <c r="I133" i="51"/>
  <c r="I132" i="51"/>
  <c r="I131" i="51"/>
  <c r="K96" i="51"/>
  <c r="J96" i="51"/>
  <c r="I96" i="51"/>
  <c r="I97" i="51" s="1"/>
  <c r="K95" i="51"/>
  <c r="J95" i="51"/>
  <c r="AJ32" i="51" s="1"/>
  <c r="I62" i="51"/>
  <c r="K62" i="51" s="1"/>
  <c r="K61" i="51"/>
  <c r="T33" i="51" s="1"/>
  <c r="J61" i="51"/>
  <c r="I61" i="51"/>
  <c r="AY59" i="51"/>
  <c r="AX59" i="51"/>
  <c r="AW59" i="51"/>
  <c r="AV59" i="51"/>
  <c r="AU59" i="51"/>
  <c r="AT59" i="51"/>
  <c r="AS59" i="51"/>
  <c r="AR59" i="51"/>
  <c r="AP59" i="51"/>
  <c r="AO59" i="51"/>
  <c r="AN59" i="51"/>
  <c r="AM59" i="51"/>
  <c r="AL59" i="51"/>
  <c r="AK59" i="51"/>
  <c r="AJ59" i="51"/>
  <c r="AI59" i="51"/>
  <c r="AH59" i="51"/>
  <c r="AF59" i="51"/>
  <c r="AE59" i="51"/>
  <c r="AD59" i="51"/>
  <c r="AB59" i="51"/>
  <c r="Y59" i="51"/>
  <c r="X59" i="51"/>
  <c r="W59" i="51"/>
  <c r="V59" i="51"/>
  <c r="U59" i="51"/>
  <c r="T59" i="51"/>
  <c r="S59" i="51"/>
  <c r="R59" i="51"/>
  <c r="Q59" i="51"/>
  <c r="P59" i="51"/>
  <c r="O59" i="51"/>
  <c r="N59" i="51"/>
  <c r="AY58" i="51"/>
  <c r="AX58" i="51"/>
  <c r="AW58" i="51"/>
  <c r="AV58" i="51"/>
  <c r="AU58" i="51"/>
  <c r="AT58" i="51"/>
  <c r="AS58" i="51"/>
  <c r="AR58" i="51"/>
  <c r="AP58" i="51"/>
  <c r="AO58" i="51"/>
  <c r="AN58" i="51"/>
  <c r="AM58" i="51"/>
  <c r="AL58" i="51"/>
  <c r="AK58" i="51"/>
  <c r="AJ58" i="51"/>
  <c r="AI58" i="51"/>
  <c r="AH58" i="51"/>
  <c r="AF58" i="51"/>
  <c r="AE58" i="51"/>
  <c r="AD58" i="51"/>
  <c r="AB58" i="51"/>
  <c r="Y58" i="51"/>
  <c r="X58" i="51"/>
  <c r="W58" i="51"/>
  <c r="V58" i="51"/>
  <c r="U58" i="51"/>
  <c r="T58" i="51"/>
  <c r="S58" i="51"/>
  <c r="R58" i="51"/>
  <c r="Q58" i="51"/>
  <c r="P58" i="51"/>
  <c r="O58" i="51"/>
  <c r="N58" i="51"/>
  <c r="AY57" i="51"/>
  <c r="AX57" i="51"/>
  <c r="AW57" i="51"/>
  <c r="AV57" i="51"/>
  <c r="AU57" i="51"/>
  <c r="AT57" i="51"/>
  <c r="AS57" i="51"/>
  <c r="AR57" i="51"/>
  <c r="AP57" i="51"/>
  <c r="AO57" i="51"/>
  <c r="AN57" i="51"/>
  <c r="AJ57" i="51"/>
  <c r="AI57" i="51"/>
  <c r="AH57" i="51"/>
  <c r="AF57" i="51"/>
  <c r="AE57" i="51"/>
  <c r="AB57" i="51"/>
  <c r="Y57" i="51"/>
  <c r="X57" i="51"/>
  <c r="W57" i="51"/>
  <c r="V57" i="51"/>
  <c r="U57" i="51"/>
  <c r="T57" i="51"/>
  <c r="S57" i="51"/>
  <c r="R57" i="51"/>
  <c r="Q57" i="51"/>
  <c r="P57" i="51"/>
  <c r="O57" i="51"/>
  <c r="N57" i="51"/>
  <c r="AY56" i="51"/>
  <c r="AX56" i="51"/>
  <c r="AW56" i="51"/>
  <c r="AV56" i="51"/>
  <c r="AU56" i="51"/>
  <c r="AT56" i="51"/>
  <c r="AS56" i="51"/>
  <c r="AR56" i="51"/>
  <c r="AO56" i="51"/>
  <c r="AN56" i="51"/>
  <c r="AI56" i="51"/>
  <c r="AH56" i="51"/>
  <c r="AF56" i="51"/>
  <c r="AE56" i="51"/>
  <c r="AB56" i="51"/>
  <c r="V56" i="51"/>
  <c r="U56" i="51"/>
  <c r="T56" i="51"/>
  <c r="S56" i="51"/>
  <c r="R56" i="51"/>
  <c r="Q56" i="51"/>
  <c r="P56" i="51"/>
  <c r="O56" i="51"/>
  <c r="N56" i="51"/>
  <c r="AY55" i="51"/>
  <c r="AX55" i="51"/>
  <c r="AW55" i="51"/>
  <c r="AV55" i="51"/>
  <c r="AU55" i="51"/>
  <c r="AT55" i="51"/>
  <c r="AS55" i="51"/>
  <c r="AR55" i="51"/>
  <c r="AO55" i="51"/>
  <c r="AN55" i="51"/>
  <c r="AI55" i="51"/>
  <c r="AH55" i="51"/>
  <c r="AF55" i="51"/>
  <c r="AE55" i="51"/>
  <c r="AB55" i="51"/>
  <c r="V55" i="51"/>
  <c r="U55" i="51"/>
  <c r="T55" i="51"/>
  <c r="S55" i="51"/>
  <c r="R55" i="51"/>
  <c r="Q55" i="51"/>
  <c r="P55" i="51"/>
  <c r="O55" i="51"/>
  <c r="N55" i="51"/>
  <c r="AY54" i="51"/>
  <c r="AX54" i="51"/>
  <c r="AW54" i="51"/>
  <c r="AV54" i="51"/>
  <c r="AU54" i="51"/>
  <c r="AT54" i="51"/>
  <c r="AS54" i="51"/>
  <c r="AR54" i="51"/>
  <c r="AO54" i="51"/>
  <c r="AN54" i="51"/>
  <c r="AI54" i="51"/>
  <c r="AH54" i="51"/>
  <c r="AF54" i="51"/>
  <c r="AE54" i="51"/>
  <c r="AB54" i="51"/>
  <c r="V54" i="51"/>
  <c r="U54" i="51"/>
  <c r="T54" i="51"/>
  <c r="S54" i="51"/>
  <c r="R54" i="51"/>
  <c r="Q54" i="51"/>
  <c r="P54" i="51"/>
  <c r="O54" i="51"/>
  <c r="N54" i="51"/>
  <c r="AS53" i="51"/>
  <c r="AR53" i="51"/>
  <c r="AO53" i="51"/>
  <c r="AN53" i="51"/>
  <c r="AI53" i="51"/>
  <c r="AH53" i="51"/>
  <c r="AB53" i="51"/>
  <c r="V53" i="51"/>
  <c r="U53" i="51"/>
  <c r="T53" i="51"/>
  <c r="S53" i="51"/>
  <c r="R53" i="51"/>
  <c r="Q53" i="51"/>
  <c r="P53" i="51"/>
  <c r="O53" i="51"/>
  <c r="N53" i="51"/>
  <c r="AR52" i="51"/>
  <c r="AO52" i="51"/>
  <c r="AN52" i="51"/>
  <c r="AI52" i="51"/>
  <c r="AH52" i="51"/>
  <c r="AB52" i="51"/>
  <c r="V52" i="51"/>
  <c r="U52" i="51"/>
  <c r="T52" i="51"/>
  <c r="S52" i="51"/>
  <c r="R52" i="51"/>
  <c r="Q52" i="51"/>
  <c r="P52" i="51"/>
  <c r="O52" i="51"/>
  <c r="N52" i="51"/>
  <c r="AR51" i="51"/>
  <c r="AO51" i="51"/>
  <c r="AN51" i="51"/>
  <c r="AI51" i="51"/>
  <c r="AH51" i="51"/>
  <c r="AB51" i="51"/>
  <c r="V51" i="51"/>
  <c r="U51" i="51"/>
  <c r="T51" i="51"/>
  <c r="S51" i="51"/>
  <c r="R51" i="51"/>
  <c r="Q51" i="51"/>
  <c r="P51" i="51"/>
  <c r="O51" i="51"/>
  <c r="N51" i="51"/>
  <c r="AR50" i="51"/>
  <c r="AO50" i="51"/>
  <c r="AN50" i="51"/>
  <c r="AI50" i="51"/>
  <c r="AH50" i="51"/>
  <c r="AB50" i="51"/>
  <c r="V50" i="51"/>
  <c r="U50" i="51"/>
  <c r="T50" i="51"/>
  <c r="S50" i="51"/>
  <c r="R50" i="51"/>
  <c r="Q50" i="51"/>
  <c r="P50" i="51"/>
  <c r="O50" i="51"/>
  <c r="N50" i="51"/>
  <c r="AR49" i="51"/>
  <c r="AO49" i="51"/>
  <c r="AN49" i="51"/>
  <c r="AI49" i="51"/>
  <c r="AH49" i="51"/>
  <c r="AB49" i="51"/>
  <c r="V49" i="51"/>
  <c r="U49" i="51"/>
  <c r="T49" i="51"/>
  <c r="S49" i="51"/>
  <c r="R49" i="51"/>
  <c r="Q49" i="51"/>
  <c r="P49" i="51"/>
  <c r="O49" i="51"/>
  <c r="N49" i="51"/>
  <c r="AR48" i="51"/>
  <c r="AO48" i="51"/>
  <c r="AN48" i="51"/>
  <c r="AI48" i="51"/>
  <c r="AH48" i="51"/>
  <c r="AB48" i="51"/>
  <c r="V48" i="51"/>
  <c r="U48" i="51"/>
  <c r="T48" i="51"/>
  <c r="S48" i="51"/>
  <c r="R48" i="51"/>
  <c r="Q48" i="51"/>
  <c r="P48" i="51"/>
  <c r="O48" i="51"/>
  <c r="N48" i="51"/>
  <c r="AR47" i="51"/>
  <c r="AO47" i="51"/>
  <c r="AN47" i="51"/>
  <c r="AI47" i="51"/>
  <c r="AH47" i="51"/>
  <c r="AB47" i="51"/>
  <c r="V47" i="51"/>
  <c r="U47" i="51"/>
  <c r="T47" i="51"/>
  <c r="S47" i="51"/>
  <c r="R47" i="51"/>
  <c r="Q47" i="51"/>
  <c r="P47" i="51"/>
  <c r="O47" i="51"/>
  <c r="N47" i="51"/>
  <c r="AR46" i="51"/>
  <c r="AN46" i="51"/>
  <c r="AH46" i="51"/>
  <c r="AB46" i="51"/>
  <c r="R46" i="51"/>
  <c r="Q46" i="51"/>
  <c r="P46" i="51"/>
  <c r="O46" i="51"/>
  <c r="N46" i="51"/>
  <c r="AR45" i="51"/>
  <c r="AN45" i="51"/>
  <c r="AH45" i="51"/>
  <c r="AB45" i="51"/>
  <c r="R45" i="51"/>
  <c r="Q45" i="51"/>
  <c r="P45" i="51"/>
  <c r="O45" i="51"/>
  <c r="N45" i="51"/>
  <c r="AR44" i="51"/>
  <c r="AN44" i="51"/>
  <c r="AH44" i="51"/>
  <c r="AB44" i="51"/>
  <c r="R44" i="51"/>
  <c r="Q44" i="51"/>
  <c r="P44" i="51"/>
  <c r="O44" i="51"/>
  <c r="N44" i="51"/>
  <c r="AR43" i="51"/>
  <c r="AB43" i="51"/>
  <c r="AR42" i="51"/>
  <c r="AB42" i="51"/>
  <c r="AR41" i="51"/>
  <c r="AB41" i="51"/>
  <c r="AR40" i="51"/>
  <c r="AB40" i="51"/>
  <c r="AR39" i="51"/>
  <c r="AB39" i="51"/>
  <c r="AM36" i="51"/>
  <c r="AL36" i="51"/>
  <c r="AK36" i="51"/>
  <c r="AD36" i="51"/>
  <c r="AM35" i="51"/>
  <c r="AL35" i="51"/>
  <c r="AK35" i="51"/>
  <c r="AD35" i="51"/>
  <c r="AY34" i="51"/>
  <c r="AM34" i="51"/>
  <c r="AL34" i="51"/>
  <c r="AK34" i="51"/>
  <c r="AF34" i="51"/>
  <c r="AD34" i="51"/>
  <c r="AY33" i="51"/>
  <c r="AX33" i="51"/>
  <c r="AW33" i="51"/>
  <c r="AV33" i="51"/>
  <c r="AU33" i="51"/>
  <c r="AT33" i="51"/>
  <c r="AS33" i="51"/>
  <c r="AM33" i="51"/>
  <c r="AL33" i="51"/>
  <c r="AK33" i="51"/>
  <c r="AJ33" i="51"/>
  <c r="AI33" i="51"/>
  <c r="AF33" i="51"/>
  <c r="AE33" i="51"/>
  <c r="AD33" i="51"/>
  <c r="AB33" i="51"/>
  <c r="AA33" i="51"/>
  <c r="Y33" i="51"/>
  <c r="W33" i="51"/>
  <c r="V33" i="51"/>
  <c r="M33" i="51"/>
  <c r="M34" i="51" s="1"/>
  <c r="M35" i="51" s="1"/>
  <c r="M36" i="51" s="1"/>
  <c r="M37" i="51" s="1"/>
  <c r="M38" i="51" s="1"/>
  <c r="M39" i="51" s="1"/>
  <c r="M40" i="51" s="1"/>
  <c r="M41" i="51" s="1"/>
  <c r="M42" i="51" s="1"/>
  <c r="M43" i="51" s="1"/>
  <c r="M44" i="51" s="1"/>
  <c r="M45" i="51" s="1"/>
  <c r="M46" i="51" s="1"/>
  <c r="M47" i="51" s="1"/>
  <c r="M48" i="51" s="1"/>
  <c r="M49" i="51" s="1"/>
  <c r="M50" i="51" s="1"/>
  <c r="M51" i="51" s="1"/>
  <c r="M52" i="51" s="1"/>
  <c r="M53" i="51" s="1"/>
  <c r="M54" i="51" s="1"/>
  <c r="M55" i="51" s="1"/>
  <c r="M56" i="51" s="1"/>
  <c r="M57" i="51" s="1"/>
  <c r="M58" i="51" s="1"/>
  <c r="M59" i="51" s="1"/>
  <c r="AY32" i="51"/>
  <c r="AX32" i="51"/>
  <c r="AW32" i="51"/>
  <c r="AV32" i="51"/>
  <c r="AU32" i="51"/>
  <c r="AT32" i="51"/>
  <c r="AS32" i="51"/>
  <c r="AR32" i="51"/>
  <c r="AQ32" i="51"/>
  <c r="AO32" i="51"/>
  <c r="AM32" i="51"/>
  <c r="AL32" i="51"/>
  <c r="AK32" i="51"/>
  <c r="AI32" i="51"/>
  <c r="AF32" i="51"/>
  <c r="AE32" i="51"/>
  <c r="AD32" i="51"/>
  <c r="AA32" i="51"/>
  <c r="Z32" i="51"/>
  <c r="X32" i="51"/>
  <c r="W32" i="51"/>
  <c r="V32" i="51"/>
  <c r="U32" i="51"/>
  <c r="T32" i="51"/>
  <c r="S32" i="51"/>
  <c r="AY30" i="51"/>
  <c r="AX30" i="51"/>
  <c r="AW30" i="51"/>
  <c r="AV30" i="51"/>
  <c r="AU30" i="51"/>
  <c r="AT30" i="51"/>
  <c r="AS30" i="51"/>
  <c r="AR30" i="51"/>
  <c r="AQ30" i="51"/>
  <c r="AP30" i="51"/>
  <c r="AO30" i="51"/>
  <c r="AN30" i="51"/>
  <c r="AM30" i="51"/>
  <c r="AL30" i="51"/>
  <c r="AK30" i="51"/>
  <c r="AJ30" i="51"/>
  <c r="AI30" i="51"/>
  <c r="AH30" i="51"/>
  <c r="AF30" i="51"/>
  <c r="AE30" i="51"/>
  <c r="AD30" i="51"/>
  <c r="AB30" i="51"/>
  <c r="AA30" i="51"/>
  <c r="Z30" i="51"/>
  <c r="Y30" i="51"/>
  <c r="X30" i="51"/>
  <c r="W30" i="51"/>
  <c r="V30" i="51"/>
  <c r="U30" i="51"/>
  <c r="T30" i="51"/>
  <c r="S30" i="51"/>
  <c r="R30" i="51"/>
  <c r="Q30" i="51"/>
  <c r="P30" i="51"/>
  <c r="O30" i="51"/>
  <c r="N30" i="51"/>
  <c r="I27" i="51"/>
  <c r="I28" i="51" s="1"/>
  <c r="I26" i="51"/>
  <c r="B96" i="49"/>
  <c r="B97" i="49" s="1"/>
  <c r="G75" i="49"/>
  <c r="G74" i="49"/>
  <c r="G73" i="49"/>
  <c r="G72" i="49"/>
  <c r="G71" i="49"/>
  <c r="G70" i="49"/>
  <c r="G69" i="49"/>
  <c r="G68" i="49"/>
  <c r="G67" i="49"/>
  <c r="G66" i="49"/>
  <c r="G65" i="49"/>
  <c r="G64" i="49"/>
  <c r="G63" i="49"/>
  <c r="G62" i="49"/>
  <c r="C62" i="49"/>
  <c r="C63" i="49" s="1"/>
  <c r="C64" i="49" s="1"/>
  <c r="C65" i="49" s="1"/>
  <c r="C66" i="49" s="1"/>
  <c r="C67" i="49" s="1"/>
  <c r="C68" i="49" s="1"/>
  <c r="C69" i="49" s="1"/>
  <c r="C70" i="49" s="1"/>
  <c r="C71" i="49" s="1"/>
  <c r="C72" i="49" s="1"/>
  <c r="C73" i="49" s="1"/>
  <c r="C74" i="49" s="1"/>
  <c r="C75" i="49" s="1"/>
  <c r="B62" i="49"/>
  <c r="B63" i="49" s="1"/>
  <c r="B64" i="49" s="1"/>
  <c r="B65" i="49" s="1"/>
  <c r="B66" i="49" s="1"/>
  <c r="B67" i="49" s="1"/>
  <c r="B68" i="49" s="1"/>
  <c r="B69" i="49" s="1"/>
  <c r="B70" i="49" s="1"/>
  <c r="B71" i="49" s="1"/>
  <c r="B72" i="49" s="1"/>
  <c r="B73" i="49" s="1"/>
  <c r="B74" i="49" s="1"/>
  <c r="B75" i="49" s="1"/>
  <c r="G61" i="49"/>
  <c r="B33" i="49"/>
  <c r="B34" i="49" s="1"/>
  <c r="B35" i="49" s="1"/>
  <c r="B36" i="49" s="1"/>
  <c r="B37" i="49" s="1"/>
  <c r="B32" i="49"/>
  <c r="B30" i="49"/>
  <c r="B29" i="49" s="1"/>
  <c r="B28" i="49" s="1"/>
  <c r="B27" i="49" s="1"/>
  <c r="B26" i="49" s="1"/>
  <c r="B25" i="49" s="1"/>
  <c r="I307" i="49"/>
  <c r="I308" i="49" s="1"/>
  <c r="I306" i="49"/>
  <c r="I276" i="49"/>
  <c r="I277" i="49" s="1"/>
  <c r="I278" i="49" s="1"/>
  <c r="I279" i="49" s="1"/>
  <c r="I280" i="49" s="1"/>
  <c r="I281" i="49" s="1"/>
  <c r="I282" i="49" s="1"/>
  <c r="I283" i="49" s="1"/>
  <c r="I284" i="49" s="1"/>
  <c r="I285" i="49" s="1"/>
  <c r="I286" i="49" s="1"/>
  <c r="I287" i="49" s="1"/>
  <c r="I288" i="49" s="1"/>
  <c r="I289" i="49" s="1"/>
  <c r="I290" i="49" s="1"/>
  <c r="I291" i="49" s="1"/>
  <c r="I292" i="49" s="1"/>
  <c r="I293" i="49" s="1"/>
  <c r="I294" i="49" s="1"/>
  <c r="I295" i="49" s="1"/>
  <c r="I296" i="49" s="1"/>
  <c r="I297" i="49" s="1"/>
  <c r="I298" i="49" s="1"/>
  <c r="I299" i="49" s="1"/>
  <c r="I300" i="49" s="1"/>
  <c r="I301" i="49" s="1"/>
  <c r="I302" i="49" s="1"/>
  <c r="I275" i="49"/>
  <c r="I274" i="49"/>
  <c r="I273" i="49"/>
  <c r="I272" i="49"/>
  <c r="I271" i="49"/>
  <c r="I249" i="49"/>
  <c r="I250" i="49" s="1"/>
  <c r="I251" i="49" s="1"/>
  <c r="I252" i="49" s="1"/>
  <c r="I253" i="49" s="1"/>
  <c r="I254" i="49" s="1"/>
  <c r="I255" i="49" s="1"/>
  <c r="I256" i="49" s="1"/>
  <c r="I257" i="49" s="1"/>
  <c r="I258" i="49" s="1"/>
  <c r="I259" i="49" s="1"/>
  <c r="I260" i="49" s="1"/>
  <c r="I261" i="49" s="1"/>
  <c r="I262" i="49" s="1"/>
  <c r="I263" i="49" s="1"/>
  <c r="I264" i="49" s="1"/>
  <c r="I265" i="49" s="1"/>
  <c r="I266" i="49" s="1"/>
  <c r="I267" i="49" s="1"/>
  <c r="I241" i="49"/>
  <c r="I242" i="49" s="1"/>
  <c r="I243" i="49" s="1"/>
  <c r="I244" i="49" s="1"/>
  <c r="I245" i="49" s="1"/>
  <c r="I246" i="49" s="1"/>
  <c r="I247" i="49" s="1"/>
  <c r="I248" i="49" s="1"/>
  <c r="I240" i="49"/>
  <c r="I239" i="49"/>
  <c r="I238" i="49"/>
  <c r="I237" i="49"/>
  <c r="I236" i="49"/>
  <c r="I202" i="49"/>
  <c r="I203" i="49" s="1"/>
  <c r="I201" i="49"/>
  <c r="I166" i="49"/>
  <c r="I167" i="49" s="1"/>
  <c r="I168" i="49" s="1"/>
  <c r="I169" i="49" s="1"/>
  <c r="I132" i="49"/>
  <c r="I133" i="49" s="1"/>
  <c r="I134" i="49" s="1"/>
  <c r="I135" i="49" s="1"/>
  <c r="I131" i="49"/>
  <c r="I97" i="49"/>
  <c r="I98" i="49" s="1"/>
  <c r="I96" i="49"/>
  <c r="I61" i="49"/>
  <c r="K61" i="49" s="1"/>
  <c r="AY59" i="49"/>
  <c r="AX59" i="49"/>
  <c r="AW59" i="49"/>
  <c r="AV59" i="49"/>
  <c r="AU59" i="49"/>
  <c r="AT59" i="49"/>
  <c r="AS59" i="49"/>
  <c r="AR59" i="49"/>
  <c r="AP59" i="49"/>
  <c r="AO59" i="49"/>
  <c r="AN59" i="49"/>
  <c r="AM59" i="49"/>
  <c r="AL59" i="49"/>
  <c r="AK59" i="49"/>
  <c r="AJ59" i="49"/>
  <c r="AI59" i="49"/>
  <c r="AH59" i="49"/>
  <c r="AF59" i="49"/>
  <c r="AE59" i="49"/>
  <c r="AD59" i="49"/>
  <c r="AB59" i="49"/>
  <c r="Y59" i="49"/>
  <c r="X59" i="49"/>
  <c r="W59" i="49"/>
  <c r="V59" i="49"/>
  <c r="U59" i="49"/>
  <c r="T59" i="49"/>
  <c r="S59" i="49"/>
  <c r="R59" i="49"/>
  <c r="Q59" i="49"/>
  <c r="P59" i="49"/>
  <c r="O59" i="49"/>
  <c r="N59" i="49"/>
  <c r="AY58" i="49"/>
  <c r="AX58" i="49"/>
  <c r="AW58" i="49"/>
  <c r="AV58" i="49"/>
  <c r="AU58" i="49"/>
  <c r="AT58" i="49"/>
  <c r="AS58" i="49"/>
  <c r="AR58" i="49"/>
  <c r="AP58" i="49"/>
  <c r="AO58" i="49"/>
  <c r="AN58" i="49"/>
  <c r="AM58" i="49"/>
  <c r="AL58" i="49"/>
  <c r="AK58" i="49"/>
  <c r="AJ58" i="49"/>
  <c r="AI58" i="49"/>
  <c r="AH58" i="49"/>
  <c r="AF58" i="49"/>
  <c r="AE58" i="49"/>
  <c r="AD58" i="49"/>
  <c r="AB58" i="49"/>
  <c r="Y58" i="49"/>
  <c r="X58" i="49"/>
  <c r="W58" i="49"/>
  <c r="V58" i="49"/>
  <c r="U58" i="49"/>
  <c r="T58" i="49"/>
  <c r="S58" i="49"/>
  <c r="R58" i="49"/>
  <c r="Q58" i="49"/>
  <c r="P58" i="49"/>
  <c r="O58" i="49"/>
  <c r="N58" i="49"/>
  <c r="AY57" i="49"/>
  <c r="AX57" i="49"/>
  <c r="AW57" i="49"/>
  <c r="AV57" i="49"/>
  <c r="AU57" i="49"/>
  <c r="AT57" i="49"/>
  <c r="AS57" i="49"/>
  <c r="AR57" i="49"/>
  <c r="AP57" i="49"/>
  <c r="AO57" i="49"/>
  <c r="AN57" i="49"/>
  <c r="AJ57" i="49"/>
  <c r="AI57" i="49"/>
  <c r="AH57" i="49"/>
  <c r="AF57" i="49"/>
  <c r="AE57" i="49"/>
  <c r="AB57" i="49"/>
  <c r="Y57" i="49"/>
  <c r="X57" i="49"/>
  <c r="W57" i="49"/>
  <c r="V57" i="49"/>
  <c r="U57" i="49"/>
  <c r="T57" i="49"/>
  <c r="S57" i="49"/>
  <c r="R57" i="49"/>
  <c r="Q57" i="49"/>
  <c r="P57" i="49"/>
  <c r="O57" i="49"/>
  <c r="N57" i="49"/>
  <c r="AY56" i="49"/>
  <c r="AX56" i="49"/>
  <c r="AW56" i="49"/>
  <c r="AV56" i="49"/>
  <c r="AU56" i="49"/>
  <c r="AT56" i="49"/>
  <c r="AS56" i="49"/>
  <c r="AR56" i="49"/>
  <c r="AP56" i="49"/>
  <c r="AO56" i="49"/>
  <c r="AN56" i="49"/>
  <c r="AJ56" i="49"/>
  <c r="AI56" i="49"/>
  <c r="AH56" i="49"/>
  <c r="AF56" i="49"/>
  <c r="AE56" i="49"/>
  <c r="AB56" i="49"/>
  <c r="Y56" i="49"/>
  <c r="X56" i="49"/>
  <c r="W56" i="49"/>
  <c r="V56" i="49"/>
  <c r="U56" i="49"/>
  <c r="T56" i="49"/>
  <c r="S56" i="49"/>
  <c r="R56" i="49"/>
  <c r="Q56" i="49"/>
  <c r="P56" i="49"/>
  <c r="O56" i="49"/>
  <c r="N56" i="49"/>
  <c r="AY55" i="49"/>
  <c r="AX55" i="49"/>
  <c r="AW55" i="49"/>
  <c r="AV55" i="49"/>
  <c r="AU55" i="49"/>
  <c r="AT55" i="49"/>
  <c r="AS55" i="49"/>
  <c r="AR55" i="49"/>
  <c r="AO55" i="49"/>
  <c r="AN55" i="49"/>
  <c r="AI55" i="49"/>
  <c r="AH55" i="49"/>
  <c r="AF55" i="49"/>
  <c r="AE55" i="49"/>
  <c r="AB55" i="49"/>
  <c r="V55" i="49"/>
  <c r="U55" i="49"/>
  <c r="T55" i="49"/>
  <c r="S55" i="49"/>
  <c r="R55" i="49"/>
  <c r="Q55" i="49"/>
  <c r="P55" i="49"/>
  <c r="O55" i="49"/>
  <c r="N55" i="49"/>
  <c r="AY54" i="49"/>
  <c r="AX54" i="49"/>
  <c r="AW54" i="49"/>
  <c r="AV54" i="49"/>
  <c r="AU54" i="49"/>
  <c r="AT54" i="49"/>
  <c r="AS54" i="49"/>
  <c r="AR54" i="49"/>
  <c r="AO54" i="49"/>
  <c r="AN54" i="49"/>
  <c r="AI54" i="49"/>
  <c r="AH54" i="49"/>
  <c r="AF54" i="49"/>
  <c r="AE54" i="49"/>
  <c r="AB54" i="49"/>
  <c r="V54" i="49"/>
  <c r="U54" i="49"/>
  <c r="T54" i="49"/>
  <c r="S54" i="49"/>
  <c r="R54" i="49"/>
  <c r="Q54" i="49"/>
  <c r="P54" i="49"/>
  <c r="O54" i="49"/>
  <c r="N54" i="49"/>
  <c r="AY53" i="49"/>
  <c r="AX53" i="49"/>
  <c r="AW53" i="49"/>
  <c r="AV53" i="49"/>
  <c r="AU53" i="49"/>
  <c r="AT53" i="49"/>
  <c r="AS53" i="49"/>
  <c r="AR53" i="49"/>
  <c r="AO53" i="49"/>
  <c r="AN53" i="49"/>
  <c r="AI53" i="49"/>
  <c r="AH53" i="49"/>
  <c r="AF53" i="49"/>
  <c r="AE53" i="49"/>
  <c r="AB53" i="49"/>
  <c r="V53" i="49"/>
  <c r="U53" i="49"/>
  <c r="T53" i="49"/>
  <c r="S53" i="49"/>
  <c r="R53" i="49"/>
  <c r="Q53" i="49"/>
  <c r="P53" i="49"/>
  <c r="O53" i="49"/>
  <c r="N53" i="49"/>
  <c r="AY52" i="49"/>
  <c r="AX52" i="49"/>
  <c r="AW52" i="49"/>
  <c r="AV52" i="49"/>
  <c r="AU52" i="49"/>
  <c r="AT52" i="49"/>
  <c r="AS52" i="49"/>
  <c r="AR52" i="49"/>
  <c r="AO52" i="49"/>
  <c r="AN52" i="49"/>
  <c r="AI52" i="49"/>
  <c r="AH52" i="49"/>
  <c r="AF52" i="49"/>
  <c r="AE52" i="49"/>
  <c r="AB52" i="49"/>
  <c r="V52" i="49"/>
  <c r="U52" i="49"/>
  <c r="T52" i="49"/>
  <c r="S52" i="49"/>
  <c r="R52" i="49"/>
  <c r="Q52" i="49"/>
  <c r="P52" i="49"/>
  <c r="O52" i="49"/>
  <c r="N52" i="49"/>
  <c r="AY51" i="49"/>
  <c r="AX51" i="49"/>
  <c r="AW51" i="49"/>
  <c r="AV51" i="49"/>
  <c r="AU51" i="49"/>
  <c r="AT51" i="49"/>
  <c r="AR51" i="49"/>
  <c r="AO51" i="49"/>
  <c r="AN51" i="49"/>
  <c r="AI51" i="49"/>
  <c r="AH51" i="49"/>
  <c r="AF51" i="49"/>
  <c r="AE51" i="49"/>
  <c r="AB51" i="49"/>
  <c r="V51" i="49"/>
  <c r="U51" i="49"/>
  <c r="T51" i="49"/>
  <c r="S51" i="49"/>
  <c r="R51" i="49"/>
  <c r="Q51" i="49"/>
  <c r="P51" i="49"/>
  <c r="O51" i="49"/>
  <c r="N51" i="49"/>
  <c r="AY50" i="49"/>
  <c r="AX50" i="49"/>
  <c r="AW50" i="49"/>
  <c r="AV50" i="49"/>
  <c r="AU50" i="49"/>
  <c r="AT50" i="49"/>
  <c r="AR50" i="49"/>
  <c r="AO50" i="49"/>
  <c r="AN50" i="49"/>
  <c r="AI50" i="49"/>
  <c r="AH50" i="49"/>
  <c r="AF50" i="49"/>
  <c r="AE50" i="49"/>
  <c r="AB50" i="49"/>
  <c r="V50" i="49"/>
  <c r="U50" i="49"/>
  <c r="T50" i="49"/>
  <c r="S50" i="49"/>
  <c r="R50" i="49"/>
  <c r="Q50" i="49"/>
  <c r="P50" i="49"/>
  <c r="O50" i="49"/>
  <c r="N50" i="49"/>
  <c r="AY49" i="49"/>
  <c r="AX49" i="49"/>
  <c r="AW49" i="49"/>
  <c r="AV49" i="49"/>
  <c r="AU49" i="49"/>
  <c r="AT49" i="49"/>
  <c r="AR49" i="49"/>
  <c r="AO49" i="49"/>
  <c r="AN49" i="49"/>
  <c r="AI49" i="49"/>
  <c r="AH49" i="49"/>
  <c r="AF49" i="49"/>
  <c r="AE49" i="49"/>
  <c r="AB49" i="49"/>
  <c r="V49" i="49"/>
  <c r="U49" i="49"/>
  <c r="T49" i="49"/>
  <c r="S49" i="49"/>
  <c r="R49" i="49"/>
  <c r="Q49" i="49"/>
  <c r="P49" i="49"/>
  <c r="O49" i="49"/>
  <c r="N49" i="49"/>
  <c r="AY48" i="49"/>
  <c r="AX48" i="49"/>
  <c r="AW48" i="49"/>
  <c r="AV48" i="49"/>
  <c r="AU48" i="49"/>
  <c r="AT48" i="49"/>
  <c r="AR48" i="49"/>
  <c r="AO48" i="49"/>
  <c r="AN48" i="49"/>
  <c r="AI48" i="49"/>
  <c r="AH48" i="49"/>
  <c r="AF48" i="49"/>
  <c r="AE48" i="49"/>
  <c r="AB48" i="49"/>
  <c r="V48" i="49"/>
  <c r="U48" i="49"/>
  <c r="T48" i="49"/>
  <c r="S48" i="49"/>
  <c r="R48" i="49"/>
  <c r="Q48" i="49"/>
  <c r="P48" i="49"/>
  <c r="O48" i="49"/>
  <c r="N48" i="49"/>
  <c r="AY47" i="49"/>
  <c r="AX47" i="49"/>
  <c r="AW47" i="49"/>
  <c r="AV47" i="49"/>
  <c r="AU47" i="49"/>
  <c r="AT47" i="49"/>
  <c r="AR47" i="49"/>
  <c r="AO47" i="49"/>
  <c r="AN47" i="49"/>
  <c r="AI47" i="49"/>
  <c r="AH47" i="49"/>
  <c r="AF47" i="49"/>
  <c r="AE47" i="49"/>
  <c r="AB47" i="49"/>
  <c r="V47" i="49"/>
  <c r="U47" i="49"/>
  <c r="T47" i="49"/>
  <c r="S47" i="49"/>
  <c r="R47" i="49"/>
  <c r="Q47" i="49"/>
  <c r="P47" i="49"/>
  <c r="O47" i="49"/>
  <c r="N47" i="49"/>
  <c r="AY46" i="49"/>
  <c r="AX46" i="49"/>
  <c r="AW46" i="49"/>
  <c r="AV46" i="49"/>
  <c r="AU46" i="49"/>
  <c r="AT46" i="49"/>
  <c r="AR46" i="49"/>
  <c r="AN46" i="49"/>
  <c r="AH46" i="49"/>
  <c r="AF46" i="49"/>
  <c r="AE46" i="49"/>
  <c r="AB46" i="49"/>
  <c r="R46" i="49"/>
  <c r="Q46" i="49"/>
  <c r="P46" i="49"/>
  <c r="O46" i="49"/>
  <c r="N46" i="49"/>
  <c r="AY45" i="49"/>
  <c r="AX45" i="49"/>
  <c r="AW45" i="49"/>
  <c r="AV45" i="49"/>
  <c r="AU45" i="49"/>
  <c r="AT45" i="49"/>
  <c r="AR45" i="49"/>
  <c r="AN45" i="49"/>
  <c r="AH45" i="49"/>
  <c r="AF45" i="49"/>
  <c r="AE45" i="49"/>
  <c r="AB45" i="49"/>
  <c r="R45" i="49"/>
  <c r="Q45" i="49"/>
  <c r="P45" i="49"/>
  <c r="O45" i="49"/>
  <c r="N45" i="49"/>
  <c r="AY44" i="49"/>
  <c r="AX44" i="49"/>
  <c r="AW44" i="49"/>
  <c r="AV44" i="49"/>
  <c r="AU44" i="49"/>
  <c r="AT44" i="49"/>
  <c r="AR44" i="49"/>
  <c r="AN44" i="49"/>
  <c r="AH44" i="49"/>
  <c r="AF44" i="49"/>
  <c r="AE44" i="49"/>
  <c r="AB44" i="49"/>
  <c r="R44" i="49"/>
  <c r="Q44" i="49"/>
  <c r="P44" i="49"/>
  <c r="O44" i="49"/>
  <c r="N44" i="49"/>
  <c r="AY43" i="49"/>
  <c r="AX43" i="49"/>
  <c r="AW43" i="49"/>
  <c r="AV43" i="49"/>
  <c r="AU43" i="49"/>
  <c r="AT43" i="49"/>
  <c r="AR43" i="49"/>
  <c r="AN43" i="49"/>
  <c r="AH43" i="49"/>
  <c r="AF43" i="49"/>
  <c r="AE43" i="49"/>
  <c r="AB43" i="49"/>
  <c r="R43" i="49"/>
  <c r="Q43" i="49"/>
  <c r="P43" i="49"/>
  <c r="O43" i="49"/>
  <c r="N43" i="49"/>
  <c r="AY42" i="49"/>
  <c r="AX42" i="49"/>
  <c r="AW42" i="49"/>
  <c r="AV42" i="49"/>
  <c r="AU42" i="49"/>
  <c r="AT42" i="49"/>
  <c r="AR42" i="49"/>
  <c r="AF42" i="49"/>
  <c r="AE42" i="49"/>
  <c r="AB42" i="49"/>
  <c r="AY41" i="49"/>
  <c r="AX41" i="49"/>
  <c r="AW41" i="49"/>
  <c r="AV41" i="49"/>
  <c r="AU41" i="49"/>
  <c r="AT41" i="49"/>
  <c r="AR41" i="49"/>
  <c r="AF41" i="49"/>
  <c r="AE41" i="49"/>
  <c r="AB41" i="49"/>
  <c r="AY40" i="49"/>
  <c r="AX40" i="49"/>
  <c r="AW40" i="49"/>
  <c r="AV40" i="49"/>
  <c r="AU40" i="49"/>
  <c r="AT40" i="49"/>
  <c r="AR40" i="49"/>
  <c r="AF40" i="49"/>
  <c r="AE40" i="49"/>
  <c r="AB40" i="49"/>
  <c r="AY39" i="49"/>
  <c r="AX39" i="49"/>
  <c r="AW39" i="49"/>
  <c r="AV39" i="49"/>
  <c r="AU39" i="49"/>
  <c r="AT39" i="49"/>
  <c r="AR39" i="49"/>
  <c r="AF39" i="49"/>
  <c r="AE39" i="49"/>
  <c r="AB39" i="49"/>
  <c r="AY38" i="49"/>
  <c r="AX38" i="49"/>
  <c r="AW38" i="49"/>
  <c r="AV38" i="49"/>
  <c r="AU38" i="49"/>
  <c r="AT38" i="49"/>
  <c r="AR38" i="49"/>
  <c r="AF38" i="49"/>
  <c r="AE38" i="49"/>
  <c r="AB38" i="49"/>
  <c r="AY37" i="49"/>
  <c r="AX37" i="49"/>
  <c r="AW37" i="49"/>
  <c r="AV37" i="49"/>
  <c r="AU37" i="49"/>
  <c r="AT37" i="49"/>
  <c r="AR37" i="49"/>
  <c r="AF37" i="49"/>
  <c r="AE37" i="49"/>
  <c r="AB37" i="49"/>
  <c r="AY36" i="49"/>
  <c r="AX36" i="49"/>
  <c r="AW36" i="49"/>
  <c r="AV36" i="49"/>
  <c r="AU36" i="49"/>
  <c r="AT36" i="49"/>
  <c r="AR36" i="49"/>
  <c r="AM36" i="49"/>
  <c r="AL36" i="49"/>
  <c r="AK36" i="49"/>
  <c r="AF36" i="49"/>
  <c r="AE36" i="49"/>
  <c r="AD36" i="49"/>
  <c r="AB36" i="49"/>
  <c r="AY35" i="49"/>
  <c r="AX35" i="49"/>
  <c r="AW35" i="49"/>
  <c r="AV35" i="49"/>
  <c r="AU35" i="49"/>
  <c r="AT35" i="49"/>
  <c r="AR35" i="49"/>
  <c r="AM35" i="49"/>
  <c r="AL35" i="49"/>
  <c r="AK35" i="49"/>
  <c r="AF35" i="49"/>
  <c r="AE35" i="49"/>
  <c r="AD35" i="49"/>
  <c r="AB35" i="49"/>
  <c r="AY34" i="49"/>
  <c r="AX34" i="49"/>
  <c r="AW34" i="49"/>
  <c r="AV34" i="49"/>
  <c r="AU34" i="49"/>
  <c r="AT34" i="49"/>
  <c r="AS34" i="49"/>
  <c r="AR34" i="49"/>
  <c r="AQ34" i="49"/>
  <c r="AM34" i="49"/>
  <c r="AL34" i="49"/>
  <c r="AK34" i="49"/>
  <c r="AF34" i="49"/>
  <c r="AE34" i="49"/>
  <c r="AD34" i="49"/>
  <c r="AB34" i="49"/>
  <c r="AA34" i="49"/>
  <c r="Z34" i="49"/>
  <c r="AY33" i="49"/>
  <c r="AX33" i="49"/>
  <c r="AW33" i="49"/>
  <c r="AV33" i="49"/>
  <c r="AU33" i="49"/>
  <c r="AT33" i="49"/>
  <c r="AS33" i="49"/>
  <c r="AR33" i="49"/>
  <c r="AQ33" i="49"/>
  <c r="AM33" i="49"/>
  <c r="AL33" i="49"/>
  <c r="AK33" i="49"/>
  <c r="AF33" i="49"/>
  <c r="AE33" i="49"/>
  <c r="AD33" i="49"/>
  <c r="AB33" i="49"/>
  <c r="AA33" i="49"/>
  <c r="Z33" i="49"/>
  <c r="M33" i="49"/>
  <c r="M34" i="49" s="1"/>
  <c r="M35" i="49" s="1"/>
  <c r="M36" i="49" s="1"/>
  <c r="M37" i="49" s="1"/>
  <c r="M38" i="49" s="1"/>
  <c r="M39" i="49" s="1"/>
  <c r="M40" i="49" s="1"/>
  <c r="M41" i="49" s="1"/>
  <c r="M42" i="49" s="1"/>
  <c r="M43" i="49" s="1"/>
  <c r="M44" i="49" s="1"/>
  <c r="M45" i="49" s="1"/>
  <c r="M46" i="49" s="1"/>
  <c r="M47" i="49" s="1"/>
  <c r="M48" i="49" s="1"/>
  <c r="M49" i="49" s="1"/>
  <c r="M50" i="49" s="1"/>
  <c r="M51" i="49" s="1"/>
  <c r="M52" i="49" s="1"/>
  <c r="M53" i="49" s="1"/>
  <c r="M54" i="49" s="1"/>
  <c r="M55" i="49" s="1"/>
  <c r="M56" i="49" s="1"/>
  <c r="M57" i="49" s="1"/>
  <c r="M58" i="49" s="1"/>
  <c r="M59" i="49" s="1"/>
  <c r="AY32" i="49"/>
  <c r="AX32" i="49"/>
  <c r="AW32" i="49"/>
  <c r="AV32" i="49"/>
  <c r="AU32" i="49"/>
  <c r="AT32" i="49"/>
  <c r="AS32" i="49"/>
  <c r="AR32" i="49"/>
  <c r="AQ32" i="49"/>
  <c r="AP32" i="49"/>
  <c r="AO32" i="49"/>
  <c r="AN32" i="49"/>
  <c r="AM32" i="49"/>
  <c r="AL32" i="49"/>
  <c r="AK32" i="49"/>
  <c r="AJ32" i="49"/>
  <c r="AI32" i="49"/>
  <c r="AH32" i="49"/>
  <c r="AF32" i="49"/>
  <c r="AE32" i="49"/>
  <c r="AD32" i="49"/>
  <c r="AB32" i="49"/>
  <c r="AA32" i="49"/>
  <c r="Z32" i="49"/>
  <c r="Y32" i="49"/>
  <c r="X32" i="49"/>
  <c r="W32" i="49"/>
  <c r="V32" i="49"/>
  <c r="U32" i="49"/>
  <c r="T32" i="49"/>
  <c r="S32" i="49"/>
  <c r="R32" i="49"/>
  <c r="Q32" i="49"/>
  <c r="P32" i="49"/>
  <c r="O32" i="49"/>
  <c r="N32" i="49"/>
  <c r="AY30" i="49"/>
  <c r="AX30" i="49"/>
  <c r="AW30" i="49"/>
  <c r="AV30" i="49"/>
  <c r="AU30" i="49"/>
  <c r="AT30" i="49"/>
  <c r="AS30" i="49"/>
  <c r="AR30" i="49"/>
  <c r="AQ30" i="49"/>
  <c r="AP30" i="49"/>
  <c r="AO30" i="49"/>
  <c r="AN30" i="49"/>
  <c r="AM30" i="49"/>
  <c r="AL30" i="49"/>
  <c r="AK30" i="49"/>
  <c r="AJ30" i="49"/>
  <c r="AI30" i="49"/>
  <c r="AH30" i="49"/>
  <c r="AF30" i="49"/>
  <c r="AE30" i="49"/>
  <c r="AD30" i="49"/>
  <c r="AB30" i="49"/>
  <c r="AA30" i="49"/>
  <c r="Z30" i="49"/>
  <c r="Y30" i="49"/>
  <c r="X30" i="49"/>
  <c r="W30" i="49"/>
  <c r="V30" i="49"/>
  <c r="U30" i="49"/>
  <c r="T30" i="49"/>
  <c r="S30" i="49"/>
  <c r="R30" i="49"/>
  <c r="Q30" i="49"/>
  <c r="P30" i="49"/>
  <c r="O30" i="49"/>
  <c r="N30" i="49"/>
  <c r="I27" i="49"/>
  <c r="I26" i="49"/>
  <c r="B96" i="48"/>
  <c r="K96" i="48" s="1"/>
  <c r="G75" i="48"/>
  <c r="G74" i="48"/>
  <c r="G73" i="48"/>
  <c r="G72" i="48"/>
  <c r="G71" i="48"/>
  <c r="G70" i="48"/>
  <c r="G69" i="48"/>
  <c r="G68" i="48"/>
  <c r="G67" i="48"/>
  <c r="G66" i="48"/>
  <c r="G65" i="48"/>
  <c r="G64" i="48"/>
  <c r="G63" i="48"/>
  <c r="G62" i="48"/>
  <c r="J61" i="48" s="1"/>
  <c r="C62" i="48"/>
  <c r="C63" i="48" s="1"/>
  <c r="C64" i="48" s="1"/>
  <c r="C65" i="48" s="1"/>
  <c r="C66" i="48" s="1"/>
  <c r="C67" i="48" s="1"/>
  <c r="C68" i="48" s="1"/>
  <c r="C69" i="48" s="1"/>
  <c r="C70" i="48" s="1"/>
  <c r="C71" i="48" s="1"/>
  <c r="C72" i="48" s="1"/>
  <c r="C73" i="48" s="1"/>
  <c r="C74" i="48" s="1"/>
  <c r="C75" i="48" s="1"/>
  <c r="B62" i="48"/>
  <c r="B63" i="48" s="1"/>
  <c r="B64" i="48" s="1"/>
  <c r="B65" i="48" s="1"/>
  <c r="B66" i="48" s="1"/>
  <c r="B67" i="48" s="1"/>
  <c r="B68" i="48" s="1"/>
  <c r="B69" i="48" s="1"/>
  <c r="B70" i="48" s="1"/>
  <c r="B71" i="48" s="1"/>
  <c r="B72" i="48" s="1"/>
  <c r="B73" i="48" s="1"/>
  <c r="B74" i="48" s="1"/>
  <c r="B75" i="48" s="1"/>
  <c r="G61" i="48"/>
  <c r="B33" i="48"/>
  <c r="B34" i="48" s="1"/>
  <c r="B35" i="48" s="1"/>
  <c r="B36" i="48" s="1"/>
  <c r="B37" i="48" s="1"/>
  <c r="B32" i="48"/>
  <c r="B30" i="48"/>
  <c r="B29" i="48" s="1"/>
  <c r="B28" i="48" s="1"/>
  <c r="B27" i="48" s="1"/>
  <c r="B26" i="48" s="1"/>
  <c r="B25" i="48" s="1"/>
  <c r="K307" i="48"/>
  <c r="J307" i="48"/>
  <c r="I307" i="48"/>
  <c r="I308" i="48" s="1"/>
  <c r="K306" i="48"/>
  <c r="J306" i="48"/>
  <c r="I306" i="48"/>
  <c r="I274" i="48"/>
  <c r="K273" i="48"/>
  <c r="J273" i="48"/>
  <c r="AF35" i="48" s="1"/>
  <c r="I273" i="48"/>
  <c r="I272" i="48"/>
  <c r="I271" i="48"/>
  <c r="I239" i="48"/>
  <c r="I240" i="48" s="1"/>
  <c r="I241" i="48" s="1"/>
  <c r="I242" i="48" s="1"/>
  <c r="I243" i="48" s="1"/>
  <c r="I244" i="48" s="1"/>
  <c r="I245" i="48" s="1"/>
  <c r="I246" i="48" s="1"/>
  <c r="I247" i="48" s="1"/>
  <c r="I248" i="48" s="1"/>
  <c r="I249" i="48" s="1"/>
  <c r="I250" i="48" s="1"/>
  <c r="I251" i="48" s="1"/>
  <c r="I252" i="48" s="1"/>
  <c r="I253" i="48" s="1"/>
  <c r="I254" i="48" s="1"/>
  <c r="I255" i="48" s="1"/>
  <c r="I256" i="48" s="1"/>
  <c r="I257" i="48" s="1"/>
  <c r="I258" i="48" s="1"/>
  <c r="I259" i="48" s="1"/>
  <c r="I260" i="48" s="1"/>
  <c r="I261" i="48" s="1"/>
  <c r="I262" i="48" s="1"/>
  <c r="I263" i="48" s="1"/>
  <c r="I264" i="48" s="1"/>
  <c r="I265" i="48" s="1"/>
  <c r="I266" i="48" s="1"/>
  <c r="I267" i="48" s="1"/>
  <c r="I238" i="48"/>
  <c r="I237" i="48"/>
  <c r="I236" i="48"/>
  <c r="I201" i="48"/>
  <c r="I202" i="48" s="1"/>
  <c r="I203" i="48" s="1"/>
  <c r="I167" i="48"/>
  <c r="I168" i="48" s="1"/>
  <c r="I166" i="48"/>
  <c r="I135" i="48"/>
  <c r="I134" i="48"/>
  <c r="I133" i="48"/>
  <c r="I132" i="48"/>
  <c r="I131" i="48"/>
  <c r="I98" i="48"/>
  <c r="I99" i="48" s="1"/>
  <c r="I96" i="48"/>
  <c r="I97" i="48" s="1"/>
  <c r="I62" i="48"/>
  <c r="K61" i="48"/>
  <c r="I61" i="48"/>
  <c r="AY59" i="48"/>
  <c r="AX59" i="48"/>
  <c r="AW59" i="48"/>
  <c r="AV59" i="48"/>
  <c r="AU59" i="48"/>
  <c r="AT59" i="48"/>
  <c r="AS59" i="48"/>
  <c r="AR59" i="48"/>
  <c r="AP59" i="48"/>
  <c r="AO59" i="48"/>
  <c r="AN59" i="48"/>
  <c r="AM59" i="48"/>
  <c r="AL59" i="48"/>
  <c r="AK59" i="48"/>
  <c r="AJ59" i="48"/>
  <c r="AI59" i="48"/>
  <c r="AH59" i="48"/>
  <c r="AF59" i="48"/>
  <c r="AE59" i="48"/>
  <c r="AD59" i="48"/>
  <c r="AB59" i="48"/>
  <c r="Y59" i="48"/>
  <c r="X59" i="48"/>
  <c r="W59" i="48"/>
  <c r="V59" i="48"/>
  <c r="U59" i="48"/>
  <c r="T59" i="48"/>
  <c r="S59" i="48"/>
  <c r="R59" i="48"/>
  <c r="Q59" i="48"/>
  <c r="P59" i="48"/>
  <c r="O59" i="48"/>
  <c r="N59" i="48"/>
  <c r="AY58" i="48"/>
  <c r="AX58" i="48"/>
  <c r="AW58" i="48"/>
  <c r="AV58" i="48"/>
  <c r="AU58" i="48"/>
  <c r="AT58" i="48"/>
  <c r="AS58" i="48"/>
  <c r="AR58" i="48"/>
  <c r="AP58" i="48"/>
  <c r="AO58" i="48"/>
  <c r="AN58" i="48"/>
  <c r="AM58" i="48"/>
  <c r="AL58" i="48"/>
  <c r="AK58" i="48"/>
  <c r="AJ58" i="48"/>
  <c r="AI58" i="48"/>
  <c r="AH58" i="48"/>
  <c r="AF58" i="48"/>
  <c r="AE58" i="48"/>
  <c r="AD58" i="48"/>
  <c r="AB58" i="48"/>
  <c r="Y58" i="48"/>
  <c r="X58" i="48"/>
  <c r="W58" i="48"/>
  <c r="V58" i="48"/>
  <c r="U58" i="48"/>
  <c r="T58" i="48"/>
  <c r="S58" i="48"/>
  <c r="R58" i="48"/>
  <c r="Q58" i="48"/>
  <c r="P58" i="48"/>
  <c r="O58" i="48"/>
  <c r="N58" i="48"/>
  <c r="AY57" i="48"/>
  <c r="AX57" i="48"/>
  <c r="AW57" i="48"/>
  <c r="AV57" i="48"/>
  <c r="AU57" i="48"/>
  <c r="AT57" i="48"/>
  <c r="AS57" i="48"/>
  <c r="AR57" i="48"/>
  <c r="AP57" i="48"/>
  <c r="AO57" i="48"/>
  <c r="AN57" i="48"/>
  <c r="AJ57" i="48"/>
  <c r="AI57" i="48"/>
  <c r="AH57" i="48"/>
  <c r="AF57" i="48"/>
  <c r="AE57" i="48"/>
  <c r="AB57" i="48"/>
  <c r="Y57" i="48"/>
  <c r="X57" i="48"/>
  <c r="W57" i="48"/>
  <c r="V57" i="48"/>
  <c r="U57" i="48"/>
  <c r="T57" i="48"/>
  <c r="S57" i="48"/>
  <c r="R57" i="48"/>
  <c r="Q57" i="48"/>
  <c r="P57" i="48"/>
  <c r="O57" i="48"/>
  <c r="N57" i="48"/>
  <c r="AY56" i="48"/>
  <c r="AX56" i="48"/>
  <c r="AW56" i="48"/>
  <c r="AV56" i="48"/>
  <c r="AU56" i="48"/>
  <c r="AT56" i="48"/>
  <c r="AS56" i="48"/>
  <c r="AR56" i="48"/>
  <c r="AP56" i="48"/>
  <c r="AO56" i="48"/>
  <c r="AN56" i="48"/>
  <c r="AJ56" i="48"/>
  <c r="AI56" i="48"/>
  <c r="AH56" i="48"/>
  <c r="AF56" i="48"/>
  <c r="AE56" i="48"/>
  <c r="AB56" i="48"/>
  <c r="Y56" i="48"/>
  <c r="X56" i="48"/>
  <c r="W56" i="48"/>
  <c r="V56" i="48"/>
  <c r="U56" i="48"/>
  <c r="T56" i="48"/>
  <c r="S56" i="48"/>
  <c r="R56" i="48"/>
  <c r="Q56" i="48"/>
  <c r="P56" i="48"/>
  <c r="O56" i="48"/>
  <c r="N56" i="48"/>
  <c r="AY55" i="48"/>
  <c r="AX55" i="48"/>
  <c r="AW55" i="48"/>
  <c r="AV55" i="48"/>
  <c r="AU55" i="48"/>
  <c r="AT55" i="48"/>
  <c r="AS55" i="48"/>
  <c r="AR55" i="48"/>
  <c r="AO55" i="48"/>
  <c r="AN55" i="48"/>
  <c r="AI55" i="48"/>
  <c r="AH55" i="48"/>
  <c r="AF55" i="48"/>
  <c r="AE55" i="48"/>
  <c r="AB55" i="48"/>
  <c r="V55" i="48"/>
  <c r="U55" i="48"/>
  <c r="T55" i="48"/>
  <c r="S55" i="48"/>
  <c r="R55" i="48"/>
  <c r="Q55" i="48"/>
  <c r="P55" i="48"/>
  <c r="O55" i="48"/>
  <c r="N55" i="48"/>
  <c r="AY54" i="48"/>
  <c r="AX54" i="48"/>
  <c r="AW54" i="48"/>
  <c r="AV54" i="48"/>
  <c r="AU54" i="48"/>
  <c r="AT54" i="48"/>
  <c r="AS54" i="48"/>
  <c r="AR54" i="48"/>
  <c r="AO54" i="48"/>
  <c r="AN54" i="48"/>
  <c r="AI54" i="48"/>
  <c r="AH54" i="48"/>
  <c r="AF54" i="48"/>
  <c r="AE54" i="48"/>
  <c r="AB54" i="48"/>
  <c r="V54" i="48"/>
  <c r="U54" i="48"/>
  <c r="T54" i="48"/>
  <c r="S54" i="48"/>
  <c r="R54" i="48"/>
  <c r="Q54" i="48"/>
  <c r="P54" i="48"/>
  <c r="O54" i="48"/>
  <c r="N54" i="48"/>
  <c r="AY53" i="48"/>
  <c r="AX53" i="48"/>
  <c r="AW53" i="48"/>
  <c r="AV53" i="48"/>
  <c r="AU53" i="48"/>
  <c r="AT53" i="48"/>
  <c r="AS53" i="48"/>
  <c r="AR53" i="48"/>
  <c r="AO53" i="48"/>
  <c r="AN53" i="48"/>
  <c r="AI53" i="48"/>
  <c r="AH53" i="48"/>
  <c r="AF53" i="48"/>
  <c r="AE53" i="48"/>
  <c r="AB53" i="48"/>
  <c r="V53" i="48"/>
  <c r="U53" i="48"/>
  <c r="T53" i="48"/>
  <c r="S53" i="48"/>
  <c r="R53" i="48"/>
  <c r="Q53" i="48"/>
  <c r="P53" i="48"/>
  <c r="O53" i="48"/>
  <c r="N53" i="48"/>
  <c r="AY52" i="48"/>
  <c r="AX52" i="48"/>
  <c r="AW52" i="48"/>
  <c r="AV52" i="48"/>
  <c r="AU52" i="48"/>
  <c r="AT52" i="48"/>
  <c r="AS52" i="48"/>
  <c r="AR52" i="48"/>
  <c r="AO52" i="48"/>
  <c r="AN52" i="48"/>
  <c r="AI52" i="48"/>
  <c r="AH52" i="48"/>
  <c r="AF52" i="48"/>
  <c r="AE52" i="48"/>
  <c r="AB52" i="48"/>
  <c r="V52" i="48"/>
  <c r="U52" i="48"/>
  <c r="T52" i="48"/>
  <c r="S52" i="48"/>
  <c r="R52" i="48"/>
  <c r="Q52" i="48"/>
  <c r="P52" i="48"/>
  <c r="O52" i="48"/>
  <c r="N52" i="48"/>
  <c r="AY51" i="48"/>
  <c r="AX51" i="48"/>
  <c r="AW51" i="48"/>
  <c r="AV51" i="48"/>
  <c r="AU51" i="48"/>
  <c r="AT51" i="48"/>
  <c r="AR51" i="48"/>
  <c r="AO51" i="48"/>
  <c r="AN51" i="48"/>
  <c r="AI51" i="48"/>
  <c r="AH51" i="48"/>
  <c r="AF51" i="48"/>
  <c r="AE51" i="48"/>
  <c r="AB51" i="48"/>
  <c r="V51" i="48"/>
  <c r="U51" i="48"/>
  <c r="T51" i="48"/>
  <c r="S51" i="48"/>
  <c r="R51" i="48"/>
  <c r="Q51" i="48"/>
  <c r="P51" i="48"/>
  <c r="O51" i="48"/>
  <c r="N51" i="48"/>
  <c r="AR50" i="48"/>
  <c r="AO50" i="48"/>
  <c r="AN50" i="48"/>
  <c r="AI50" i="48"/>
  <c r="AH50" i="48"/>
  <c r="AB50" i="48"/>
  <c r="V50" i="48"/>
  <c r="U50" i="48"/>
  <c r="T50" i="48"/>
  <c r="S50" i="48"/>
  <c r="R50" i="48"/>
  <c r="Q50" i="48"/>
  <c r="P50" i="48"/>
  <c r="O50" i="48"/>
  <c r="N50" i="48"/>
  <c r="AR49" i="48"/>
  <c r="AO49" i="48"/>
  <c r="AN49" i="48"/>
  <c r="AI49" i="48"/>
  <c r="AH49" i="48"/>
  <c r="AB49" i="48"/>
  <c r="V49" i="48"/>
  <c r="U49" i="48"/>
  <c r="T49" i="48"/>
  <c r="S49" i="48"/>
  <c r="R49" i="48"/>
  <c r="Q49" i="48"/>
  <c r="P49" i="48"/>
  <c r="O49" i="48"/>
  <c r="N49" i="48"/>
  <c r="AR48" i="48"/>
  <c r="AO48" i="48"/>
  <c r="AN48" i="48"/>
  <c r="AI48" i="48"/>
  <c r="AH48" i="48"/>
  <c r="AB48" i="48"/>
  <c r="V48" i="48"/>
  <c r="U48" i="48"/>
  <c r="T48" i="48"/>
  <c r="S48" i="48"/>
  <c r="R48" i="48"/>
  <c r="Q48" i="48"/>
  <c r="P48" i="48"/>
  <c r="O48" i="48"/>
  <c r="N48" i="48"/>
  <c r="AR47" i="48"/>
  <c r="AO47" i="48"/>
  <c r="AN47" i="48"/>
  <c r="AI47" i="48"/>
  <c r="AH47" i="48"/>
  <c r="AB47" i="48"/>
  <c r="V47" i="48"/>
  <c r="U47" i="48"/>
  <c r="T47" i="48"/>
  <c r="S47" i="48"/>
  <c r="R47" i="48"/>
  <c r="Q47" i="48"/>
  <c r="P47" i="48"/>
  <c r="O47" i="48"/>
  <c r="N47" i="48"/>
  <c r="AR46" i="48"/>
  <c r="AN46" i="48"/>
  <c r="AH46" i="48"/>
  <c r="AB46" i="48"/>
  <c r="R46" i="48"/>
  <c r="Q46" i="48"/>
  <c r="P46" i="48"/>
  <c r="O46" i="48"/>
  <c r="N46" i="48"/>
  <c r="AR45" i="48"/>
  <c r="AN45" i="48"/>
  <c r="AH45" i="48"/>
  <c r="AB45" i="48"/>
  <c r="R45" i="48"/>
  <c r="Q45" i="48"/>
  <c r="P45" i="48"/>
  <c r="O45" i="48"/>
  <c r="N45" i="48"/>
  <c r="AR44" i="48"/>
  <c r="AN44" i="48"/>
  <c r="AH44" i="48"/>
  <c r="AB44" i="48"/>
  <c r="R44" i="48"/>
  <c r="Q44" i="48"/>
  <c r="P44" i="48"/>
  <c r="O44" i="48"/>
  <c r="N44" i="48"/>
  <c r="AR43" i="48"/>
  <c r="AN43" i="48"/>
  <c r="AH43" i="48"/>
  <c r="AB43" i="48"/>
  <c r="R43" i="48"/>
  <c r="Q43" i="48"/>
  <c r="P43" i="48"/>
  <c r="O43" i="48"/>
  <c r="N43" i="48"/>
  <c r="AR42" i="48"/>
  <c r="AB42" i="48"/>
  <c r="AR41" i="48"/>
  <c r="AB41" i="48"/>
  <c r="AR40" i="48"/>
  <c r="AB40" i="48"/>
  <c r="AR39" i="48"/>
  <c r="AB39" i="48"/>
  <c r="AR38" i="48"/>
  <c r="AB38" i="48"/>
  <c r="AR37" i="48"/>
  <c r="AB37" i="48"/>
  <c r="AR36" i="48"/>
  <c r="AM36" i="48"/>
  <c r="AL36" i="48"/>
  <c r="AK36" i="48"/>
  <c r="AD36" i="48"/>
  <c r="AB36" i="48"/>
  <c r="AX35" i="48"/>
  <c r="AR35" i="48"/>
  <c r="AM35" i="48"/>
  <c r="AL35" i="48"/>
  <c r="AK35" i="48"/>
  <c r="AD35" i="48"/>
  <c r="AB35" i="48"/>
  <c r="AY34" i="48"/>
  <c r="AX34" i="48"/>
  <c r="AW34" i="48"/>
  <c r="AV34" i="48"/>
  <c r="AU34" i="48"/>
  <c r="AT34" i="48"/>
  <c r="AS34" i="48"/>
  <c r="AR34" i="48"/>
  <c r="AQ34" i="48"/>
  <c r="AM34" i="48"/>
  <c r="AL34" i="48"/>
  <c r="AK34" i="48"/>
  <c r="AF34" i="48"/>
  <c r="AE34" i="48"/>
  <c r="AD34" i="48"/>
  <c r="AB34" i="48"/>
  <c r="AA34" i="48"/>
  <c r="Z34" i="48"/>
  <c r="AY33" i="48"/>
  <c r="AX33" i="48"/>
  <c r="AW33" i="48"/>
  <c r="AV33" i="48"/>
  <c r="AU33" i="48"/>
  <c r="AT33" i="48"/>
  <c r="AS33" i="48"/>
  <c r="AR33" i="48"/>
  <c r="AQ33" i="48"/>
  <c r="AM33" i="48"/>
  <c r="AL33" i="48"/>
  <c r="AK33" i="48"/>
  <c r="AF33" i="48"/>
  <c r="AE33" i="48"/>
  <c r="AD33" i="48"/>
  <c r="AB33" i="48"/>
  <c r="AA33" i="48"/>
  <c r="Z33" i="48"/>
  <c r="M33" i="48"/>
  <c r="M34" i="48" s="1"/>
  <c r="M35" i="48" s="1"/>
  <c r="M36" i="48" s="1"/>
  <c r="M37" i="48" s="1"/>
  <c r="M38" i="48" s="1"/>
  <c r="M39" i="48" s="1"/>
  <c r="M40" i="48" s="1"/>
  <c r="M41" i="48" s="1"/>
  <c r="M42" i="48" s="1"/>
  <c r="M43" i="48" s="1"/>
  <c r="M44" i="48" s="1"/>
  <c r="M45" i="48" s="1"/>
  <c r="M46" i="48" s="1"/>
  <c r="M47" i="48" s="1"/>
  <c r="M48" i="48" s="1"/>
  <c r="M49" i="48" s="1"/>
  <c r="M50" i="48" s="1"/>
  <c r="M51" i="48" s="1"/>
  <c r="M52" i="48" s="1"/>
  <c r="M53" i="48" s="1"/>
  <c r="M54" i="48" s="1"/>
  <c r="M55" i="48" s="1"/>
  <c r="M56" i="48" s="1"/>
  <c r="M57" i="48" s="1"/>
  <c r="M58" i="48" s="1"/>
  <c r="M59" i="48" s="1"/>
  <c r="AY32" i="48"/>
  <c r="AX32" i="48"/>
  <c r="AW32" i="48"/>
  <c r="AV32" i="48"/>
  <c r="AU32" i="48"/>
  <c r="AT32" i="48"/>
  <c r="AS32" i="48"/>
  <c r="AR32" i="48"/>
  <c r="AQ32" i="48"/>
  <c r="AP32" i="48"/>
  <c r="AO32" i="48"/>
  <c r="AN32" i="48"/>
  <c r="AM32" i="48"/>
  <c r="AL32" i="48"/>
  <c r="AK32" i="48"/>
  <c r="AJ32" i="48"/>
  <c r="AI32" i="48"/>
  <c r="AH32" i="48"/>
  <c r="AF32" i="48"/>
  <c r="AE32" i="48"/>
  <c r="AD32" i="48"/>
  <c r="AB32" i="48"/>
  <c r="AA32" i="48"/>
  <c r="Z32" i="48"/>
  <c r="Y32" i="48"/>
  <c r="X32" i="48"/>
  <c r="W32" i="48"/>
  <c r="V32" i="48"/>
  <c r="U32" i="48"/>
  <c r="T32" i="48"/>
  <c r="S32" i="48"/>
  <c r="R32" i="48"/>
  <c r="Q32" i="48"/>
  <c r="P32" i="48"/>
  <c r="O32" i="48"/>
  <c r="N32" i="48"/>
  <c r="AY30" i="48"/>
  <c r="AX30" i="48"/>
  <c r="AW30" i="48"/>
  <c r="AV30" i="48"/>
  <c r="AU30" i="48"/>
  <c r="AT30" i="48"/>
  <c r="AS30" i="48"/>
  <c r="AR30" i="48"/>
  <c r="AQ30" i="48"/>
  <c r="AP30" i="48"/>
  <c r="AO30" i="48"/>
  <c r="AN30" i="48"/>
  <c r="AM30" i="48"/>
  <c r="AL30" i="48"/>
  <c r="AK30" i="48"/>
  <c r="AJ30" i="48"/>
  <c r="AI30" i="48"/>
  <c r="AH30" i="48"/>
  <c r="AF30" i="48"/>
  <c r="AE30" i="48"/>
  <c r="AD30" i="48"/>
  <c r="AB30" i="48"/>
  <c r="AA30" i="48"/>
  <c r="Z30" i="48"/>
  <c r="Y30" i="48"/>
  <c r="X30" i="48"/>
  <c r="W30" i="48"/>
  <c r="V30" i="48"/>
  <c r="U30" i="48"/>
  <c r="T30" i="48"/>
  <c r="S30" i="48"/>
  <c r="R30" i="48"/>
  <c r="Q30" i="48"/>
  <c r="P30" i="48"/>
  <c r="O30" i="48"/>
  <c r="N30" i="48"/>
  <c r="I27" i="48"/>
  <c r="I28" i="48" s="1"/>
  <c r="I26" i="48"/>
  <c r="B96" i="47"/>
  <c r="K96" i="47" s="1"/>
  <c r="G75" i="47"/>
  <c r="G74" i="47"/>
  <c r="G73" i="47"/>
  <c r="G72" i="47"/>
  <c r="G71" i="47"/>
  <c r="G70" i="47"/>
  <c r="G69" i="47"/>
  <c r="G68" i="47"/>
  <c r="G67" i="47"/>
  <c r="G66" i="47"/>
  <c r="G65" i="47"/>
  <c r="G64" i="47"/>
  <c r="G63" i="47"/>
  <c r="G62" i="47"/>
  <c r="C62" i="47"/>
  <c r="C63" i="47" s="1"/>
  <c r="C64" i="47" s="1"/>
  <c r="C65" i="47" s="1"/>
  <c r="C66" i="47" s="1"/>
  <c r="C67" i="47" s="1"/>
  <c r="C68" i="47" s="1"/>
  <c r="C69" i="47" s="1"/>
  <c r="C70" i="47" s="1"/>
  <c r="C71" i="47" s="1"/>
  <c r="C72" i="47" s="1"/>
  <c r="C73" i="47" s="1"/>
  <c r="C74" i="47" s="1"/>
  <c r="C75" i="47" s="1"/>
  <c r="B62" i="47"/>
  <c r="B63" i="47" s="1"/>
  <c r="B64" i="47" s="1"/>
  <c r="B65" i="47" s="1"/>
  <c r="B66" i="47" s="1"/>
  <c r="B67" i="47" s="1"/>
  <c r="B68" i="47" s="1"/>
  <c r="B69" i="47" s="1"/>
  <c r="B70" i="47" s="1"/>
  <c r="B71" i="47" s="1"/>
  <c r="B72" i="47" s="1"/>
  <c r="B73" i="47" s="1"/>
  <c r="B74" i="47" s="1"/>
  <c r="B75" i="47" s="1"/>
  <c r="G61" i="47"/>
  <c r="B33" i="47"/>
  <c r="B34" i="47" s="1"/>
  <c r="B35" i="47" s="1"/>
  <c r="B36" i="47" s="1"/>
  <c r="B37" i="47" s="1"/>
  <c r="B32" i="47"/>
  <c r="B30" i="47"/>
  <c r="B29" i="47" s="1"/>
  <c r="B28" i="47" s="1"/>
  <c r="B27" i="47" s="1"/>
  <c r="B26" i="47" s="1"/>
  <c r="B25" i="47" s="1"/>
  <c r="I306" i="47"/>
  <c r="I271" i="47"/>
  <c r="I272" i="47" s="1"/>
  <c r="I273" i="47" s="1"/>
  <c r="I274" i="47" s="1"/>
  <c r="I275" i="47" s="1"/>
  <c r="I276" i="47" s="1"/>
  <c r="I277" i="47" s="1"/>
  <c r="I278" i="47" s="1"/>
  <c r="I279" i="47" s="1"/>
  <c r="I280" i="47" s="1"/>
  <c r="I281" i="47" s="1"/>
  <c r="I282" i="47" s="1"/>
  <c r="I283" i="47" s="1"/>
  <c r="I284" i="47" s="1"/>
  <c r="I285" i="47" s="1"/>
  <c r="I286" i="47" s="1"/>
  <c r="I287" i="47" s="1"/>
  <c r="I288" i="47" s="1"/>
  <c r="I289" i="47" s="1"/>
  <c r="I290" i="47" s="1"/>
  <c r="I291" i="47" s="1"/>
  <c r="I292" i="47" s="1"/>
  <c r="I293" i="47" s="1"/>
  <c r="I294" i="47" s="1"/>
  <c r="I295" i="47" s="1"/>
  <c r="I296" i="47" s="1"/>
  <c r="I297" i="47" s="1"/>
  <c r="I298" i="47" s="1"/>
  <c r="I299" i="47" s="1"/>
  <c r="I300" i="47" s="1"/>
  <c r="I301" i="47" s="1"/>
  <c r="I302" i="47" s="1"/>
  <c r="I236" i="47"/>
  <c r="I237" i="47" s="1"/>
  <c r="I238" i="47" s="1"/>
  <c r="I239" i="47" s="1"/>
  <c r="I240" i="47" s="1"/>
  <c r="I241" i="47" s="1"/>
  <c r="I242" i="47" s="1"/>
  <c r="I243" i="47" s="1"/>
  <c r="I244" i="47" s="1"/>
  <c r="I245" i="47" s="1"/>
  <c r="I246" i="47" s="1"/>
  <c r="I247" i="47" s="1"/>
  <c r="I248" i="47" s="1"/>
  <c r="I249" i="47" s="1"/>
  <c r="I250" i="47" s="1"/>
  <c r="I251" i="47" s="1"/>
  <c r="I252" i="47" s="1"/>
  <c r="I253" i="47" s="1"/>
  <c r="I254" i="47" s="1"/>
  <c r="I255" i="47" s="1"/>
  <c r="I256" i="47" s="1"/>
  <c r="I257" i="47" s="1"/>
  <c r="I258" i="47" s="1"/>
  <c r="I259" i="47" s="1"/>
  <c r="I260" i="47" s="1"/>
  <c r="I261" i="47" s="1"/>
  <c r="I262" i="47" s="1"/>
  <c r="I263" i="47" s="1"/>
  <c r="I264" i="47" s="1"/>
  <c r="I265" i="47" s="1"/>
  <c r="I266" i="47" s="1"/>
  <c r="I267" i="47" s="1"/>
  <c r="K203" i="47"/>
  <c r="I201" i="47"/>
  <c r="I202" i="47" s="1"/>
  <c r="I203" i="47" s="1"/>
  <c r="J203" i="47" s="1"/>
  <c r="I166" i="47"/>
  <c r="I167" i="47" s="1"/>
  <c r="I131" i="47"/>
  <c r="I132" i="47" s="1"/>
  <c r="I133" i="47" s="1"/>
  <c r="I134" i="47" s="1"/>
  <c r="I135" i="47" s="1"/>
  <c r="I99" i="47"/>
  <c r="I97" i="47"/>
  <c r="I98" i="47" s="1"/>
  <c r="I96" i="47"/>
  <c r="I63" i="47"/>
  <c r="K61" i="47"/>
  <c r="I61" i="47"/>
  <c r="I62" i="47" s="1"/>
  <c r="AY59" i="47"/>
  <c r="AX59" i="47"/>
  <c r="AW59" i="47"/>
  <c r="AV59" i="47"/>
  <c r="AU59" i="47"/>
  <c r="AT59" i="47"/>
  <c r="AS59" i="47"/>
  <c r="AR59" i="47"/>
  <c r="AP59" i="47"/>
  <c r="AO59" i="47"/>
  <c r="AN59" i="47"/>
  <c r="AM59" i="47"/>
  <c r="AL59" i="47"/>
  <c r="AK59" i="47"/>
  <c r="AJ59" i="47"/>
  <c r="AI59" i="47"/>
  <c r="AH59" i="47"/>
  <c r="AF59" i="47"/>
  <c r="AE59" i="47"/>
  <c r="AD59" i="47"/>
  <c r="AB59" i="47"/>
  <c r="Y59" i="47"/>
  <c r="X59" i="47"/>
  <c r="W59" i="47"/>
  <c r="V59" i="47"/>
  <c r="U59" i="47"/>
  <c r="T59" i="47"/>
  <c r="S59" i="47"/>
  <c r="R59" i="47"/>
  <c r="Q59" i="47"/>
  <c r="P59" i="47"/>
  <c r="O59" i="47"/>
  <c r="N59" i="47"/>
  <c r="AY58" i="47"/>
  <c r="AX58" i="47"/>
  <c r="AW58" i="47"/>
  <c r="AV58" i="47"/>
  <c r="AU58" i="47"/>
  <c r="AT58" i="47"/>
  <c r="AS58" i="47"/>
  <c r="AR58" i="47"/>
  <c r="AP58" i="47"/>
  <c r="AO58" i="47"/>
  <c r="AN58" i="47"/>
  <c r="AM58" i="47"/>
  <c r="AL58" i="47"/>
  <c r="AK58" i="47"/>
  <c r="AJ58" i="47"/>
  <c r="AI58" i="47"/>
  <c r="AH58" i="47"/>
  <c r="AF58" i="47"/>
  <c r="AE58" i="47"/>
  <c r="AD58" i="47"/>
  <c r="AB58" i="47"/>
  <c r="Y58" i="47"/>
  <c r="X58" i="47"/>
  <c r="W58" i="47"/>
  <c r="V58" i="47"/>
  <c r="U58" i="47"/>
  <c r="T58" i="47"/>
  <c r="S58" i="47"/>
  <c r="R58" i="47"/>
  <c r="Q58" i="47"/>
  <c r="P58" i="47"/>
  <c r="O58" i="47"/>
  <c r="N58" i="47"/>
  <c r="AY57" i="47"/>
  <c r="AX57" i="47"/>
  <c r="AW57" i="47"/>
  <c r="AV57" i="47"/>
  <c r="AU57" i="47"/>
  <c r="AT57" i="47"/>
  <c r="AS57" i="47"/>
  <c r="AR57" i="47"/>
  <c r="AP57" i="47"/>
  <c r="AO57" i="47"/>
  <c r="AN57" i="47"/>
  <c r="AJ57" i="47"/>
  <c r="AI57" i="47"/>
  <c r="AH57" i="47"/>
  <c r="AF57" i="47"/>
  <c r="AE57" i="47"/>
  <c r="AB57" i="47"/>
  <c r="Y57" i="47"/>
  <c r="X57" i="47"/>
  <c r="W57" i="47"/>
  <c r="V57" i="47"/>
  <c r="U57" i="47"/>
  <c r="T57" i="47"/>
  <c r="S57" i="47"/>
  <c r="R57" i="47"/>
  <c r="Q57" i="47"/>
  <c r="P57" i="47"/>
  <c r="O57" i="47"/>
  <c r="N57" i="47"/>
  <c r="AY56" i="47"/>
  <c r="AX56" i="47"/>
  <c r="AW56" i="47"/>
  <c r="AV56" i="47"/>
  <c r="AU56" i="47"/>
  <c r="AT56" i="47"/>
  <c r="AS56" i="47"/>
  <c r="AR56" i="47"/>
  <c r="AP56" i="47"/>
  <c r="AO56" i="47"/>
  <c r="AN56" i="47"/>
  <c r="AJ56" i="47"/>
  <c r="AI56" i="47"/>
  <c r="AH56" i="47"/>
  <c r="AF56" i="47"/>
  <c r="AE56" i="47"/>
  <c r="AB56" i="47"/>
  <c r="Y56" i="47"/>
  <c r="X56" i="47"/>
  <c r="W56" i="47"/>
  <c r="V56" i="47"/>
  <c r="U56" i="47"/>
  <c r="T56" i="47"/>
  <c r="S56" i="47"/>
  <c r="R56" i="47"/>
  <c r="Q56" i="47"/>
  <c r="P56" i="47"/>
  <c r="O56" i="47"/>
  <c r="N56" i="47"/>
  <c r="AY55" i="47"/>
  <c r="AX55" i="47"/>
  <c r="AW55" i="47"/>
  <c r="AV55" i="47"/>
  <c r="AU55" i="47"/>
  <c r="AT55" i="47"/>
  <c r="AS55" i="47"/>
  <c r="AR55" i="47"/>
  <c r="AO55" i="47"/>
  <c r="AN55" i="47"/>
  <c r="AI55" i="47"/>
  <c r="AH55" i="47"/>
  <c r="AF55" i="47"/>
  <c r="AE55" i="47"/>
  <c r="AB55" i="47"/>
  <c r="V55" i="47"/>
  <c r="U55" i="47"/>
  <c r="T55" i="47"/>
  <c r="S55" i="47"/>
  <c r="R55" i="47"/>
  <c r="Q55" i="47"/>
  <c r="P55" i="47"/>
  <c r="O55" i="47"/>
  <c r="N55" i="47"/>
  <c r="AY54" i="47"/>
  <c r="AX54" i="47"/>
  <c r="AW54" i="47"/>
  <c r="AV54" i="47"/>
  <c r="AU54" i="47"/>
  <c r="AT54" i="47"/>
  <c r="AS54" i="47"/>
  <c r="AR54" i="47"/>
  <c r="AO54" i="47"/>
  <c r="AN54" i="47"/>
  <c r="AI54" i="47"/>
  <c r="AH54" i="47"/>
  <c r="AF54" i="47"/>
  <c r="AE54" i="47"/>
  <c r="AB54" i="47"/>
  <c r="V54" i="47"/>
  <c r="U54" i="47"/>
  <c r="T54" i="47"/>
  <c r="S54" i="47"/>
  <c r="R54" i="47"/>
  <c r="Q54" i="47"/>
  <c r="P54" i="47"/>
  <c r="O54" i="47"/>
  <c r="N54" i="47"/>
  <c r="AY53" i="47"/>
  <c r="AX53" i="47"/>
  <c r="AW53" i="47"/>
  <c r="AV53" i="47"/>
  <c r="AU53" i="47"/>
  <c r="AT53" i="47"/>
  <c r="AS53" i="47"/>
  <c r="AR53" i="47"/>
  <c r="AO53" i="47"/>
  <c r="AN53" i="47"/>
  <c r="AI53" i="47"/>
  <c r="AH53" i="47"/>
  <c r="AF53" i="47"/>
  <c r="AE53" i="47"/>
  <c r="AB53" i="47"/>
  <c r="V53" i="47"/>
  <c r="U53" i="47"/>
  <c r="T53" i="47"/>
  <c r="S53" i="47"/>
  <c r="R53" i="47"/>
  <c r="Q53" i="47"/>
  <c r="P53" i="47"/>
  <c r="O53" i="47"/>
  <c r="N53" i="47"/>
  <c r="AY52" i="47"/>
  <c r="AX52" i="47"/>
  <c r="AW52" i="47"/>
  <c r="AV52" i="47"/>
  <c r="AU52" i="47"/>
  <c r="AT52" i="47"/>
  <c r="AS52" i="47"/>
  <c r="AR52" i="47"/>
  <c r="AO52" i="47"/>
  <c r="AN52" i="47"/>
  <c r="AI52" i="47"/>
  <c r="AH52" i="47"/>
  <c r="AF52" i="47"/>
  <c r="AE52" i="47"/>
  <c r="AB52" i="47"/>
  <c r="V52" i="47"/>
  <c r="U52" i="47"/>
  <c r="T52" i="47"/>
  <c r="S52" i="47"/>
  <c r="R52" i="47"/>
  <c r="Q52" i="47"/>
  <c r="P52" i="47"/>
  <c r="O52" i="47"/>
  <c r="N52" i="47"/>
  <c r="AY51" i="47"/>
  <c r="AX51" i="47"/>
  <c r="AW51" i="47"/>
  <c r="AV51" i="47"/>
  <c r="AU51" i="47"/>
  <c r="AT51" i="47"/>
  <c r="AR51" i="47"/>
  <c r="AO51" i="47"/>
  <c r="AN51" i="47"/>
  <c r="AI51" i="47"/>
  <c r="AH51" i="47"/>
  <c r="AF51" i="47"/>
  <c r="AE51" i="47"/>
  <c r="AB51" i="47"/>
  <c r="V51" i="47"/>
  <c r="U51" i="47"/>
  <c r="T51" i="47"/>
  <c r="S51" i="47"/>
  <c r="R51" i="47"/>
  <c r="Q51" i="47"/>
  <c r="P51" i="47"/>
  <c r="O51" i="47"/>
  <c r="N51" i="47"/>
  <c r="AY50" i="47"/>
  <c r="AX50" i="47"/>
  <c r="AW50" i="47"/>
  <c r="AV50" i="47"/>
  <c r="AU50" i="47"/>
  <c r="AT50" i="47"/>
  <c r="AR50" i="47"/>
  <c r="AO50" i="47"/>
  <c r="AN50" i="47"/>
  <c r="AI50" i="47"/>
  <c r="AH50" i="47"/>
  <c r="AF50" i="47"/>
  <c r="AE50" i="47"/>
  <c r="AB50" i="47"/>
  <c r="V50" i="47"/>
  <c r="U50" i="47"/>
  <c r="T50" i="47"/>
  <c r="S50" i="47"/>
  <c r="R50" i="47"/>
  <c r="Q50" i="47"/>
  <c r="P50" i="47"/>
  <c r="O50" i="47"/>
  <c r="N50" i="47"/>
  <c r="AY49" i="47"/>
  <c r="AX49" i="47"/>
  <c r="AW49" i="47"/>
  <c r="AV49" i="47"/>
  <c r="AU49" i="47"/>
  <c r="AT49" i="47"/>
  <c r="AR49" i="47"/>
  <c r="AO49" i="47"/>
  <c r="AN49" i="47"/>
  <c r="AI49" i="47"/>
  <c r="AH49" i="47"/>
  <c r="AF49" i="47"/>
  <c r="AE49" i="47"/>
  <c r="AB49" i="47"/>
  <c r="V49" i="47"/>
  <c r="U49" i="47"/>
  <c r="T49" i="47"/>
  <c r="S49" i="47"/>
  <c r="R49" i="47"/>
  <c r="Q49" i="47"/>
  <c r="P49" i="47"/>
  <c r="O49" i="47"/>
  <c r="N49" i="47"/>
  <c r="AY48" i="47"/>
  <c r="AX48" i="47"/>
  <c r="AW48" i="47"/>
  <c r="AV48" i="47"/>
  <c r="AU48" i="47"/>
  <c r="AT48" i="47"/>
  <c r="AR48" i="47"/>
  <c r="AO48" i="47"/>
  <c r="AN48" i="47"/>
  <c r="AI48" i="47"/>
  <c r="AH48" i="47"/>
  <c r="AF48" i="47"/>
  <c r="AE48" i="47"/>
  <c r="AB48" i="47"/>
  <c r="V48" i="47"/>
  <c r="U48" i="47"/>
  <c r="T48" i="47"/>
  <c r="S48" i="47"/>
  <c r="R48" i="47"/>
  <c r="Q48" i="47"/>
  <c r="P48" i="47"/>
  <c r="O48" i="47"/>
  <c r="N48" i="47"/>
  <c r="AY47" i="47"/>
  <c r="AX47" i="47"/>
  <c r="AW47" i="47"/>
  <c r="AV47" i="47"/>
  <c r="AU47" i="47"/>
  <c r="AT47" i="47"/>
  <c r="AR47" i="47"/>
  <c r="AO47" i="47"/>
  <c r="AN47" i="47"/>
  <c r="AI47" i="47"/>
  <c r="AH47" i="47"/>
  <c r="AF47" i="47"/>
  <c r="AE47" i="47"/>
  <c r="AB47" i="47"/>
  <c r="V47" i="47"/>
  <c r="U47" i="47"/>
  <c r="T47" i="47"/>
  <c r="S47" i="47"/>
  <c r="R47" i="47"/>
  <c r="Q47" i="47"/>
  <c r="P47" i="47"/>
  <c r="O47" i="47"/>
  <c r="N47" i="47"/>
  <c r="AY46" i="47"/>
  <c r="AX46" i="47"/>
  <c r="AW46" i="47"/>
  <c r="AV46" i="47"/>
  <c r="AU46" i="47"/>
  <c r="AT46" i="47"/>
  <c r="AR46" i="47"/>
  <c r="AN46" i="47"/>
  <c r="AH46" i="47"/>
  <c r="AF46" i="47"/>
  <c r="AE46" i="47"/>
  <c r="AB46" i="47"/>
  <c r="R46" i="47"/>
  <c r="Q46" i="47"/>
  <c r="P46" i="47"/>
  <c r="O46" i="47"/>
  <c r="N46" i="47"/>
  <c r="AY45" i="47"/>
  <c r="AX45" i="47"/>
  <c r="AW45" i="47"/>
  <c r="AV45" i="47"/>
  <c r="AU45" i="47"/>
  <c r="AT45" i="47"/>
  <c r="AR45" i="47"/>
  <c r="AN45" i="47"/>
  <c r="AH45" i="47"/>
  <c r="AF45" i="47"/>
  <c r="AE45" i="47"/>
  <c r="AB45" i="47"/>
  <c r="R45" i="47"/>
  <c r="Q45" i="47"/>
  <c r="P45" i="47"/>
  <c r="O45" i="47"/>
  <c r="N45" i="47"/>
  <c r="AY44" i="47"/>
  <c r="AX44" i="47"/>
  <c r="AW44" i="47"/>
  <c r="AV44" i="47"/>
  <c r="AU44" i="47"/>
  <c r="AT44" i="47"/>
  <c r="AR44" i="47"/>
  <c r="AN44" i="47"/>
  <c r="AH44" i="47"/>
  <c r="AF44" i="47"/>
  <c r="AE44" i="47"/>
  <c r="AB44" i="47"/>
  <c r="R44" i="47"/>
  <c r="Q44" i="47"/>
  <c r="P44" i="47"/>
  <c r="O44" i="47"/>
  <c r="N44" i="47"/>
  <c r="AY43" i="47"/>
  <c r="AX43" i="47"/>
  <c r="AW43" i="47"/>
  <c r="AV43" i="47"/>
  <c r="AU43" i="47"/>
  <c r="AT43" i="47"/>
  <c r="AR43" i="47"/>
  <c r="AN43" i="47"/>
  <c r="AH43" i="47"/>
  <c r="AF43" i="47"/>
  <c r="AE43" i="47"/>
  <c r="AB43" i="47"/>
  <c r="R43" i="47"/>
  <c r="Q43" i="47"/>
  <c r="P43" i="47"/>
  <c r="O43" i="47"/>
  <c r="N43" i="47"/>
  <c r="AY42" i="47"/>
  <c r="AX42" i="47"/>
  <c r="AW42" i="47"/>
  <c r="AV42" i="47"/>
  <c r="AU42" i="47"/>
  <c r="AT42" i="47"/>
  <c r="AR42" i="47"/>
  <c r="AF42" i="47"/>
  <c r="AE42" i="47"/>
  <c r="AB42" i="47"/>
  <c r="AY41" i="47"/>
  <c r="AX41" i="47"/>
  <c r="AW41" i="47"/>
  <c r="AV41" i="47"/>
  <c r="AU41" i="47"/>
  <c r="AT41" i="47"/>
  <c r="AR41" i="47"/>
  <c r="AF41" i="47"/>
  <c r="AE41" i="47"/>
  <c r="AB41" i="47"/>
  <c r="AY40" i="47"/>
  <c r="AX40" i="47"/>
  <c r="AW40" i="47"/>
  <c r="AV40" i="47"/>
  <c r="AU40" i="47"/>
  <c r="AT40" i="47"/>
  <c r="AR40" i="47"/>
  <c r="AF40" i="47"/>
  <c r="AE40" i="47"/>
  <c r="AB40" i="47"/>
  <c r="AY39" i="47"/>
  <c r="AX39" i="47"/>
  <c r="AW39" i="47"/>
  <c r="AV39" i="47"/>
  <c r="AU39" i="47"/>
  <c r="AT39" i="47"/>
  <c r="AR39" i="47"/>
  <c r="AF39" i="47"/>
  <c r="AE39" i="47"/>
  <c r="AB39" i="47"/>
  <c r="AY38" i="47"/>
  <c r="AX38" i="47"/>
  <c r="AW38" i="47"/>
  <c r="AV38" i="47"/>
  <c r="AU38" i="47"/>
  <c r="AT38" i="47"/>
  <c r="AR38" i="47"/>
  <c r="AF38" i="47"/>
  <c r="AE38" i="47"/>
  <c r="AB38" i="47"/>
  <c r="AY37" i="47"/>
  <c r="AX37" i="47"/>
  <c r="AW37" i="47"/>
  <c r="AV37" i="47"/>
  <c r="AU37" i="47"/>
  <c r="AT37" i="47"/>
  <c r="AR37" i="47"/>
  <c r="AF37" i="47"/>
  <c r="AE37" i="47"/>
  <c r="AB37" i="47"/>
  <c r="AY36" i="47"/>
  <c r="AX36" i="47"/>
  <c r="AW36" i="47"/>
  <c r="AV36" i="47"/>
  <c r="AU36" i="47"/>
  <c r="AT36" i="47"/>
  <c r="AR36" i="47"/>
  <c r="AM36" i="47"/>
  <c r="AL36" i="47"/>
  <c r="AK36" i="47"/>
  <c r="AF36" i="47"/>
  <c r="AE36" i="47"/>
  <c r="AD36" i="47"/>
  <c r="AB36" i="47"/>
  <c r="AY35" i="47"/>
  <c r="AX35" i="47"/>
  <c r="AW35" i="47"/>
  <c r="AV35" i="47"/>
  <c r="AU35" i="47"/>
  <c r="AT35" i="47"/>
  <c r="AR35" i="47"/>
  <c r="AM35" i="47"/>
  <c r="AL35" i="47"/>
  <c r="AK35" i="47"/>
  <c r="AF35" i="47"/>
  <c r="AE35" i="47"/>
  <c r="AD35" i="47"/>
  <c r="AB35" i="47"/>
  <c r="AY34" i="47"/>
  <c r="AX34" i="47"/>
  <c r="AW34" i="47"/>
  <c r="AV34" i="47"/>
  <c r="AU34" i="47"/>
  <c r="AT34" i="47"/>
  <c r="AR34" i="47"/>
  <c r="AQ34" i="47"/>
  <c r="AM34" i="47"/>
  <c r="AL34" i="47"/>
  <c r="AK34" i="47"/>
  <c r="AF34" i="47"/>
  <c r="AE34" i="47"/>
  <c r="AD34" i="47"/>
  <c r="AB34" i="47"/>
  <c r="AA34" i="47"/>
  <c r="Z34" i="47"/>
  <c r="AY33" i="47"/>
  <c r="AX33" i="47"/>
  <c r="AW33" i="47"/>
  <c r="AV33" i="47"/>
  <c r="AU33" i="47"/>
  <c r="AT33" i="47"/>
  <c r="AR33" i="47"/>
  <c r="AQ33" i="47"/>
  <c r="AM33" i="47"/>
  <c r="AL33" i="47"/>
  <c r="AK33" i="47"/>
  <c r="AF33" i="47"/>
  <c r="AE33" i="47"/>
  <c r="AD33" i="47"/>
  <c r="AB33" i="47"/>
  <c r="AA33" i="47"/>
  <c r="Z33" i="47"/>
  <c r="M33" i="47"/>
  <c r="M34" i="47" s="1"/>
  <c r="M35" i="47" s="1"/>
  <c r="M36" i="47" s="1"/>
  <c r="M37" i="47" s="1"/>
  <c r="M38" i="47" s="1"/>
  <c r="M39" i="47" s="1"/>
  <c r="M40" i="47" s="1"/>
  <c r="M41" i="47" s="1"/>
  <c r="M42" i="47" s="1"/>
  <c r="M43" i="47" s="1"/>
  <c r="M44" i="47" s="1"/>
  <c r="M45" i="47" s="1"/>
  <c r="M46" i="47" s="1"/>
  <c r="M47" i="47" s="1"/>
  <c r="M48" i="47" s="1"/>
  <c r="M49" i="47" s="1"/>
  <c r="M50" i="47" s="1"/>
  <c r="M51" i="47" s="1"/>
  <c r="M52" i="47" s="1"/>
  <c r="M53" i="47" s="1"/>
  <c r="M54" i="47" s="1"/>
  <c r="M55" i="47" s="1"/>
  <c r="M56" i="47" s="1"/>
  <c r="M57" i="47" s="1"/>
  <c r="M58" i="47" s="1"/>
  <c r="M59" i="47" s="1"/>
  <c r="AY32" i="47"/>
  <c r="AX32" i="47"/>
  <c r="AW32" i="47"/>
  <c r="AV32" i="47"/>
  <c r="AU32" i="47"/>
  <c r="AT32" i="47"/>
  <c r="AS32" i="47"/>
  <c r="AR32" i="47"/>
  <c r="AQ32" i="47"/>
  <c r="AP32" i="47"/>
  <c r="AO32" i="47"/>
  <c r="AN32" i="47"/>
  <c r="AM32" i="47"/>
  <c r="AL32" i="47"/>
  <c r="AK32" i="47"/>
  <c r="AJ32" i="47"/>
  <c r="AI32" i="47"/>
  <c r="AH32" i="47"/>
  <c r="AF32" i="47"/>
  <c r="AE32" i="47"/>
  <c r="AD32" i="47"/>
  <c r="AB32" i="47"/>
  <c r="AA32" i="47"/>
  <c r="Z32" i="47"/>
  <c r="Y32" i="47"/>
  <c r="X32" i="47"/>
  <c r="W32" i="47"/>
  <c r="V32" i="47"/>
  <c r="U32" i="47"/>
  <c r="T32" i="47"/>
  <c r="S32" i="47"/>
  <c r="R32" i="47"/>
  <c r="Q32" i="47"/>
  <c r="P32" i="47"/>
  <c r="O32" i="47"/>
  <c r="N32" i="47"/>
  <c r="AY30" i="47"/>
  <c r="AX30" i="47"/>
  <c r="AW30" i="47"/>
  <c r="AV30" i="47"/>
  <c r="AU30" i="47"/>
  <c r="AT30" i="47"/>
  <c r="AS30" i="47"/>
  <c r="AR30" i="47"/>
  <c r="AQ30" i="47"/>
  <c r="AP30" i="47"/>
  <c r="AO30" i="47"/>
  <c r="AN30" i="47"/>
  <c r="AM30" i="47"/>
  <c r="AL30" i="47"/>
  <c r="AK30" i="47"/>
  <c r="AJ30" i="47"/>
  <c r="AI30" i="47"/>
  <c r="AH30" i="47"/>
  <c r="AF30" i="47"/>
  <c r="AE30" i="47"/>
  <c r="AD30" i="47"/>
  <c r="AB30" i="47"/>
  <c r="AA30" i="47"/>
  <c r="Z30" i="47"/>
  <c r="Y30" i="47"/>
  <c r="X30" i="47"/>
  <c r="W30" i="47"/>
  <c r="V30" i="47"/>
  <c r="U30" i="47"/>
  <c r="T30" i="47"/>
  <c r="S30" i="47"/>
  <c r="R30" i="47"/>
  <c r="Q30" i="47"/>
  <c r="P30" i="47"/>
  <c r="O30" i="47"/>
  <c r="N30" i="47"/>
  <c r="I27" i="47"/>
  <c r="I28" i="47" s="1"/>
  <c r="I26" i="47"/>
  <c r="B96" i="46"/>
  <c r="K96" i="46" s="1"/>
  <c r="G75" i="46"/>
  <c r="G74" i="46"/>
  <c r="G73" i="46"/>
  <c r="G72" i="46"/>
  <c r="G71" i="46"/>
  <c r="G70" i="46"/>
  <c r="G69" i="46"/>
  <c r="G68" i="46"/>
  <c r="G67" i="46"/>
  <c r="G66" i="46"/>
  <c r="G65" i="46"/>
  <c r="G64" i="46"/>
  <c r="G63" i="46"/>
  <c r="G62" i="46"/>
  <c r="C62" i="46"/>
  <c r="C63" i="46" s="1"/>
  <c r="C64" i="46" s="1"/>
  <c r="C65" i="46" s="1"/>
  <c r="C66" i="46" s="1"/>
  <c r="C67" i="46" s="1"/>
  <c r="C68" i="46" s="1"/>
  <c r="C69" i="46" s="1"/>
  <c r="C70" i="46" s="1"/>
  <c r="C71" i="46" s="1"/>
  <c r="C72" i="46" s="1"/>
  <c r="C73" i="46" s="1"/>
  <c r="C74" i="46" s="1"/>
  <c r="C75" i="46" s="1"/>
  <c r="B62" i="46"/>
  <c r="B63" i="46" s="1"/>
  <c r="B64" i="46" s="1"/>
  <c r="B65" i="46" s="1"/>
  <c r="B66" i="46" s="1"/>
  <c r="B67" i="46" s="1"/>
  <c r="B68" i="46" s="1"/>
  <c r="B69" i="46" s="1"/>
  <c r="B70" i="46" s="1"/>
  <c r="B71" i="46" s="1"/>
  <c r="B72" i="46" s="1"/>
  <c r="B73" i="46" s="1"/>
  <c r="B74" i="46" s="1"/>
  <c r="B75" i="46" s="1"/>
  <c r="G61" i="46"/>
  <c r="B33" i="46"/>
  <c r="B34" i="46" s="1"/>
  <c r="B35" i="46" s="1"/>
  <c r="B36" i="46" s="1"/>
  <c r="B37" i="46" s="1"/>
  <c r="B32" i="46"/>
  <c r="B30" i="46"/>
  <c r="B29" i="46" s="1"/>
  <c r="B28" i="46" s="1"/>
  <c r="B27" i="46" s="1"/>
  <c r="B26" i="46" s="1"/>
  <c r="B25" i="46" s="1"/>
  <c r="K307" i="46"/>
  <c r="AS34" i="46" s="1"/>
  <c r="J307" i="46"/>
  <c r="I307" i="46"/>
  <c r="I308" i="46" s="1"/>
  <c r="K306" i="46"/>
  <c r="J306" i="46"/>
  <c r="I306" i="46"/>
  <c r="I274" i="46"/>
  <c r="K273" i="46"/>
  <c r="J273" i="46"/>
  <c r="AF35" i="46" s="1"/>
  <c r="I273" i="46"/>
  <c r="I272" i="46"/>
  <c r="I271" i="46"/>
  <c r="I240" i="46"/>
  <c r="I241" i="46" s="1"/>
  <c r="I242" i="46" s="1"/>
  <c r="I243" i="46" s="1"/>
  <c r="I244" i="46" s="1"/>
  <c r="I245" i="46" s="1"/>
  <c r="I246" i="46" s="1"/>
  <c r="I247" i="46" s="1"/>
  <c r="I248" i="46" s="1"/>
  <c r="I249" i="46" s="1"/>
  <c r="I250" i="46" s="1"/>
  <c r="I251" i="46" s="1"/>
  <c r="I252" i="46" s="1"/>
  <c r="I253" i="46" s="1"/>
  <c r="I254" i="46" s="1"/>
  <c r="I255" i="46" s="1"/>
  <c r="I256" i="46" s="1"/>
  <c r="I257" i="46" s="1"/>
  <c r="I258" i="46" s="1"/>
  <c r="I259" i="46" s="1"/>
  <c r="I260" i="46" s="1"/>
  <c r="I261" i="46" s="1"/>
  <c r="I262" i="46" s="1"/>
  <c r="I263" i="46" s="1"/>
  <c r="I264" i="46" s="1"/>
  <c r="I265" i="46" s="1"/>
  <c r="I266" i="46" s="1"/>
  <c r="I267" i="46" s="1"/>
  <c r="I239" i="46"/>
  <c r="I238" i="46"/>
  <c r="I237" i="46"/>
  <c r="I236" i="46"/>
  <c r="I201" i="46"/>
  <c r="I202" i="46" s="1"/>
  <c r="I203" i="46" s="1"/>
  <c r="K167" i="46"/>
  <c r="J167" i="46"/>
  <c r="I167" i="46"/>
  <c r="I168" i="46" s="1"/>
  <c r="I166" i="46"/>
  <c r="I135" i="46"/>
  <c r="I134" i="46"/>
  <c r="I133" i="46"/>
  <c r="I132" i="46"/>
  <c r="I131" i="46"/>
  <c r="I96" i="46"/>
  <c r="I97" i="46" s="1"/>
  <c r="I62" i="46"/>
  <c r="K61" i="46"/>
  <c r="J61" i="46"/>
  <c r="T33" i="46" s="1"/>
  <c r="I61" i="46"/>
  <c r="AY59" i="46"/>
  <c r="AX59" i="46"/>
  <c r="AW59" i="46"/>
  <c r="AV59" i="46"/>
  <c r="AU59" i="46"/>
  <c r="AT59" i="46"/>
  <c r="AS59" i="46"/>
  <c r="AR59" i="46"/>
  <c r="AP59" i="46"/>
  <c r="AO59" i="46"/>
  <c r="AN59" i="46"/>
  <c r="AM59" i="46"/>
  <c r="AL59" i="46"/>
  <c r="AK59" i="46"/>
  <c r="AJ59" i="46"/>
  <c r="AI59" i="46"/>
  <c r="AH59" i="46"/>
  <c r="AF59" i="46"/>
  <c r="AE59" i="46"/>
  <c r="AD59" i="46"/>
  <c r="AB59" i="46"/>
  <c r="Y59" i="46"/>
  <c r="X59" i="46"/>
  <c r="W59" i="46"/>
  <c r="V59" i="46"/>
  <c r="U59" i="46"/>
  <c r="T59" i="46"/>
  <c r="S59" i="46"/>
  <c r="R59" i="46"/>
  <c r="Q59" i="46"/>
  <c r="P59" i="46"/>
  <c r="O59" i="46"/>
  <c r="N59" i="46"/>
  <c r="AY58" i="46"/>
  <c r="AX58" i="46"/>
  <c r="AW58" i="46"/>
  <c r="AV58" i="46"/>
  <c r="AU58" i="46"/>
  <c r="AT58" i="46"/>
  <c r="AS58" i="46"/>
  <c r="AR58" i="46"/>
  <c r="AP58" i="46"/>
  <c r="AO58" i="46"/>
  <c r="AN58" i="46"/>
  <c r="AM58" i="46"/>
  <c r="AL58" i="46"/>
  <c r="AK58" i="46"/>
  <c r="AJ58" i="46"/>
  <c r="AI58" i="46"/>
  <c r="AH58" i="46"/>
  <c r="AF58" i="46"/>
  <c r="AE58" i="46"/>
  <c r="AD58" i="46"/>
  <c r="AB58" i="46"/>
  <c r="Y58" i="46"/>
  <c r="X58" i="46"/>
  <c r="W58" i="46"/>
  <c r="V58" i="46"/>
  <c r="U58" i="46"/>
  <c r="T58" i="46"/>
  <c r="S58" i="46"/>
  <c r="R58" i="46"/>
  <c r="Q58" i="46"/>
  <c r="P58" i="46"/>
  <c r="O58" i="46"/>
  <c r="N58" i="46"/>
  <c r="AY57" i="46"/>
  <c r="AX57" i="46"/>
  <c r="AW57" i="46"/>
  <c r="AV57" i="46"/>
  <c r="AU57" i="46"/>
  <c r="AT57" i="46"/>
  <c r="AS57" i="46"/>
  <c r="AR57" i="46"/>
  <c r="AP57" i="46"/>
  <c r="AO57" i="46"/>
  <c r="AN57" i="46"/>
  <c r="AJ57" i="46"/>
  <c r="AI57" i="46"/>
  <c r="AH57" i="46"/>
  <c r="AF57" i="46"/>
  <c r="AE57" i="46"/>
  <c r="AB57" i="46"/>
  <c r="Y57" i="46"/>
  <c r="X57" i="46"/>
  <c r="W57" i="46"/>
  <c r="V57" i="46"/>
  <c r="U57" i="46"/>
  <c r="T57" i="46"/>
  <c r="S57" i="46"/>
  <c r="R57" i="46"/>
  <c r="Q57" i="46"/>
  <c r="P57" i="46"/>
  <c r="O57" i="46"/>
  <c r="N57" i="46"/>
  <c r="AY56" i="46"/>
  <c r="AX56" i="46"/>
  <c r="AW56" i="46"/>
  <c r="AV56" i="46"/>
  <c r="AU56" i="46"/>
  <c r="AT56" i="46"/>
  <c r="AS56" i="46"/>
  <c r="AR56" i="46"/>
  <c r="AP56" i="46"/>
  <c r="AO56" i="46"/>
  <c r="AN56" i="46"/>
  <c r="AJ56" i="46"/>
  <c r="AI56" i="46"/>
  <c r="AH56" i="46"/>
  <c r="AF56" i="46"/>
  <c r="AE56" i="46"/>
  <c r="AB56" i="46"/>
  <c r="Y56" i="46"/>
  <c r="X56" i="46"/>
  <c r="W56" i="46"/>
  <c r="V56" i="46"/>
  <c r="U56" i="46"/>
  <c r="T56" i="46"/>
  <c r="S56" i="46"/>
  <c r="R56" i="46"/>
  <c r="Q56" i="46"/>
  <c r="P56" i="46"/>
  <c r="O56" i="46"/>
  <c r="N56" i="46"/>
  <c r="AY55" i="46"/>
  <c r="AX55" i="46"/>
  <c r="AW55" i="46"/>
  <c r="AV55" i="46"/>
  <c r="AU55" i="46"/>
  <c r="AT55" i="46"/>
  <c r="AS55" i="46"/>
  <c r="AR55" i="46"/>
  <c r="AO55" i="46"/>
  <c r="AN55" i="46"/>
  <c r="AI55" i="46"/>
  <c r="AH55" i="46"/>
  <c r="AF55" i="46"/>
  <c r="AE55" i="46"/>
  <c r="AB55" i="46"/>
  <c r="V55" i="46"/>
  <c r="U55" i="46"/>
  <c r="T55" i="46"/>
  <c r="S55" i="46"/>
  <c r="R55" i="46"/>
  <c r="Q55" i="46"/>
  <c r="P55" i="46"/>
  <c r="O55" i="46"/>
  <c r="N55" i="46"/>
  <c r="AY54" i="46"/>
  <c r="AX54" i="46"/>
  <c r="AW54" i="46"/>
  <c r="AV54" i="46"/>
  <c r="AU54" i="46"/>
  <c r="AT54" i="46"/>
  <c r="AS54" i="46"/>
  <c r="AR54" i="46"/>
  <c r="AO54" i="46"/>
  <c r="AN54" i="46"/>
  <c r="AI54" i="46"/>
  <c r="AH54" i="46"/>
  <c r="AF54" i="46"/>
  <c r="AE54" i="46"/>
  <c r="AB54" i="46"/>
  <c r="V54" i="46"/>
  <c r="U54" i="46"/>
  <c r="T54" i="46"/>
  <c r="S54" i="46"/>
  <c r="R54" i="46"/>
  <c r="Q54" i="46"/>
  <c r="P54" i="46"/>
  <c r="O54" i="46"/>
  <c r="N54" i="46"/>
  <c r="AY53" i="46"/>
  <c r="AX53" i="46"/>
  <c r="AW53" i="46"/>
  <c r="AV53" i="46"/>
  <c r="AU53" i="46"/>
  <c r="AT53" i="46"/>
  <c r="AS53" i="46"/>
  <c r="AR53" i="46"/>
  <c r="AO53" i="46"/>
  <c r="AN53" i="46"/>
  <c r="AI53" i="46"/>
  <c r="AH53" i="46"/>
  <c r="AF53" i="46"/>
  <c r="AE53" i="46"/>
  <c r="AB53" i="46"/>
  <c r="V53" i="46"/>
  <c r="U53" i="46"/>
  <c r="T53" i="46"/>
  <c r="S53" i="46"/>
  <c r="R53" i="46"/>
  <c r="Q53" i="46"/>
  <c r="P53" i="46"/>
  <c r="O53" i="46"/>
  <c r="N53" i="46"/>
  <c r="AY52" i="46"/>
  <c r="AX52" i="46"/>
  <c r="AW52" i="46"/>
  <c r="AV52" i="46"/>
  <c r="AU52" i="46"/>
  <c r="AT52" i="46"/>
  <c r="AS52" i="46"/>
  <c r="AR52" i="46"/>
  <c r="AO52" i="46"/>
  <c r="AN52" i="46"/>
  <c r="AI52" i="46"/>
  <c r="AH52" i="46"/>
  <c r="AF52" i="46"/>
  <c r="AE52" i="46"/>
  <c r="AB52" i="46"/>
  <c r="V52" i="46"/>
  <c r="U52" i="46"/>
  <c r="T52" i="46"/>
  <c r="S52" i="46"/>
  <c r="R52" i="46"/>
  <c r="Q52" i="46"/>
  <c r="P52" i="46"/>
  <c r="O52" i="46"/>
  <c r="N52" i="46"/>
  <c r="AY51" i="46"/>
  <c r="AX51" i="46"/>
  <c r="AW51" i="46"/>
  <c r="AV51" i="46"/>
  <c r="AU51" i="46"/>
  <c r="AT51" i="46"/>
  <c r="AR51" i="46"/>
  <c r="AO51" i="46"/>
  <c r="AN51" i="46"/>
  <c r="AI51" i="46"/>
  <c r="AH51" i="46"/>
  <c r="AF51" i="46"/>
  <c r="AE51" i="46"/>
  <c r="AB51" i="46"/>
  <c r="V51" i="46"/>
  <c r="U51" i="46"/>
  <c r="T51" i="46"/>
  <c r="S51" i="46"/>
  <c r="R51" i="46"/>
  <c r="Q51" i="46"/>
  <c r="P51" i="46"/>
  <c r="O51" i="46"/>
  <c r="N51" i="46"/>
  <c r="AR50" i="46"/>
  <c r="AO50" i="46"/>
  <c r="AN50" i="46"/>
  <c r="AI50" i="46"/>
  <c r="AH50" i="46"/>
  <c r="AB50" i="46"/>
  <c r="V50" i="46"/>
  <c r="U50" i="46"/>
  <c r="T50" i="46"/>
  <c r="S50" i="46"/>
  <c r="R50" i="46"/>
  <c r="Q50" i="46"/>
  <c r="P50" i="46"/>
  <c r="O50" i="46"/>
  <c r="N50" i="46"/>
  <c r="AR49" i="46"/>
  <c r="AO49" i="46"/>
  <c r="AN49" i="46"/>
  <c r="AI49" i="46"/>
  <c r="AH49" i="46"/>
  <c r="AB49" i="46"/>
  <c r="V49" i="46"/>
  <c r="U49" i="46"/>
  <c r="T49" i="46"/>
  <c r="S49" i="46"/>
  <c r="R49" i="46"/>
  <c r="Q49" i="46"/>
  <c r="P49" i="46"/>
  <c r="O49" i="46"/>
  <c r="N49" i="46"/>
  <c r="AR48" i="46"/>
  <c r="AO48" i="46"/>
  <c r="AN48" i="46"/>
  <c r="AI48" i="46"/>
  <c r="AH48" i="46"/>
  <c r="AB48" i="46"/>
  <c r="V48" i="46"/>
  <c r="U48" i="46"/>
  <c r="T48" i="46"/>
  <c r="S48" i="46"/>
  <c r="R48" i="46"/>
  <c r="Q48" i="46"/>
  <c r="P48" i="46"/>
  <c r="O48" i="46"/>
  <c r="N48" i="46"/>
  <c r="AR47" i="46"/>
  <c r="AO47" i="46"/>
  <c r="AN47" i="46"/>
  <c r="AI47" i="46"/>
  <c r="AH47" i="46"/>
  <c r="AB47" i="46"/>
  <c r="V47" i="46"/>
  <c r="U47" i="46"/>
  <c r="T47" i="46"/>
  <c r="S47" i="46"/>
  <c r="R47" i="46"/>
  <c r="Q47" i="46"/>
  <c r="P47" i="46"/>
  <c r="O47" i="46"/>
  <c r="N47" i="46"/>
  <c r="AR46" i="46"/>
  <c r="AN46" i="46"/>
  <c r="AH46" i="46"/>
  <c r="AB46" i="46"/>
  <c r="R46" i="46"/>
  <c r="Q46" i="46"/>
  <c r="P46" i="46"/>
  <c r="O46" i="46"/>
  <c r="N46" i="46"/>
  <c r="AR45" i="46"/>
  <c r="AN45" i="46"/>
  <c r="AH45" i="46"/>
  <c r="AB45" i="46"/>
  <c r="R45" i="46"/>
  <c r="Q45" i="46"/>
  <c r="P45" i="46"/>
  <c r="O45" i="46"/>
  <c r="N45" i="46"/>
  <c r="AR44" i="46"/>
  <c r="AN44" i="46"/>
  <c r="AH44" i="46"/>
  <c r="AB44" i="46"/>
  <c r="R44" i="46"/>
  <c r="Q44" i="46"/>
  <c r="P44" i="46"/>
  <c r="O44" i="46"/>
  <c r="N44" i="46"/>
  <c r="AR43" i="46"/>
  <c r="AN43" i="46"/>
  <c r="AH43" i="46"/>
  <c r="AB43" i="46"/>
  <c r="R43" i="46"/>
  <c r="Q43" i="46"/>
  <c r="P43" i="46"/>
  <c r="O43" i="46"/>
  <c r="N43" i="46"/>
  <c r="AR42" i="46"/>
  <c r="AB42" i="46"/>
  <c r="AR41" i="46"/>
  <c r="AB41" i="46"/>
  <c r="AR40" i="46"/>
  <c r="AB40" i="46"/>
  <c r="AR39" i="46"/>
  <c r="AB39" i="46"/>
  <c r="AR38" i="46"/>
  <c r="AB38" i="46"/>
  <c r="AR37" i="46"/>
  <c r="AB37" i="46"/>
  <c r="AR36" i="46"/>
  <c r="AM36" i="46"/>
  <c r="AL36" i="46"/>
  <c r="AK36" i="46"/>
  <c r="AD36" i="46"/>
  <c r="AB36" i="46"/>
  <c r="AR35" i="46"/>
  <c r="AM35" i="46"/>
  <c r="AL35" i="46"/>
  <c r="AK35" i="46"/>
  <c r="AD35" i="46"/>
  <c r="AB35" i="46"/>
  <c r="AY34" i="46"/>
  <c r="AX34" i="46"/>
  <c r="AW34" i="46"/>
  <c r="AV34" i="46"/>
  <c r="AU34" i="46"/>
  <c r="AT34" i="46"/>
  <c r="AR34" i="46"/>
  <c r="AQ34" i="46"/>
  <c r="AM34" i="46"/>
  <c r="AL34" i="46"/>
  <c r="AK34" i="46"/>
  <c r="AF34" i="46"/>
  <c r="AE34" i="46"/>
  <c r="AD34" i="46"/>
  <c r="AB34" i="46"/>
  <c r="AA34" i="46"/>
  <c r="Z34" i="46"/>
  <c r="AY33" i="46"/>
  <c r="AX33" i="46"/>
  <c r="AW33" i="46"/>
  <c r="AV33" i="46"/>
  <c r="AU33" i="46"/>
  <c r="AT33" i="46"/>
  <c r="AS33" i="46"/>
  <c r="AR33" i="46"/>
  <c r="AQ33" i="46"/>
  <c r="AO33" i="46"/>
  <c r="AM33" i="46"/>
  <c r="AL33" i="46"/>
  <c r="AK33" i="46"/>
  <c r="AI33" i="46"/>
  <c r="AF33" i="46"/>
  <c r="AE33" i="46"/>
  <c r="AD33" i="46"/>
  <c r="AB33" i="46"/>
  <c r="AA33" i="46"/>
  <c r="Z33" i="46"/>
  <c r="V33" i="46"/>
  <c r="U33" i="46"/>
  <c r="M33" i="46"/>
  <c r="M34" i="46" s="1"/>
  <c r="M35" i="46" s="1"/>
  <c r="M36" i="46" s="1"/>
  <c r="M37" i="46" s="1"/>
  <c r="M38" i="46" s="1"/>
  <c r="M39" i="46" s="1"/>
  <c r="M40" i="46" s="1"/>
  <c r="M41" i="46" s="1"/>
  <c r="M42" i="46" s="1"/>
  <c r="M43" i="46" s="1"/>
  <c r="M44" i="46" s="1"/>
  <c r="M45" i="46" s="1"/>
  <c r="M46" i="46" s="1"/>
  <c r="M47" i="46" s="1"/>
  <c r="M48" i="46" s="1"/>
  <c r="M49" i="46" s="1"/>
  <c r="M50" i="46" s="1"/>
  <c r="M51" i="46" s="1"/>
  <c r="M52" i="46" s="1"/>
  <c r="M53" i="46" s="1"/>
  <c r="M54" i="46" s="1"/>
  <c r="M55" i="46" s="1"/>
  <c r="M56" i="46" s="1"/>
  <c r="M57" i="46" s="1"/>
  <c r="M58" i="46" s="1"/>
  <c r="M59" i="46" s="1"/>
  <c r="AY32" i="46"/>
  <c r="AX32" i="46"/>
  <c r="AW32" i="46"/>
  <c r="AV32" i="46"/>
  <c r="AU32" i="46"/>
  <c r="AT32" i="46"/>
  <c r="AS32" i="46"/>
  <c r="AR32" i="46"/>
  <c r="AQ32" i="46"/>
  <c r="AP32" i="46"/>
  <c r="AO32" i="46"/>
  <c r="AN32" i="46"/>
  <c r="AM32" i="46"/>
  <c r="AL32" i="46"/>
  <c r="AK32" i="46"/>
  <c r="AJ32" i="46"/>
  <c r="AI32" i="46"/>
  <c r="AH32" i="46"/>
  <c r="AF32" i="46"/>
  <c r="AE32" i="46"/>
  <c r="AD32" i="46"/>
  <c r="AB32" i="46"/>
  <c r="AA32" i="46"/>
  <c r="Z32" i="46"/>
  <c r="Y32" i="46"/>
  <c r="X32" i="46"/>
  <c r="W32" i="46"/>
  <c r="V32" i="46"/>
  <c r="U32" i="46"/>
  <c r="T32" i="46"/>
  <c r="S32" i="46"/>
  <c r="R32" i="46"/>
  <c r="Q32" i="46"/>
  <c r="P32" i="46"/>
  <c r="O32" i="46"/>
  <c r="N32" i="46"/>
  <c r="AY30" i="46"/>
  <c r="AX30" i="46"/>
  <c r="AW30" i="46"/>
  <c r="AV30" i="46"/>
  <c r="AU30" i="46"/>
  <c r="AT30" i="46"/>
  <c r="AS30" i="46"/>
  <c r="AR30" i="46"/>
  <c r="AQ30" i="46"/>
  <c r="AP30" i="46"/>
  <c r="AO30" i="46"/>
  <c r="AN30" i="46"/>
  <c r="AM30" i="46"/>
  <c r="AL30" i="46"/>
  <c r="AK30" i="46"/>
  <c r="AJ30" i="46"/>
  <c r="AI30" i="46"/>
  <c r="AH30" i="46"/>
  <c r="AF30" i="46"/>
  <c r="AE30" i="46"/>
  <c r="AD30" i="46"/>
  <c r="AB30" i="46"/>
  <c r="AA30" i="46"/>
  <c r="Z30" i="46"/>
  <c r="Y30" i="46"/>
  <c r="X30" i="46"/>
  <c r="W30" i="46"/>
  <c r="V30" i="46"/>
  <c r="U30" i="46"/>
  <c r="T30" i="46"/>
  <c r="S30" i="46"/>
  <c r="R30" i="46"/>
  <c r="Q30" i="46"/>
  <c r="P30" i="46"/>
  <c r="O30" i="46"/>
  <c r="N30" i="46"/>
  <c r="I26" i="46"/>
  <c r="I27" i="46" s="1"/>
  <c r="B97" i="45"/>
  <c r="B98" i="45" s="1"/>
  <c r="B99" i="45" s="1"/>
  <c r="B100" i="45" s="1"/>
  <c r="B101" i="45" s="1"/>
  <c r="B102" i="45" s="1"/>
  <c r="B103" i="45" s="1"/>
  <c r="B104" i="45" s="1"/>
  <c r="B105" i="45" s="1"/>
  <c r="B106" i="45" s="1"/>
  <c r="B107" i="45" s="1"/>
  <c r="B108" i="45" s="1"/>
  <c r="B109" i="45" s="1"/>
  <c r="B110" i="45" s="1"/>
  <c r="B111" i="45" s="1"/>
  <c r="B112" i="45" s="1"/>
  <c r="B113" i="45" s="1"/>
  <c r="B114" i="45" s="1"/>
  <c r="B115" i="45" s="1"/>
  <c r="B116" i="45" s="1"/>
  <c r="B117" i="45" s="1"/>
  <c r="B118" i="45" s="1"/>
  <c r="B119" i="45" s="1"/>
  <c r="B96" i="45"/>
  <c r="G75" i="45"/>
  <c r="G74" i="45"/>
  <c r="G73" i="45"/>
  <c r="G72" i="45"/>
  <c r="G71" i="45"/>
  <c r="G70" i="45"/>
  <c r="G69" i="45"/>
  <c r="G68" i="45"/>
  <c r="G67" i="45"/>
  <c r="G66" i="45"/>
  <c r="G65" i="45"/>
  <c r="G64" i="45"/>
  <c r="G63" i="45"/>
  <c r="B63" i="45"/>
  <c r="B64" i="45" s="1"/>
  <c r="B65" i="45" s="1"/>
  <c r="B66" i="45" s="1"/>
  <c r="B67" i="45" s="1"/>
  <c r="B68" i="45" s="1"/>
  <c r="B69" i="45" s="1"/>
  <c r="B70" i="45" s="1"/>
  <c r="B71" i="45" s="1"/>
  <c r="B72" i="45" s="1"/>
  <c r="B73" i="45" s="1"/>
  <c r="B74" i="45" s="1"/>
  <c r="B75" i="45" s="1"/>
  <c r="G62" i="45"/>
  <c r="C62" i="45"/>
  <c r="C63" i="45" s="1"/>
  <c r="C64" i="45" s="1"/>
  <c r="C65" i="45" s="1"/>
  <c r="C66" i="45" s="1"/>
  <c r="C67" i="45" s="1"/>
  <c r="C68" i="45" s="1"/>
  <c r="C69" i="45" s="1"/>
  <c r="C70" i="45" s="1"/>
  <c r="C71" i="45" s="1"/>
  <c r="C72" i="45" s="1"/>
  <c r="C73" i="45" s="1"/>
  <c r="C74" i="45" s="1"/>
  <c r="C75" i="45" s="1"/>
  <c r="B62" i="45"/>
  <c r="G61" i="45"/>
  <c r="B32" i="45"/>
  <c r="B33" i="45" s="1"/>
  <c r="B34" i="45" s="1"/>
  <c r="B35" i="45" s="1"/>
  <c r="B36" i="45" s="1"/>
  <c r="B37" i="45" s="1"/>
  <c r="B30" i="45"/>
  <c r="B29" i="45" s="1"/>
  <c r="B28" i="45" s="1"/>
  <c r="B27" i="45" s="1"/>
  <c r="B26" i="45" s="1"/>
  <c r="B25" i="45" s="1"/>
  <c r="K306" i="45"/>
  <c r="J306" i="45"/>
  <c r="I306" i="45"/>
  <c r="I307" i="45" s="1"/>
  <c r="I272" i="45"/>
  <c r="I273" i="45" s="1"/>
  <c r="I271" i="45"/>
  <c r="I237" i="45"/>
  <c r="I238" i="45" s="1"/>
  <c r="I239" i="45" s="1"/>
  <c r="I240" i="45" s="1"/>
  <c r="I241" i="45" s="1"/>
  <c r="I242" i="45" s="1"/>
  <c r="I243" i="45" s="1"/>
  <c r="I244" i="45" s="1"/>
  <c r="I245" i="45" s="1"/>
  <c r="I246" i="45" s="1"/>
  <c r="I247" i="45" s="1"/>
  <c r="I248" i="45" s="1"/>
  <c r="I249" i="45" s="1"/>
  <c r="I250" i="45" s="1"/>
  <c r="I251" i="45" s="1"/>
  <c r="I252" i="45" s="1"/>
  <c r="I253" i="45" s="1"/>
  <c r="I254" i="45" s="1"/>
  <c r="I255" i="45" s="1"/>
  <c r="I256" i="45" s="1"/>
  <c r="I257" i="45" s="1"/>
  <c r="I258" i="45" s="1"/>
  <c r="I259" i="45" s="1"/>
  <c r="I260" i="45" s="1"/>
  <c r="I261" i="45" s="1"/>
  <c r="I262" i="45" s="1"/>
  <c r="I263" i="45" s="1"/>
  <c r="I264" i="45" s="1"/>
  <c r="I265" i="45" s="1"/>
  <c r="I266" i="45" s="1"/>
  <c r="I267" i="45" s="1"/>
  <c r="I236" i="45"/>
  <c r="I201" i="45"/>
  <c r="I202" i="45" s="1"/>
  <c r="I203" i="45" s="1"/>
  <c r="I166" i="45"/>
  <c r="I167" i="45" s="1"/>
  <c r="I132" i="45"/>
  <c r="I133" i="45" s="1"/>
  <c r="I134" i="45" s="1"/>
  <c r="I135" i="45" s="1"/>
  <c r="I131" i="45"/>
  <c r="I96" i="45"/>
  <c r="K96" i="45" s="1"/>
  <c r="J96" i="45"/>
  <c r="K61" i="45"/>
  <c r="J61" i="45"/>
  <c r="I61" i="45"/>
  <c r="I62" i="45" s="1"/>
  <c r="AY59" i="45"/>
  <c r="AX59" i="45"/>
  <c r="AW59" i="45"/>
  <c r="AV59" i="45"/>
  <c r="AU59" i="45"/>
  <c r="AT59" i="45"/>
  <c r="AS59" i="45"/>
  <c r="AR59" i="45"/>
  <c r="AP59" i="45"/>
  <c r="AO59" i="45"/>
  <c r="AN59" i="45"/>
  <c r="AM59" i="45"/>
  <c r="AL59" i="45"/>
  <c r="AK59" i="45"/>
  <c r="AJ59" i="45"/>
  <c r="AI59" i="45"/>
  <c r="AH59" i="45"/>
  <c r="AF59" i="45"/>
  <c r="AE59" i="45"/>
  <c r="AD59" i="45"/>
  <c r="AB59" i="45"/>
  <c r="Y59" i="45"/>
  <c r="X59" i="45"/>
  <c r="W59" i="45"/>
  <c r="V59" i="45"/>
  <c r="U59" i="45"/>
  <c r="T59" i="45"/>
  <c r="S59" i="45"/>
  <c r="R59" i="45"/>
  <c r="Q59" i="45"/>
  <c r="P59" i="45"/>
  <c r="O59" i="45"/>
  <c r="N59" i="45"/>
  <c r="AY58" i="45"/>
  <c r="AX58" i="45"/>
  <c r="AW58" i="45"/>
  <c r="AV58" i="45"/>
  <c r="AU58" i="45"/>
  <c r="AT58" i="45"/>
  <c r="AS58" i="45"/>
  <c r="AR58" i="45"/>
  <c r="AP58" i="45"/>
  <c r="AO58" i="45"/>
  <c r="AN58" i="45"/>
  <c r="AM58" i="45"/>
  <c r="AL58" i="45"/>
  <c r="AK58" i="45"/>
  <c r="AJ58" i="45"/>
  <c r="AI58" i="45"/>
  <c r="AH58" i="45"/>
  <c r="AF58" i="45"/>
  <c r="AE58" i="45"/>
  <c r="AD58" i="45"/>
  <c r="AB58" i="45"/>
  <c r="Y58" i="45"/>
  <c r="X58" i="45"/>
  <c r="W58" i="45"/>
  <c r="V58" i="45"/>
  <c r="U58" i="45"/>
  <c r="T58" i="45"/>
  <c r="S58" i="45"/>
  <c r="R58" i="45"/>
  <c r="Q58" i="45"/>
  <c r="P58" i="45"/>
  <c r="O58" i="45"/>
  <c r="N58" i="45"/>
  <c r="AY57" i="45"/>
  <c r="AX57" i="45"/>
  <c r="AW57" i="45"/>
  <c r="AV57" i="45"/>
  <c r="AU57" i="45"/>
  <c r="AT57" i="45"/>
  <c r="AS57" i="45"/>
  <c r="AR57" i="45"/>
  <c r="AP57" i="45"/>
  <c r="AO57" i="45"/>
  <c r="AN57" i="45"/>
  <c r="AJ57" i="45"/>
  <c r="AI57" i="45"/>
  <c r="AH57" i="45"/>
  <c r="AF57" i="45"/>
  <c r="AE57" i="45"/>
  <c r="AB57" i="45"/>
  <c r="Y57" i="45"/>
  <c r="X57" i="45"/>
  <c r="W57" i="45"/>
  <c r="V57" i="45"/>
  <c r="U57" i="45"/>
  <c r="T57" i="45"/>
  <c r="S57" i="45"/>
  <c r="R57" i="45"/>
  <c r="Q57" i="45"/>
  <c r="P57" i="45"/>
  <c r="O57" i="45"/>
  <c r="N57" i="45"/>
  <c r="AY56" i="45"/>
  <c r="AX56" i="45"/>
  <c r="AW56" i="45"/>
  <c r="AV56" i="45"/>
  <c r="AU56" i="45"/>
  <c r="AT56" i="45"/>
  <c r="AS56" i="45"/>
  <c r="AR56" i="45"/>
  <c r="AP56" i="45"/>
  <c r="AO56" i="45"/>
  <c r="AN56" i="45"/>
  <c r="AJ56" i="45"/>
  <c r="AI56" i="45"/>
  <c r="AH56" i="45"/>
  <c r="AF56" i="45"/>
  <c r="AE56" i="45"/>
  <c r="AB56" i="45"/>
  <c r="Y56" i="45"/>
  <c r="X56" i="45"/>
  <c r="W56" i="45"/>
  <c r="V56" i="45"/>
  <c r="U56" i="45"/>
  <c r="T56" i="45"/>
  <c r="S56" i="45"/>
  <c r="R56" i="45"/>
  <c r="Q56" i="45"/>
  <c r="P56" i="45"/>
  <c r="O56" i="45"/>
  <c r="N56" i="45"/>
  <c r="AY55" i="45"/>
  <c r="AX55" i="45"/>
  <c r="AW55" i="45"/>
  <c r="AV55" i="45"/>
  <c r="AU55" i="45"/>
  <c r="AT55" i="45"/>
  <c r="AS55" i="45"/>
  <c r="AR55" i="45"/>
  <c r="AO55" i="45"/>
  <c r="AN55" i="45"/>
  <c r="AI55" i="45"/>
  <c r="AH55" i="45"/>
  <c r="AF55" i="45"/>
  <c r="AE55" i="45"/>
  <c r="AB55" i="45"/>
  <c r="V55" i="45"/>
  <c r="U55" i="45"/>
  <c r="T55" i="45"/>
  <c r="S55" i="45"/>
  <c r="R55" i="45"/>
  <c r="Q55" i="45"/>
  <c r="P55" i="45"/>
  <c r="O55" i="45"/>
  <c r="N55" i="45"/>
  <c r="AY54" i="45"/>
  <c r="AX54" i="45"/>
  <c r="AW54" i="45"/>
  <c r="AV54" i="45"/>
  <c r="AU54" i="45"/>
  <c r="AT54" i="45"/>
  <c r="AS54" i="45"/>
  <c r="AR54" i="45"/>
  <c r="AO54" i="45"/>
  <c r="AN54" i="45"/>
  <c r="AI54" i="45"/>
  <c r="AH54" i="45"/>
  <c r="AF54" i="45"/>
  <c r="AE54" i="45"/>
  <c r="AB54" i="45"/>
  <c r="V54" i="45"/>
  <c r="U54" i="45"/>
  <c r="T54" i="45"/>
  <c r="S54" i="45"/>
  <c r="R54" i="45"/>
  <c r="Q54" i="45"/>
  <c r="P54" i="45"/>
  <c r="O54" i="45"/>
  <c r="N54" i="45"/>
  <c r="AY53" i="45"/>
  <c r="AX53" i="45"/>
  <c r="AW53" i="45"/>
  <c r="AV53" i="45"/>
  <c r="AU53" i="45"/>
  <c r="AT53" i="45"/>
  <c r="AS53" i="45"/>
  <c r="AR53" i="45"/>
  <c r="AO53" i="45"/>
  <c r="AN53" i="45"/>
  <c r="AI53" i="45"/>
  <c r="AH53" i="45"/>
  <c r="AF53" i="45"/>
  <c r="AE53" i="45"/>
  <c r="AB53" i="45"/>
  <c r="V53" i="45"/>
  <c r="U53" i="45"/>
  <c r="T53" i="45"/>
  <c r="S53" i="45"/>
  <c r="R53" i="45"/>
  <c r="Q53" i="45"/>
  <c r="P53" i="45"/>
  <c r="O53" i="45"/>
  <c r="N53" i="45"/>
  <c r="AY52" i="45"/>
  <c r="AX52" i="45"/>
  <c r="AW52" i="45"/>
  <c r="AV52" i="45"/>
  <c r="AU52" i="45"/>
  <c r="AT52" i="45"/>
  <c r="AS52" i="45"/>
  <c r="AR52" i="45"/>
  <c r="AO52" i="45"/>
  <c r="AN52" i="45"/>
  <c r="AI52" i="45"/>
  <c r="AH52" i="45"/>
  <c r="AF52" i="45"/>
  <c r="AE52" i="45"/>
  <c r="AB52" i="45"/>
  <c r="V52" i="45"/>
  <c r="U52" i="45"/>
  <c r="T52" i="45"/>
  <c r="S52" i="45"/>
  <c r="R52" i="45"/>
  <c r="Q52" i="45"/>
  <c r="P52" i="45"/>
  <c r="O52" i="45"/>
  <c r="N52" i="45"/>
  <c r="AY51" i="45"/>
  <c r="AX51" i="45"/>
  <c r="AW51" i="45"/>
  <c r="AV51" i="45"/>
  <c r="AU51" i="45"/>
  <c r="AT51" i="45"/>
  <c r="AR51" i="45"/>
  <c r="AO51" i="45"/>
  <c r="AN51" i="45"/>
  <c r="AI51" i="45"/>
  <c r="AH51" i="45"/>
  <c r="AF51" i="45"/>
  <c r="AE51" i="45"/>
  <c r="AB51" i="45"/>
  <c r="V51" i="45"/>
  <c r="U51" i="45"/>
  <c r="T51" i="45"/>
  <c r="S51" i="45"/>
  <c r="R51" i="45"/>
  <c r="Q51" i="45"/>
  <c r="P51" i="45"/>
  <c r="O51" i="45"/>
  <c r="N51" i="45"/>
  <c r="AR50" i="45"/>
  <c r="AO50" i="45"/>
  <c r="AN50" i="45"/>
  <c r="AI50" i="45"/>
  <c r="AH50" i="45"/>
  <c r="AB50" i="45"/>
  <c r="V50" i="45"/>
  <c r="U50" i="45"/>
  <c r="T50" i="45"/>
  <c r="S50" i="45"/>
  <c r="R50" i="45"/>
  <c r="Q50" i="45"/>
  <c r="P50" i="45"/>
  <c r="O50" i="45"/>
  <c r="N50" i="45"/>
  <c r="AR49" i="45"/>
  <c r="AO49" i="45"/>
  <c r="AN49" i="45"/>
  <c r="AI49" i="45"/>
  <c r="AH49" i="45"/>
  <c r="AB49" i="45"/>
  <c r="V49" i="45"/>
  <c r="U49" i="45"/>
  <c r="T49" i="45"/>
  <c r="S49" i="45"/>
  <c r="R49" i="45"/>
  <c r="Q49" i="45"/>
  <c r="P49" i="45"/>
  <c r="O49" i="45"/>
  <c r="N49" i="45"/>
  <c r="AR48" i="45"/>
  <c r="AO48" i="45"/>
  <c r="AN48" i="45"/>
  <c r="AI48" i="45"/>
  <c r="AH48" i="45"/>
  <c r="AB48" i="45"/>
  <c r="V48" i="45"/>
  <c r="U48" i="45"/>
  <c r="T48" i="45"/>
  <c r="S48" i="45"/>
  <c r="R48" i="45"/>
  <c r="Q48" i="45"/>
  <c r="P48" i="45"/>
  <c r="O48" i="45"/>
  <c r="N48" i="45"/>
  <c r="AR47" i="45"/>
  <c r="AO47" i="45"/>
  <c r="AN47" i="45"/>
  <c r="AI47" i="45"/>
  <c r="AH47" i="45"/>
  <c r="AB47" i="45"/>
  <c r="V47" i="45"/>
  <c r="U47" i="45"/>
  <c r="T47" i="45"/>
  <c r="S47" i="45"/>
  <c r="R47" i="45"/>
  <c r="Q47" i="45"/>
  <c r="P47" i="45"/>
  <c r="O47" i="45"/>
  <c r="N47" i="45"/>
  <c r="AR46" i="45"/>
  <c r="AN46" i="45"/>
  <c r="AH46" i="45"/>
  <c r="AB46" i="45"/>
  <c r="R46" i="45"/>
  <c r="Q46" i="45"/>
  <c r="P46" i="45"/>
  <c r="O46" i="45"/>
  <c r="N46" i="45"/>
  <c r="AR45" i="45"/>
  <c r="AN45" i="45"/>
  <c r="AH45" i="45"/>
  <c r="AB45" i="45"/>
  <c r="R45" i="45"/>
  <c r="Q45" i="45"/>
  <c r="P45" i="45"/>
  <c r="O45" i="45"/>
  <c r="N45" i="45"/>
  <c r="AR44" i="45"/>
  <c r="AN44" i="45"/>
  <c r="AH44" i="45"/>
  <c r="AB44" i="45"/>
  <c r="R44" i="45"/>
  <c r="Q44" i="45"/>
  <c r="P44" i="45"/>
  <c r="O44" i="45"/>
  <c r="N44" i="45"/>
  <c r="AR43" i="45"/>
  <c r="AN43" i="45"/>
  <c r="AH43" i="45"/>
  <c r="AB43" i="45"/>
  <c r="R43" i="45"/>
  <c r="Q43" i="45"/>
  <c r="P43" i="45"/>
  <c r="O43" i="45"/>
  <c r="N43" i="45"/>
  <c r="AR42" i="45"/>
  <c r="AB42" i="45"/>
  <c r="AR41" i="45"/>
  <c r="AB41" i="45"/>
  <c r="AR40" i="45"/>
  <c r="AB40" i="45"/>
  <c r="AR39" i="45"/>
  <c r="AB39" i="45"/>
  <c r="AR38" i="45"/>
  <c r="AB38" i="45"/>
  <c r="AR37" i="45"/>
  <c r="AB37" i="45"/>
  <c r="AR36" i="45"/>
  <c r="AM36" i="45"/>
  <c r="AL36" i="45"/>
  <c r="AK36" i="45"/>
  <c r="AD36" i="45"/>
  <c r="AB36" i="45"/>
  <c r="AR35" i="45"/>
  <c r="AM35" i="45"/>
  <c r="AL35" i="45"/>
  <c r="AK35" i="45"/>
  <c r="AD35" i="45"/>
  <c r="AB35" i="45"/>
  <c r="AY34" i="45"/>
  <c r="AX34" i="45"/>
  <c r="AW34" i="45"/>
  <c r="AV34" i="45"/>
  <c r="AU34" i="45"/>
  <c r="AT34" i="45"/>
  <c r="AR34" i="45"/>
  <c r="AQ34" i="45"/>
  <c r="AM34" i="45"/>
  <c r="AL34" i="45"/>
  <c r="AK34" i="45"/>
  <c r="AF34" i="45"/>
  <c r="AE34" i="45"/>
  <c r="AD34" i="45"/>
  <c r="AB34" i="45"/>
  <c r="AA34" i="45"/>
  <c r="Z34" i="45"/>
  <c r="M34" i="45"/>
  <c r="M35" i="45" s="1"/>
  <c r="M36" i="45" s="1"/>
  <c r="M37" i="45" s="1"/>
  <c r="M38" i="45" s="1"/>
  <c r="M39" i="45" s="1"/>
  <c r="M40" i="45" s="1"/>
  <c r="M41" i="45" s="1"/>
  <c r="M42" i="45" s="1"/>
  <c r="M43" i="45" s="1"/>
  <c r="M44" i="45" s="1"/>
  <c r="M45" i="45" s="1"/>
  <c r="M46" i="45" s="1"/>
  <c r="M47" i="45" s="1"/>
  <c r="M48" i="45" s="1"/>
  <c r="M49" i="45" s="1"/>
  <c r="M50" i="45" s="1"/>
  <c r="M51" i="45" s="1"/>
  <c r="M52" i="45" s="1"/>
  <c r="M53" i="45" s="1"/>
  <c r="M54" i="45" s="1"/>
  <c r="M55" i="45" s="1"/>
  <c r="M56" i="45" s="1"/>
  <c r="M57" i="45" s="1"/>
  <c r="M58" i="45" s="1"/>
  <c r="M59" i="45" s="1"/>
  <c r="AY33" i="45"/>
  <c r="AX33" i="45"/>
  <c r="AW33" i="45"/>
  <c r="AV33" i="45"/>
  <c r="AU33" i="45"/>
  <c r="AT33" i="45"/>
  <c r="AS33" i="45"/>
  <c r="AR33" i="45"/>
  <c r="AQ33" i="45"/>
  <c r="AP33" i="45"/>
  <c r="AO33" i="45"/>
  <c r="AM33" i="45"/>
  <c r="AL33" i="45"/>
  <c r="AK33" i="45"/>
  <c r="AJ33" i="45"/>
  <c r="AI33" i="45"/>
  <c r="AF33" i="45"/>
  <c r="AE33" i="45"/>
  <c r="AD33" i="45"/>
  <c r="AB33" i="45"/>
  <c r="AA33" i="45"/>
  <c r="Z33" i="45"/>
  <c r="Y33" i="45"/>
  <c r="X33" i="45"/>
  <c r="W33" i="45"/>
  <c r="V33" i="45"/>
  <c r="U33" i="45"/>
  <c r="T33" i="45"/>
  <c r="S33" i="45"/>
  <c r="M33" i="45"/>
  <c r="AY32" i="45"/>
  <c r="AX32" i="45"/>
  <c r="AW32" i="45"/>
  <c r="AV32" i="45"/>
  <c r="AU32" i="45"/>
  <c r="AT32" i="45"/>
  <c r="AS32" i="45"/>
  <c r="AR32" i="45"/>
  <c r="AQ32" i="45"/>
  <c r="AP32" i="45"/>
  <c r="AO32" i="45"/>
  <c r="AN32" i="45"/>
  <c r="AM32" i="45"/>
  <c r="AL32" i="45"/>
  <c r="AK32" i="45"/>
  <c r="AJ32" i="45"/>
  <c r="AI32" i="45"/>
  <c r="AH32" i="45"/>
  <c r="AF32" i="45"/>
  <c r="AE32" i="45"/>
  <c r="AD32" i="45"/>
  <c r="AB32" i="45"/>
  <c r="AA32" i="45"/>
  <c r="Z32" i="45"/>
  <c r="Y32" i="45"/>
  <c r="X32" i="45"/>
  <c r="W32" i="45"/>
  <c r="V32" i="45"/>
  <c r="U32" i="45"/>
  <c r="T32" i="45"/>
  <c r="S32" i="45"/>
  <c r="R32" i="45"/>
  <c r="Q32" i="45"/>
  <c r="P32" i="45"/>
  <c r="O32" i="45"/>
  <c r="N32" i="45"/>
  <c r="AY30" i="45"/>
  <c r="AX30" i="45"/>
  <c r="AW30" i="45"/>
  <c r="AV30" i="45"/>
  <c r="AU30" i="45"/>
  <c r="AT30" i="45"/>
  <c r="AS30" i="45"/>
  <c r="AR30" i="45"/>
  <c r="AQ30" i="45"/>
  <c r="AP30" i="45"/>
  <c r="AO30" i="45"/>
  <c r="AN30" i="45"/>
  <c r="AM30" i="45"/>
  <c r="AL30" i="45"/>
  <c r="AK30" i="45"/>
  <c r="AJ30" i="45"/>
  <c r="AI30" i="45"/>
  <c r="AH30" i="45"/>
  <c r="AF30" i="45"/>
  <c r="AE30" i="45"/>
  <c r="AD30" i="45"/>
  <c r="AB30" i="45"/>
  <c r="AA30" i="45"/>
  <c r="Z30" i="45"/>
  <c r="Y30" i="45"/>
  <c r="X30" i="45"/>
  <c r="W30" i="45"/>
  <c r="V30" i="45"/>
  <c r="U30" i="45"/>
  <c r="T30" i="45"/>
  <c r="S30" i="45"/>
  <c r="R30" i="45"/>
  <c r="Q30" i="45"/>
  <c r="P30" i="45"/>
  <c r="O30" i="45"/>
  <c r="N30" i="45"/>
  <c r="I26" i="45"/>
  <c r="J306" i="44"/>
  <c r="K306" i="44"/>
  <c r="B96" i="44"/>
  <c r="B97" i="44" s="1"/>
  <c r="B98" i="44" s="1"/>
  <c r="B99" i="44" s="1"/>
  <c r="B100" i="44" s="1"/>
  <c r="B101" i="44" s="1"/>
  <c r="B102" i="44" s="1"/>
  <c r="B103" i="44" s="1"/>
  <c r="B104" i="44" s="1"/>
  <c r="B105" i="44" s="1"/>
  <c r="B106" i="44" s="1"/>
  <c r="B107" i="44" s="1"/>
  <c r="B108" i="44" s="1"/>
  <c r="B109" i="44" s="1"/>
  <c r="B110" i="44" s="1"/>
  <c r="B111" i="44" s="1"/>
  <c r="B112" i="44" s="1"/>
  <c r="B113" i="44" s="1"/>
  <c r="B114" i="44" s="1"/>
  <c r="B115" i="44" s="1"/>
  <c r="B116" i="44" s="1"/>
  <c r="B117" i="44" s="1"/>
  <c r="B118" i="44" s="1"/>
  <c r="B119" i="44" s="1"/>
  <c r="B62" i="44"/>
  <c r="B63" i="44" s="1"/>
  <c r="B64" i="44" s="1"/>
  <c r="B65" i="44" s="1"/>
  <c r="B66" i="44" s="1"/>
  <c r="B67" i="44" s="1"/>
  <c r="B68" i="44" s="1"/>
  <c r="B69" i="44" s="1"/>
  <c r="B70" i="44" s="1"/>
  <c r="B71" i="44" s="1"/>
  <c r="B72" i="44" s="1"/>
  <c r="B73" i="44" s="1"/>
  <c r="B74" i="44" s="1"/>
  <c r="B75" i="44" s="1"/>
  <c r="B33" i="44"/>
  <c r="B34" i="44" s="1"/>
  <c r="B35" i="44" s="1"/>
  <c r="B36" i="44" s="1"/>
  <c r="B37" i="44" s="1"/>
  <c r="B32" i="44"/>
  <c r="B30" i="44"/>
  <c r="B29" i="44"/>
  <c r="B28" i="44"/>
  <c r="B27" i="44"/>
  <c r="B26" i="44"/>
  <c r="B25" i="44"/>
  <c r="K64" i="61" l="1"/>
  <c r="J64" i="61"/>
  <c r="I65" i="61"/>
  <c r="I30" i="61"/>
  <c r="K29" i="61"/>
  <c r="J29" i="61"/>
  <c r="I137" i="61"/>
  <c r="J136" i="61"/>
  <c r="K136" i="61"/>
  <c r="AS36" i="61"/>
  <c r="I310" i="61"/>
  <c r="AA35" i="61"/>
  <c r="Z35" i="61"/>
  <c r="AQ35" i="61"/>
  <c r="AJ35" i="61"/>
  <c r="W35" i="61"/>
  <c r="Y35" i="61"/>
  <c r="AP35" i="61"/>
  <c r="X35" i="61"/>
  <c r="O35" i="61"/>
  <c r="I205" i="61"/>
  <c r="K99" i="61"/>
  <c r="J99" i="61"/>
  <c r="I100" i="61"/>
  <c r="AD37" i="61"/>
  <c r="AL37" i="61"/>
  <c r="V35" i="61"/>
  <c r="U35" i="61"/>
  <c r="T35" i="61"/>
  <c r="AO35" i="61"/>
  <c r="S35" i="61"/>
  <c r="AI35" i="61"/>
  <c r="N35" i="61"/>
  <c r="O34" i="60"/>
  <c r="R34" i="60"/>
  <c r="I309" i="60"/>
  <c r="K308" i="60"/>
  <c r="J308" i="60"/>
  <c r="AS35" i="60" s="1"/>
  <c r="N34" i="60"/>
  <c r="S34" i="60"/>
  <c r="AD37" i="60"/>
  <c r="AL37" i="60"/>
  <c r="I64" i="60"/>
  <c r="K63" i="60"/>
  <c r="N35" i="60" s="1"/>
  <c r="J63" i="60"/>
  <c r="I137" i="60"/>
  <c r="K136" i="60"/>
  <c r="J136" i="60"/>
  <c r="Z35" i="60"/>
  <c r="AQ35" i="60"/>
  <c r="AA35" i="60"/>
  <c r="R35" i="60"/>
  <c r="Q35" i="60"/>
  <c r="AH35" i="60"/>
  <c r="P35" i="60"/>
  <c r="AN35" i="60"/>
  <c r="I99" i="60"/>
  <c r="K98" i="60"/>
  <c r="J98" i="60"/>
  <c r="O35" i="60" s="1"/>
  <c r="I205" i="60"/>
  <c r="K204" i="60"/>
  <c r="J204" i="60"/>
  <c r="K29" i="60"/>
  <c r="I30" i="60"/>
  <c r="J29" i="60"/>
  <c r="O34" i="59"/>
  <c r="I99" i="59"/>
  <c r="J98" i="59"/>
  <c r="O35" i="59" s="1"/>
  <c r="K98" i="59"/>
  <c r="I309" i="59"/>
  <c r="J308" i="59"/>
  <c r="AS35" i="59" s="1"/>
  <c r="K308" i="59"/>
  <c r="AA35" i="59"/>
  <c r="Z35" i="59"/>
  <c r="AQ35" i="59"/>
  <c r="AL37" i="59"/>
  <c r="AD37" i="59"/>
  <c r="V34" i="59"/>
  <c r="AI34" i="59"/>
  <c r="U34" i="59"/>
  <c r="T34" i="59"/>
  <c r="S34" i="59"/>
  <c r="AO34" i="59"/>
  <c r="I205" i="59"/>
  <c r="K204" i="59"/>
  <c r="J204" i="59"/>
  <c r="I137" i="59"/>
  <c r="K136" i="59"/>
  <c r="J136" i="59"/>
  <c r="I64" i="59"/>
  <c r="J63" i="59"/>
  <c r="K63" i="59"/>
  <c r="AH35" i="59"/>
  <c r="P35" i="59"/>
  <c r="AN35" i="59"/>
  <c r="R35" i="59"/>
  <c r="Q35" i="59"/>
  <c r="AJ34" i="59"/>
  <c r="Y34" i="59"/>
  <c r="AP34" i="59"/>
  <c r="X34" i="59"/>
  <c r="W34" i="59"/>
  <c r="R34" i="59"/>
  <c r="I30" i="59"/>
  <c r="K29" i="59"/>
  <c r="J29" i="59"/>
  <c r="I309" i="58"/>
  <c r="K308" i="58"/>
  <c r="J308" i="58"/>
  <c r="AS35" i="58" s="1"/>
  <c r="AQ35" i="58"/>
  <c r="Z35" i="58"/>
  <c r="I99" i="58"/>
  <c r="K98" i="58"/>
  <c r="J98" i="58"/>
  <c r="AO34" i="58"/>
  <c r="U34" i="58"/>
  <c r="T34" i="58"/>
  <c r="S34" i="58"/>
  <c r="AI34" i="58"/>
  <c r="V34" i="58"/>
  <c r="I205" i="58"/>
  <c r="K204" i="58"/>
  <c r="J204" i="58"/>
  <c r="AD37" i="58"/>
  <c r="AL37" i="58"/>
  <c r="I64" i="58"/>
  <c r="K63" i="58"/>
  <c r="J63" i="58"/>
  <c r="O34" i="58"/>
  <c r="R34" i="58"/>
  <c r="Q34" i="58"/>
  <c r="AN34" i="58"/>
  <c r="N34" i="58"/>
  <c r="AH34" i="58"/>
  <c r="P34" i="58"/>
  <c r="I137" i="58"/>
  <c r="K136" i="58"/>
  <c r="J136" i="58"/>
  <c r="W34" i="58"/>
  <c r="AJ34" i="58"/>
  <c r="Y34" i="58"/>
  <c r="AP34" i="58"/>
  <c r="X34" i="58"/>
  <c r="I29" i="58"/>
  <c r="K28" i="58"/>
  <c r="J28" i="58"/>
  <c r="AA35" i="57"/>
  <c r="AB35" i="57"/>
  <c r="AR35" i="57"/>
  <c r="Z35" i="57"/>
  <c r="I205" i="57"/>
  <c r="K204" i="57"/>
  <c r="J204" i="57"/>
  <c r="AD37" i="57"/>
  <c r="I98" i="57"/>
  <c r="K97" i="57"/>
  <c r="J97" i="57"/>
  <c r="I240" i="57"/>
  <c r="U33" i="57"/>
  <c r="T33" i="57"/>
  <c r="S33" i="57"/>
  <c r="AI33" i="57"/>
  <c r="AO33" i="57"/>
  <c r="V33" i="57"/>
  <c r="R34" i="57"/>
  <c r="P34" i="57"/>
  <c r="Q34" i="57"/>
  <c r="AH34" i="57"/>
  <c r="AN34" i="57"/>
  <c r="N33" i="57"/>
  <c r="Y33" i="57"/>
  <c r="X33" i="57"/>
  <c r="W33" i="57"/>
  <c r="I137" i="57"/>
  <c r="K136" i="57"/>
  <c r="J136" i="57"/>
  <c r="R35" i="57"/>
  <c r="Q35" i="57"/>
  <c r="AH35" i="57"/>
  <c r="P35" i="57"/>
  <c r="AN35" i="57"/>
  <c r="Q36" i="57"/>
  <c r="AH36" i="57"/>
  <c r="P36" i="57"/>
  <c r="AN36" i="57"/>
  <c r="I63" i="57"/>
  <c r="K62" i="57"/>
  <c r="J62" i="57"/>
  <c r="K30" i="57"/>
  <c r="J30" i="57"/>
  <c r="I31" i="57"/>
  <c r="I310" i="57"/>
  <c r="K309" i="57"/>
  <c r="J309" i="57"/>
  <c r="AS36" i="57" s="1"/>
  <c r="O33" i="57"/>
  <c r="X33" i="56"/>
  <c r="V33" i="56"/>
  <c r="W33" i="56"/>
  <c r="Q33" i="56"/>
  <c r="O34" i="56"/>
  <c r="AR33" i="56"/>
  <c r="AB33" i="56"/>
  <c r="AI34" i="56"/>
  <c r="AO34" i="56"/>
  <c r="V34" i="56"/>
  <c r="U34" i="56"/>
  <c r="T34" i="56"/>
  <c r="S34" i="56"/>
  <c r="AQ34" i="56"/>
  <c r="Z34" i="56"/>
  <c r="AA34" i="56"/>
  <c r="N33" i="56"/>
  <c r="R34" i="56"/>
  <c r="K98" i="56"/>
  <c r="J98" i="56"/>
  <c r="I99" i="56"/>
  <c r="K63" i="56"/>
  <c r="J63" i="56"/>
  <c r="I64" i="56"/>
  <c r="I204" i="56"/>
  <c r="O33" i="56"/>
  <c r="I239" i="56"/>
  <c r="K238" i="56"/>
  <c r="J238" i="56"/>
  <c r="Y34" i="56"/>
  <c r="AP34" i="56"/>
  <c r="X34" i="56"/>
  <c r="W34" i="56"/>
  <c r="AJ34" i="56"/>
  <c r="AQ33" i="56"/>
  <c r="Z33" i="56"/>
  <c r="T33" i="56"/>
  <c r="AA33" i="56"/>
  <c r="I309" i="56"/>
  <c r="AS35" i="56"/>
  <c r="AD37" i="56"/>
  <c r="AB34" i="56"/>
  <c r="AR34" i="56"/>
  <c r="S33" i="56"/>
  <c r="J136" i="56"/>
  <c r="I137" i="56"/>
  <c r="K136" i="56"/>
  <c r="I29" i="56"/>
  <c r="K28" i="56"/>
  <c r="J28" i="56"/>
  <c r="Q34" i="56"/>
  <c r="N33" i="55"/>
  <c r="K273" i="55"/>
  <c r="J273" i="55"/>
  <c r="I274" i="55"/>
  <c r="AJ33" i="55"/>
  <c r="AV33" i="55"/>
  <c r="Y33" i="55"/>
  <c r="AP33" i="55"/>
  <c r="X33" i="55"/>
  <c r="W33" i="55"/>
  <c r="O33" i="55"/>
  <c r="J308" i="55"/>
  <c r="AS35" i="55" s="1"/>
  <c r="I309" i="55"/>
  <c r="K308" i="55"/>
  <c r="AS33" i="55"/>
  <c r="AA33" i="55"/>
  <c r="AY33" i="55"/>
  <c r="AD37" i="55"/>
  <c r="I98" i="55"/>
  <c r="K97" i="55"/>
  <c r="O34" i="55" s="1"/>
  <c r="J97" i="55"/>
  <c r="AX33" i="55"/>
  <c r="AB33" i="55"/>
  <c r="AR33" i="55"/>
  <c r="Z33" i="55"/>
  <c r="I63" i="55"/>
  <c r="K62" i="55"/>
  <c r="J62" i="55"/>
  <c r="AT33" i="55"/>
  <c r="I203" i="55"/>
  <c r="K202" i="55"/>
  <c r="J202" i="55"/>
  <c r="AW34" i="55" s="1"/>
  <c r="AR34" i="55"/>
  <c r="AB34" i="55"/>
  <c r="I137" i="55"/>
  <c r="J136" i="55"/>
  <c r="K136" i="55"/>
  <c r="AH34" i="55"/>
  <c r="AN34" i="55"/>
  <c r="Q34" i="55"/>
  <c r="R34" i="55"/>
  <c r="AU33" i="55"/>
  <c r="U33" i="55"/>
  <c r="V33" i="55"/>
  <c r="T33" i="55"/>
  <c r="S33" i="55"/>
  <c r="AI33" i="55"/>
  <c r="AO33" i="55"/>
  <c r="J238" i="55"/>
  <c r="I239" i="55"/>
  <c r="K238" i="55"/>
  <c r="AX34" i="55"/>
  <c r="AV34" i="55"/>
  <c r="AE34" i="55"/>
  <c r="AT34" i="55"/>
  <c r="AY34" i="55"/>
  <c r="AF34" i="55"/>
  <c r="K28" i="55"/>
  <c r="J28" i="55"/>
  <c r="I29" i="55"/>
  <c r="Y34" i="54"/>
  <c r="X34" i="54"/>
  <c r="AJ34" i="54"/>
  <c r="AP34" i="54"/>
  <c r="AD37" i="54"/>
  <c r="T33" i="54"/>
  <c r="AQ33" i="54"/>
  <c r="W33" i="54"/>
  <c r="AA33" i="54"/>
  <c r="Z33" i="54"/>
  <c r="P33" i="54"/>
  <c r="Q34" i="54"/>
  <c r="AH34" i="54"/>
  <c r="R34" i="54"/>
  <c r="O34" i="54"/>
  <c r="AN34" i="54"/>
  <c r="N34" i="54"/>
  <c r="I99" i="54"/>
  <c r="K98" i="54"/>
  <c r="J98" i="54"/>
  <c r="O35" i="54" s="1"/>
  <c r="I203" i="54"/>
  <c r="J202" i="54"/>
  <c r="T34" i="54" s="1"/>
  <c r="K202" i="54"/>
  <c r="J308" i="54"/>
  <c r="AS35" i="54" s="1"/>
  <c r="K308" i="54"/>
  <c r="I309" i="54"/>
  <c r="U34" i="54"/>
  <c r="AI34" i="54"/>
  <c r="V34" i="54"/>
  <c r="S34" i="54"/>
  <c r="AO34" i="54"/>
  <c r="I239" i="54"/>
  <c r="K238" i="54"/>
  <c r="Q35" i="54" s="1"/>
  <c r="J238" i="54"/>
  <c r="AH35" i="54"/>
  <c r="AN35" i="54"/>
  <c r="K136" i="54"/>
  <c r="J136" i="54"/>
  <c r="I137" i="54"/>
  <c r="AB34" i="54"/>
  <c r="AR34" i="54"/>
  <c r="AB33" i="54"/>
  <c r="Y33" i="54"/>
  <c r="V33" i="54"/>
  <c r="I64" i="54"/>
  <c r="K63" i="54"/>
  <c r="J63" i="54"/>
  <c r="I30" i="54"/>
  <c r="J29" i="54"/>
  <c r="K29" i="54"/>
  <c r="I203" i="53"/>
  <c r="K202" i="53"/>
  <c r="J202" i="53"/>
  <c r="W34" i="53" s="1"/>
  <c r="AD37" i="53"/>
  <c r="I64" i="53"/>
  <c r="K63" i="53"/>
  <c r="J63" i="53"/>
  <c r="T33" i="53"/>
  <c r="W33" i="53"/>
  <c r="AB34" i="53"/>
  <c r="AR34" i="53"/>
  <c r="I137" i="53"/>
  <c r="K136" i="53"/>
  <c r="J136" i="53"/>
  <c r="K27" i="53"/>
  <c r="J27" i="53"/>
  <c r="AT34" i="53" s="1"/>
  <c r="I28" i="53"/>
  <c r="AB33" i="53"/>
  <c r="AR33" i="53"/>
  <c r="Z33" i="53"/>
  <c r="AX33" i="53"/>
  <c r="X33" i="53"/>
  <c r="U33" i="53"/>
  <c r="AV34" i="53"/>
  <c r="AE34" i="53"/>
  <c r="AY34" i="53"/>
  <c r="AX34" i="53"/>
  <c r="AW34" i="53"/>
  <c r="AF34" i="53"/>
  <c r="AU34" i="53"/>
  <c r="AN33" i="53"/>
  <c r="N33" i="53"/>
  <c r="AT33" i="53"/>
  <c r="R33" i="53"/>
  <c r="Q33" i="53"/>
  <c r="AH33" i="53"/>
  <c r="P33" i="53"/>
  <c r="O33" i="53"/>
  <c r="I99" i="53"/>
  <c r="K98" i="53"/>
  <c r="J98" i="53"/>
  <c r="J238" i="53"/>
  <c r="I239" i="53"/>
  <c r="K238" i="53"/>
  <c r="AJ34" i="53"/>
  <c r="Y34" i="53"/>
  <c r="AP34" i="53"/>
  <c r="X34" i="53"/>
  <c r="I274" i="53"/>
  <c r="K273" i="53"/>
  <c r="J273" i="53"/>
  <c r="V33" i="53"/>
  <c r="AS33" i="53"/>
  <c r="AA33" i="53"/>
  <c r="AY33" i="53"/>
  <c r="Y33" i="53"/>
  <c r="V34" i="53"/>
  <c r="S34" i="53"/>
  <c r="AI34" i="53"/>
  <c r="AO34" i="53"/>
  <c r="U34" i="53"/>
  <c r="J308" i="53"/>
  <c r="AS35" i="53" s="1"/>
  <c r="I309" i="53"/>
  <c r="K308" i="53"/>
  <c r="AW33" i="53"/>
  <c r="P33" i="52"/>
  <c r="N33" i="52"/>
  <c r="I203" i="52"/>
  <c r="K202" i="52"/>
  <c r="J202" i="52"/>
  <c r="I99" i="52"/>
  <c r="K98" i="52"/>
  <c r="J98" i="52"/>
  <c r="AV35" i="52" s="1"/>
  <c r="AV34" i="52"/>
  <c r="AE35" i="52"/>
  <c r="AF35" i="52"/>
  <c r="AU34" i="52"/>
  <c r="AI34" i="52"/>
  <c r="S34" i="52"/>
  <c r="T34" i="52"/>
  <c r="AO34" i="52"/>
  <c r="AY33" i="52"/>
  <c r="AA33" i="52"/>
  <c r="AS33" i="52"/>
  <c r="AD37" i="52"/>
  <c r="I275" i="52"/>
  <c r="AX33" i="52"/>
  <c r="AR33" i="52"/>
  <c r="Z33" i="52"/>
  <c r="AB33" i="52"/>
  <c r="I308" i="52"/>
  <c r="K307" i="52"/>
  <c r="J307" i="52"/>
  <c r="I137" i="52"/>
  <c r="K136" i="52"/>
  <c r="J136" i="52"/>
  <c r="AP33" i="52"/>
  <c r="X33" i="52"/>
  <c r="AJ33" i="52"/>
  <c r="AV33" i="52"/>
  <c r="W33" i="52"/>
  <c r="Y33" i="52"/>
  <c r="I28" i="52"/>
  <c r="K27" i="52"/>
  <c r="J27" i="52"/>
  <c r="AU33" i="52"/>
  <c r="U33" i="52"/>
  <c r="AO33" i="52"/>
  <c r="AI33" i="52"/>
  <c r="S33" i="52"/>
  <c r="V33" i="52"/>
  <c r="T33" i="52"/>
  <c r="I238" i="52"/>
  <c r="K237" i="52"/>
  <c r="J237" i="52"/>
  <c r="I64" i="52"/>
  <c r="K63" i="52"/>
  <c r="J63" i="52"/>
  <c r="AU35" i="52" s="1"/>
  <c r="AP32" i="51"/>
  <c r="Y32" i="51"/>
  <c r="S33" i="51"/>
  <c r="J26" i="51"/>
  <c r="I29" i="51"/>
  <c r="K28" i="51"/>
  <c r="J28" i="51"/>
  <c r="J27" i="51"/>
  <c r="K27" i="51"/>
  <c r="I310" i="51"/>
  <c r="K309" i="51"/>
  <c r="J309" i="51"/>
  <c r="Z33" i="51"/>
  <c r="I136" i="51"/>
  <c r="K135" i="51"/>
  <c r="J135" i="51"/>
  <c r="I203" i="51"/>
  <c r="K202" i="51"/>
  <c r="J202" i="51"/>
  <c r="I275" i="51"/>
  <c r="K274" i="51"/>
  <c r="J274" i="51"/>
  <c r="I168" i="51"/>
  <c r="J62" i="51"/>
  <c r="I98" i="51"/>
  <c r="K97" i="51"/>
  <c r="J97" i="51"/>
  <c r="I238" i="51"/>
  <c r="K237" i="51"/>
  <c r="J237" i="51"/>
  <c r="I63" i="51"/>
  <c r="AR33" i="51"/>
  <c r="K236" i="51"/>
  <c r="X33" i="51" s="1"/>
  <c r="K273" i="51"/>
  <c r="K308" i="51"/>
  <c r="K97" i="49"/>
  <c r="B98" i="49"/>
  <c r="B99" i="49" s="1"/>
  <c r="B100" i="49" s="1"/>
  <c r="B101" i="49" s="1"/>
  <c r="B102" i="49" s="1"/>
  <c r="B103" i="49" s="1"/>
  <c r="B104" i="49" s="1"/>
  <c r="B105" i="49" s="1"/>
  <c r="B106" i="49" s="1"/>
  <c r="B107" i="49" s="1"/>
  <c r="B108" i="49" s="1"/>
  <c r="B109" i="49" s="1"/>
  <c r="B110" i="49" s="1"/>
  <c r="B111" i="49" s="1"/>
  <c r="B112" i="49" s="1"/>
  <c r="B113" i="49" s="1"/>
  <c r="B114" i="49" s="1"/>
  <c r="B115" i="49" s="1"/>
  <c r="B116" i="49" s="1"/>
  <c r="B117" i="49" s="1"/>
  <c r="B118" i="49" s="1"/>
  <c r="B119" i="49" s="1"/>
  <c r="K26" i="49"/>
  <c r="K96" i="49"/>
  <c r="I28" i="49"/>
  <c r="K27" i="49"/>
  <c r="J27" i="49"/>
  <c r="I99" i="49"/>
  <c r="K98" i="49"/>
  <c r="I170" i="49"/>
  <c r="J61" i="49"/>
  <c r="I204" i="49"/>
  <c r="J26" i="49"/>
  <c r="I309" i="49"/>
  <c r="AS35" i="49"/>
  <c r="J97" i="49"/>
  <c r="I136" i="49"/>
  <c r="K135" i="49"/>
  <c r="J135" i="49"/>
  <c r="I62" i="49"/>
  <c r="J62" i="49" s="1"/>
  <c r="J96" i="49"/>
  <c r="AI33" i="48"/>
  <c r="V33" i="48"/>
  <c r="AO33" i="48"/>
  <c r="U33" i="48"/>
  <c r="T33" i="48"/>
  <c r="B97" i="48"/>
  <c r="B98" i="48" s="1"/>
  <c r="J96" i="48"/>
  <c r="K26" i="48"/>
  <c r="I29" i="48"/>
  <c r="K28" i="48"/>
  <c r="J28" i="48"/>
  <c r="J27" i="48"/>
  <c r="I275" i="48"/>
  <c r="K274" i="48"/>
  <c r="J274" i="48"/>
  <c r="K27" i="48"/>
  <c r="I63" i="48"/>
  <c r="K62" i="48"/>
  <c r="J62" i="48"/>
  <c r="J26" i="48"/>
  <c r="I136" i="48"/>
  <c r="K135" i="48"/>
  <c r="J135" i="48"/>
  <c r="I204" i="48"/>
  <c r="K203" i="48"/>
  <c r="J203" i="48"/>
  <c r="K98" i="48"/>
  <c r="I309" i="48"/>
  <c r="K308" i="48"/>
  <c r="J308" i="48"/>
  <c r="K97" i="48"/>
  <c r="J97" i="48"/>
  <c r="I100" i="48"/>
  <c r="I169" i="48"/>
  <c r="J63" i="47"/>
  <c r="U35" i="47" s="1"/>
  <c r="B97" i="47"/>
  <c r="B98" i="47" s="1"/>
  <c r="B99" i="47" s="1"/>
  <c r="B100" i="47" s="1"/>
  <c r="B101" i="47" s="1"/>
  <c r="B102" i="47" s="1"/>
  <c r="B103" i="47" s="1"/>
  <c r="B104" i="47" s="1"/>
  <c r="B105" i="47" s="1"/>
  <c r="B106" i="47" s="1"/>
  <c r="B107" i="47" s="1"/>
  <c r="B108" i="47" s="1"/>
  <c r="B109" i="47" s="1"/>
  <c r="B110" i="47" s="1"/>
  <c r="B111" i="47" s="1"/>
  <c r="B112" i="47" s="1"/>
  <c r="B113" i="47" s="1"/>
  <c r="B114" i="47" s="1"/>
  <c r="B115" i="47" s="1"/>
  <c r="B116" i="47" s="1"/>
  <c r="B117" i="47" s="1"/>
  <c r="B118" i="47" s="1"/>
  <c r="B119" i="47" s="1"/>
  <c r="J96" i="47"/>
  <c r="J26" i="47"/>
  <c r="I29" i="47"/>
  <c r="K28" i="47"/>
  <c r="J28" i="47"/>
  <c r="K26" i="47"/>
  <c r="K27" i="47"/>
  <c r="I100" i="47"/>
  <c r="K99" i="47"/>
  <c r="J27" i="47"/>
  <c r="AI35" i="47"/>
  <c r="Z35" i="47"/>
  <c r="I307" i="47"/>
  <c r="K306" i="47"/>
  <c r="J306" i="47"/>
  <c r="J135" i="47"/>
  <c r="K135" i="47"/>
  <c r="I136" i="47"/>
  <c r="K62" i="47"/>
  <c r="I204" i="47"/>
  <c r="J61" i="47"/>
  <c r="J62" i="47"/>
  <c r="K98" i="47"/>
  <c r="J98" i="47"/>
  <c r="K63" i="47"/>
  <c r="T35" i="47" s="1"/>
  <c r="I64" i="47"/>
  <c r="I168" i="47"/>
  <c r="AX35" i="46"/>
  <c r="B97" i="46"/>
  <c r="B98" i="46" s="1"/>
  <c r="B99" i="46" s="1"/>
  <c r="B100" i="46" s="1"/>
  <c r="B101" i="46" s="1"/>
  <c r="B102" i="46" s="1"/>
  <c r="B103" i="46" s="1"/>
  <c r="B104" i="46" s="1"/>
  <c r="B105" i="46" s="1"/>
  <c r="B106" i="46" s="1"/>
  <c r="B107" i="46" s="1"/>
  <c r="B108" i="46" s="1"/>
  <c r="B109" i="46" s="1"/>
  <c r="B110" i="46" s="1"/>
  <c r="B111" i="46" s="1"/>
  <c r="B112" i="46" s="1"/>
  <c r="B113" i="46" s="1"/>
  <c r="B114" i="46" s="1"/>
  <c r="B115" i="46" s="1"/>
  <c r="B116" i="46" s="1"/>
  <c r="B117" i="46" s="1"/>
  <c r="B118" i="46" s="1"/>
  <c r="B119" i="46" s="1"/>
  <c r="J96" i="46"/>
  <c r="I28" i="46"/>
  <c r="K27" i="46"/>
  <c r="J27" i="46"/>
  <c r="J26" i="46"/>
  <c r="K26" i="46"/>
  <c r="I63" i="46"/>
  <c r="K62" i="46"/>
  <c r="J62" i="46"/>
  <c r="I204" i="46"/>
  <c r="K203" i="46"/>
  <c r="J203" i="46"/>
  <c r="I136" i="46"/>
  <c r="K135" i="46"/>
  <c r="I98" i="46"/>
  <c r="K97" i="46"/>
  <c r="J97" i="46"/>
  <c r="J135" i="46"/>
  <c r="I275" i="46"/>
  <c r="K274" i="46"/>
  <c r="J274" i="46"/>
  <c r="I169" i="46"/>
  <c r="K168" i="46"/>
  <c r="J168" i="46"/>
  <c r="AE35" i="46" s="1"/>
  <c r="I309" i="46"/>
  <c r="K308" i="46"/>
  <c r="J308" i="46"/>
  <c r="I204" i="45"/>
  <c r="K203" i="45"/>
  <c r="J203" i="45"/>
  <c r="I27" i="45"/>
  <c r="K26" i="45"/>
  <c r="J26" i="45"/>
  <c r="J62" i="45"/>
  <c r="I63" i="45"/>
  <c r="K62" i="45"/>
  <c r="I274" i="45"/>
  <c r="K307" i="45"/>
  <c r="J307" i="45"/>
  <c r="I308" i="45"/>
  <c r="J135" i="45"/>
  <c r="I136" i="45"/>
  <c r="K135" i="45"/>
  <c r="K167" i="45"/>
  <c r="J167" i="45"/>
  <c r="I168" i="45"/>
  <c r="I97" i="45"/>
  <c r="J308" i="44"/>
  <c r="I308" i="44"/>
  <c r="K307" i="44"/>
  <c r="J307" i="44"/>
  <c r="I307" i="44"/>
  <c r="I306" i="44"/>
  <c r="J273" i="44"/>
  <c r="I273" i="44"/>
  <c r="AF34" i="44"/>
  <c r="I272" i="44"/>
  <c r="I271" i="44"/>
  <c r="AB33" i="44"/>
  <c r="I236" i="44"/>
  <c r="I202" i="44"/>
  <c r="I201" i="44"/>
  <c r="I166" i="44"/>
  <c r="I133" i="44"/>
  <c r="I134" i="44" s="1"/>
  <c r="I135" i="44" s="1"/>
  <c r="I132" i="44"/>
  <c r="I131" i="44"/>
  <c r="I96" i="44"/>
  <c r="K62" i="44"/>
  <c r="K61" i="44"/>
  <c r="T33" i="44" s="1"/>
  <c r="J61" i="44"/>
  <c r="I61" i="44"/>
  <c r="I62" i="44" s="1"/>
  <c r="I63" i="44" s="1"/>
  <c r="AY59" i="44"/>
  <c r="AX59" i="44"/>
  <c r="AW59" i="44"/>
  <c r="AV59" i="44"/>
  <c r="AU59" i="44"/>
  <c r="AT59" i="44"/>
  <c r="AS59" i="44"/>
  <c r="AR59" i="44"/>
  <c r="AP59" i="44"/>
  <c r="AO59" i="44"/>
  <c r="AN59" i="44"/>
  <c r="AM59" i="44"/>
  <c r="AL59" i="44"/>
  <c r="AK59" i="44"/>
  <c r="AJ59" i="44"/>
  <c r="AI59" i="44"/>
  <c r="AH59" i="44"/>
  <c r="AF59" i="44"/>
  <c r="AE59" i="44"/>
  <c r="AD59" i="44"/>
  <c r="AB59" i="44"/>
  <c r="Y59" i="44"/>
  <c r="X59" i="44"/>
  <c r="W59" i="44"/>
  <c r="V59" i="44"/>
  <c r="U59" i="44"/>
  <c r="T59" i="44"/>
  <c r="S59" i="44"/>
  <c r="R59" i="44"/>
  <c r="Q59" i="44"/>
  <c r="P59" i="44"/>
  <c r="O59" i="44"/>
  <c r="N59" i="44"/>
  <c r="AY58" i="44"/>
  <c r="AX58" i="44"/>
  <c r="AW58" i="44"/>
  <c r="AV58" i="44"/>
  <c r="AU58" i="44"/>
  <c r="AT58" i="44"/>
  <c r="AS58" i="44"/>
  <c r="AR58" i="44"/>
  <c r="AP58" i="44"/>
  <c r="AO58" i="44"/>
  <c r="AN58" i="44"/>
  <c r="AM58" i="44"/>
  <c r="AL58" i="44"/>
  <c r="AK58" i="44"/>
  <c r="AJ58" i="44"/>
  <c r="AI58" i="44"/>
  <c r="AH58" i="44"/>
  <c r="AF58" i="44"/>
  <c r="AE58" i="44"/>
  <c r="AD58" i="44"/>
  <c r="AB58" i="44"/>
  <c r="Y58" i="44"/>
  <c r="X58" i="44"/>
  <c r="W58" i="44"/>
  <c r="V58" i="44"/>
  <c r="U58" i="44"/>
  <c r="T58" i="44"/>
  <c r="S58" i="44"/>
  <c r="R58" i="44"/>
  <c r="Q58" i="44"/>
  <c r="P58" i="44"/>
  <c r="O58" i="44"/>
  <c r="N58" i="44"/>
  <c r="AY57" i="44"/>
  <c r="AX57" i="44"/>
  <c r="AW57" i="44"/>
  <c r="AV57" i="44"/>
  <c r="AU57" i="44"/>
  <c r="AT57" i="44"/>
  <c r="AS57" i="44"/>
  <c r="AR57" i="44"/>
  <c r="AP57" i="44"/>
  <c r="AO57" i="44"/>
  <c r="AN57" i="44"/>
  <c r="AJ57" i="44"/>
  <c r="AI57" i="44"/>
  <c r="AH57" i="44"/>
  <c r="AF57" i="44"/>
  <c r="AE57" i="44"/>
  <c r="AB57" i="44"/>
  <c r="Y57" i="44"/>
  <c r="X57" i="44"/>
  <c r="W57" i="44"/>
  <c r="V57" i="44"/>
  <c r="U57" i="44"/>
  <c r="T57" i="44"/>
  <c r="S57" i="44"/>
  <c r="R57" i="44"/>
  <c r="Q57" i="44"/>
  <c r="P57" i="44"/>
  <c r="O57" i="44"/>
  <c r="N57" i="44"/>
  <c r="AY56" i="44"/>
  <c r="AX56" i="44"/>
  <c r="AW56" i="44"/>
  <c r="AV56" i="44"/>
  <c r="AU56" i="44"/>
  <c r="AT56" i="44"/>
  <c r="AS56" i="44"/>
  <c r="AR56" i="44"/>
  <c r="AO56" i="44"/>
  <c r="AN56" i="44"/>
  <c r="AI56" i="44"/>
  <c r="AH56" i="44"/>
  <c r="AF56" i="44"/>
  <c r="AE56" i="44"/>
  <c r="AB56" i="44"/>
  <c r="V56" i="44"/>
  <c r="U56" i="44"/>
  <c r="T56" i="44"/>
  <c r="S56" i="44"/>
  <c r="R56" i="44"/>
  <c r="Q56" i="44"/>
  <c r="P56" i="44"/>
  <c r="O56" i="44"/>
  <c r="N56" i="44"/>
  <c r="AY55" i="44"/>
  <c r="AX55" i="44"/>
  <c r="AW55" i="44"/>
  <c r="AV55" i="44"/>
  <c r="AU55" i="44"/>
  <c r="AT55" i="44"/>
  <c r="AS55" i="44"/>
  <c r="AR55" i="44"/>
  <c r="AO55" i="44"/>
  <c r="AN55" i="44"/>
  <c r="AI55" i="44"/>
  <c r="AH55" i="44"/>
  <c r="AF55" i="44"/>
  <c r="AE55" i="44"/>
  <c r="AB55" i="44"/>
  <c r="V55" i="44"/>
  <c r="U55" i="44"/>
  <c r="T55" i="44"/>
  <c r="S55" i="44"/>
  <c r="R55" i="44"/>
  <c r="Q55" i="44"/>
  <c r="P55" i="44"/>
  <c r="O55" i="44"/>
  <c r="N55" i="44"/>
  <c r="AY54" i="44"/>
  <c r="AX54" i="44"/>
  <c r="AW54" i="44"/>
  <c r="AV54" i="44"/>
  <c r="AU54" i="44"/>
  <c r="AT54" i="44"/>
  <c r="AS54" i="44"/>
  <c r="AR54" i="44"/>
  <c r="AO54" i="44"/>
  <c r="AN54" i="44"/>
  <c r="AI54" i="44"/>
  <c r="AH54" i="44"/>
  <c r="AF54" i="44"/>
  <c r="AE54" i="44"/>
  <c r="AB54" i="44"/>
  <c r="V54" i="44"/>
  <c r="U54" i="44"/>
  <c r="T54" i="44"/>
  <c r="S54" i="44"/>
  <c r="R54" i="44"/>
  <c r="Q54" i="44"/>
  <c r="P54" i="44"/>
  <c r="O54" i="44"/>
  <c r="N54" i="44"/>
  <c r="AS53" i="44"/>
  <c r="AR53" i="44"/>
  <c r="AO53" i="44"/>
  <c r="AN53" i="44"/>
  <c r="AI53" i="44"/>
  <c r="AH53" i="44"/>
  <c r="AB53" i="44"/>
  <c r="V53" i="44"/>
  <c r="U53" i="44"/>
  <c r="T53" i="44"/>
  <c r="S53" i="44"/>
  <c r="R53" i="44"/>
  <c r="Q53" i="44"/>
  <c r="P53" i="44"/>
  <c r="O53" i="44"/>
  <c r="N53" i="44"/>
  <c r="AR52" i="44"/>
  <c r="AO52" i="44"/>
  <c r="AN52" i="44"/>
  <c r="AI52" i="44"/>
  <c r="AH52" i="44"/>
  <c r="AB52" i="44"/>
  <c r="V52" i="44"/>
  <c r="U52" i="44"/>
  <c r="T52" i="44"/>
  <c r="S52" i="44"/>
  <c r="R52" i="44"/>
  <c r="Q52" i="44"/>
  <c r="P52" i="44"/>
  <c r="O52" i="44"/>
  <c r="N52" i="44"/>
  <c r="AR51" i="44"/>
  <c r="AO51" i="44"/>
  <c r="AN51" i="44"/>
  <c r="AI51" i="44"/>
  <c r="AH51" i="44"/>
  <c r="AB51" i="44"/>
  <c r="V51" i="44"/>
  <c r="U51" i="44"/>
  <c r="T51" i="44"/>
  <c r="S51" i="44"/>
  <c r="R51" i="44"/>
  <c r="Q51" i="44"/>
  <c r="P51" i="44"/>
  <c r="O51" i="44"/>
  <c r="N51" i="44"/>
  <c r="AR50" i="44"/>
  <c r="AO50" i="44"/>
  <c r="AN50" i="44"/>
  <c r="AI50" i="44"/>
  <c r="AH50" i="44"/>
  <c r="AB50" i="44"/>
  <c r="V50" i="44"/>
  <c r="U50" i="44"/>
  <c r="T50" i="44"/>
  <c r="S50" i="44"/>
  <c r="R50" i="44"/>
  <c r="Q50" i="44"/>
  <c r="P50" i="44"/>
  <c r="O50" i="44"/>
  <c r="N50" i="44"/>
  <c r="AR49" i="44"/>
  <c r="AO49" i="44"/>
  <c r="AN49" i="44"/>
  <c r="AI49" i="44"/>
  <c r="AH49" i="44"/>
  <c r="AB49" i="44"/>
  <c r="V49" i="44"/>
  <c r="U49" i="44"/>
  <c r="T49" i="44"/>
  <c r="S49" i="44"/>
  <c r="R49" i="44"/>
  <c r="Q49" i="44"/>
  <c r="P49" i="44"/>
  <c r="O49" i="44"/>
  <c r="N49" i="44"/>
  <c r="AR48" i="44"/>
  <c r="AO48" i="44"/>
  <c r="AN48" i="44"/>
  <c r="AI48" i="44"/>
  <c r="AH48" i="44"/>
  <c r="AB48" i="44"/>
  <c r="V48" i="44"/>
  <c r="U48" i="44"/>
  <c r="T48" i="44"/>
  <c r="S48" i="44"/>
  <c r="R48" i="44"/>
  <c r="Q48" i="44"/>
  <c r="P48" i="44"/>
  <c r="O48" i="44"/>
  <c r="N48" i="44"/>
  <c r="AR47" i="44"/>
  <c r="AO47" i="44"/>
  <c r="AN47" i="44"/>
  <c r="AI47" i="44"/>
  <c r="AH47" i="44"/>
  <c r="AB47" i="44"/>
  <c r="V47" i="44"/>
  <c r="U47" i="44"/>
  <c r="T47" i="44"/>
  <c r="S47" i="44"/>
  <c r="R47" i="44"/>
  <c r="Q47" i="44"/>
  <c r="P47" i="44"/>
  <c r="O47" i="44"/>
  <c r="N47" i="44"/>
  <c r="AR46" i="44"/>
  <c r="AN46" i="44"/>
  <c r="AH46" i="44"/>
  <c r="AB46" i="44"/>
  <c r="R46" i="44"/>
  <c r="Q46" i="44"/>
  <c r="P46" i="44"/>
  <c r="O46" i="44"/>
  <c r="N46" i="44"/>
  <c r="AR45" i="44"/>
  <c r="AN45" i="44"/>
  <c r="AH45" i="44"/>
  <c r="AB45" i="44"/>
  <c r="R45" i="44"/>
  <c r="Q45" i="44"/>
  <c r="P45" i="44"/>
  <c r="O45" i="44"/>
  <c r="N45" i="44"/>
  <c r="AR44" i="44"/>
  <c r="AN44" i="44"/>
  <c r="AH44" i="44"/>
  <c r="AB44" i="44"/>
  <c r="R44" i="44"/>
  <c r="Q44" i="44"/>
  <c r="P44" i="44"/>
  <c r="O44" i="44"/>
  <c r="N44" i="44"/>
  <c r="AR43" i="44"/>
  <c r="AB43" i="44"/>
  <c r="AR42" i="44"/>
  <c r="AB42" i="44"/>
  <c r="AR41" i="44"/>
  <c r="AB41" i="44"/>
  <c r="AR40" i="44"/>
  <c r="AB40" i="44"/>
  <c r="AR39" i="44"/>
  <c r="AB39" i="44"/>
  <c r="AM36" i="44"/>
  <c r="AL36" i="44"/>
  <c r="AK36" i="44"/>
  <c r="AD36" i="44"/>
  <c r="AM35" i="44"/>
  <c r="AL35" i="44"/>
  <c r="AK35" i="44"/>
  <c r="AD35" i="44"/>
  <c r="AM34" i="44"/>
  <c r="AL34" i="44"/>
  <c r="AK34" i="44"/>
  <c r="AD34" i="44"/>
  <c r="M34" i="44"/>
  <c r="M35" i="44" s="1"/>
  <c r="M36" i="44" s="1"/>
  <c r="M37" i="44" s="1"/>
  <c r="M38" i="44" s="1"/>
  <c r="M39" i="44" s="1"/>
  <c r="M40" i="44" s="1"/>
  <c r="M41" i="44" s="1"/>
  <c r="M42" i="44" s="1"/>
  <c r="M43" i="44" s="1"/>
  <c r="M44" i="44" s="1"/>
  <c r="M45" i="44" s="1"/>
  <c r="M46" i="44" s="1"/>
  <c r="M47" i="44" s="1"/>
  <c r="M48" i="44" s="1"/>
  <c r="M49" i="44" s="1"/>
  <c r="M50" i="44" s="1"/>
  <c r="M51" i="44" s="1"/>
  <c r="M52" i="44" s="1"/>
  <c r="M53" i="44" s="1"/>
  <c r="M54" i="44" s="1"/>
  <c r="M55" i="44" s="1"/>
  <c r="M56" i="44" s="1"/>
  <c r="M57" i="44" s="1"/>
  <c r="M58" i="44" s="1"/>
  <c r="M59" i="44" s="1"/>
  <c r="AY33" i="44"/>
  <c r="AX33" i="44"/>
  <c r="AW33" i="44"/>
  <c r="AV33" i="44"/>
  <c r="AU33" i="44"/>
  <c r="AT33" i="44"/>
  <c r="AS33" i="44"/>
  <c r="AM33" i="44"/>
  <c r="AL33" i="44"/>
  <c r="AK33" i="44"/>
  <c r="AI33" i="44"/>
  <c r="AF33" i="44"/>
  <c r="AE33" i="44"/>
  <c r="AD33" i="44"/>
  <c r="AA33" i="44"/>
  <c r="V33" i="44"/>
  <c r="M33" i="44"/>
  <c r="AY32" i="44"/>
  <c r="AX32" i="44"/>
  <c r="AW32" i="44"/>
  <c r="AV32" i="44"/>
  <c r="AU32" i="44"/>
  <c r="AT32" i="44"/>
  <c r="AS32" i="44"/>
  <c r="AR32" i="44"/>
  <c r="AQ32" i="44"/>
  <c r="AP32" i="44"/>
  <c r="AO32" i="44"/>
  <c r="AM32" i="44"/>
  <c r="AL32" i="44"/>
  <c r="AK32" i="44"/>
  <c r="AJ32" i="44"/>
  <c r="AI32" i="44"/>
  <c r="AF32" i="44"/>
  <c r="AE32" i="44"/>
  <c r="AD32" i="44"/>
  <c r="AB32" i="44"/>
  <c r="AA32" i="44"/>
  <c r="Z32" i="44"/>
  <c r="Y32" i="44"/>
  <c r="X32" i="44"/>
  <c r="W32" i="44"/>
  <c r="V32" i="44"/>
  <c r="U32" i="44"/>
  <c r="T32" i="44"/>
  <c r="S32" i="44"/>
  <c r="AY30" i="44"/>
  <c r="AX30" i="44"/>
  <c r="AW30" i="44"/>
  <c r="AV30" i="44"/>
  <c r="AU30" i="44"/>
  <c r="AT30" i="44"/>
  <c r="AS30" i="44"/>
  <c r="AR30" i="44"/>
  <c r="AQ30" i="44"/>
  <c r="AP30" i="44"/>
  <c r="AO30" i="44"/>
  <c r="AN30" i="44"/>
  <c r="AM30" i="44"/>
  <c r="AL30" i="44"/>
  <c r="AK30" i="44"/>
  <c r="AJ30" i="44"/>
  <c r="AI30" i="44"/>
  <c r="AH30" i="44"/>
  <c r="AF30" i="44"/>
  <c r="AE30" i="44"/>
  <c r="AD30" i="44"/>
  <c r="AB30" i="44"/>
  <c r="AA30" i="44"/>
  <c r="Z30" i="44"/>
  <c r="Y30" i="44"/>
  <c r="X30" i="44"/>
  <c r="W30" i="44"/>
  <c r="V30" i="44"/>
  <c r="U30" i="44"/>
  <c r="T30" i="44"/>
  <c r="S30" i="44"/>
  <c r="R30" i="44"/>
  <c r="Q30" i="44"/>
  <c r="P30" i="44"/>
  <c r="O30" i="44"/>
  <c r="N30" i="44"/>
  <c r="I26" i="44"/>
  <c r="I27" i="44" s="1"/>
  <c r="I308" i="43"/>
  <c r="I306" i="43"/>
  <c r="I307" i="43" s="1"/>
  <c r="I276" i="43"/>
  <c r="I277" i="43" s="1"/>
  <c r="I278" i="43" s="1"/>
  <c r="I279" i="43" s="1"/>
  <c r="I280" i="43" s="1"/>
  <c r="I281" i="43" s="1"/>
  <c r="I282" i="43" s="1"/>
  <c r="I283" i="43" s="1"/>
  <c r="I284" i="43" s="1"/>
  <c r="I285" i="43" s="1"/>
  <c r="I286" i="43" s="1"/>
  <c r="I287" i="43" s="1"/>
  <c r="I288" i="43" s="1"/>
  <c r="I289" i="43" s="1"/>
  <c r="I290" i="43" s="1"/>
  <c r="I291" i="43" s="1"/>
  <c r="I292" i="43" s="1"/>
  <c r="I293" i="43" s="1"/>
  <c r="I294" i="43" s="1"/>
  <c r="I295" i="43" s="1"/>
  <c r="I296" i="43" s="1"/>
  <c r="I297" i="43" s="1"/>
  <c r="I298" i="43" s="1"/>
  <c r="I299" i="43" s="1"/>
  <c r="I300" i="43" s="1"/>
  <c r="I301" i="43" s="1"/>
  <c r="I302" i="43" s="1"/>
  <c r="I275" i="43"/>
  <c r="I271" i="43"/>
  <c r="I272" i="43" s="1"/>
  <c r="I273" i="43" s="1"/>
  <c r="I274" i="43" s="1"/>
  <c r="I236" i="43"/>
  <c r="K235" i="43"/>
  <c r="J235" i="43"/>
  <c r="AB32" i="43" s="1"/>
  <c r="I202" i="43"/>
  <c r="I201" i="43"/>
  <c r="I166" i="43"/>
  <c r="I134" i="43"/>
  <c r="I135" i="43" s="1"/>
  <c r="I133" i="43"/>
  <c r="I132" i="43"/>
  <c r="I131" i="43"/>
  <c r="I97" i="43"/>
  <c r="K96" i="43"/>
  <c r="J96" i="43"/>
  <c r="I96" i="43"/>
  <c r="K95" i="43"/>
  <c r="J95" i="43"/>
  <c r="J61" i="43"/>
  <c r="V33" i="43" s="1"/>
  <c r="I61" i="43"/>
  <c r="AY59" i="43"/>
  <c r="AX59" i="43"/>
  <c r="AW59" i="43"/>
  <c r="AV59" i="43"/>
  <c r="AU59" i="43"/>
  <c r="AT59" i="43"/>
  <c r="AS59" i="43"/>
  <c r="AR59" i="43"/>
  <c r="AP59" i="43"/>
  <c r="AO59" i="43"/>
  <c r="AN59" i="43"/>
  <c r="AM59" i="43"/>
  <c r="AL59" i="43"/>
  <c r="AK59" i="43"/>
  <c r="AJ59" i="43"/>
  <c r="AI59" i="43"/>
  <c r="AH59" i="43"/>
  <c r="AF59" i="43"/>
  <c r="AE59" i="43"/>
  <c r="AD59" i="43"/>
  <c r="AB59" i="43"/>
  <c r="Y59" i="43"/>
  <c r="X59" i="43"/>
  <c r="W59" i="43"/>
  <c r="V59" i="43"/>
  <c r="U59" i="43"/>
  <c r="T59" i="43"/>
  <c r="S59" i="43"/>
  <c r="R59" i="43"/>
  <c r="Q59" i="43"/>
  <c r="P59" i="43"/>
  <c r="O59" i="43"/>
  <c r="N59" i="43"/>
  <c r="AY58" i="43"/>
  <c r="AX58" i="43"/>
  <c r="AW58" i="43"/>
  <c r="AV58" i="43"/>
  <c r="AU58" i="43"/>
  <c r="AT58" i="43"/>
  <c r="AS58" i="43"/>
  <c r="AR58" i="43"/>
  <c r="AP58" i="43"/>
  <c r="AO58" i="43"/>
  <c r="AN58" i="43"/>
  <c r="AM58" i="43"/>
  <c r="AL58" i="43"/>
  <c r="AK58" i="43"/>
  <c r="AJ58" i="43"/>
  <c r="AI58" i="43"/>
  <c r="AH58" i="43"/>
  <c r="AF58" i="43"/>
  <c r="AE58" i="43"/>
  <c r="AD58" i="43"/>
  <c r="AB58" i="43"/>
  <c r="Y58" i="43"/>
  <c r="X58" i="43"/>
  <c r="W58" i="43"/>
  <c r="V58" i="43"/>
  <c r="U58" i="43"/>
  <c r="T58" i="43"/>
  <c r="S58" i="43"/>
  <c r="R58" i="43"/>
  <c r="Q58" i="43"/>
  <c r="P58" i="43"/>
  <c r="O58" i="43"/>
  <c r="N58" i="43"/>
  <c r="AY57" i="43"/>
  <c r="AX57" i="43"/>
  <c r="AW57" i="43"/>
  <c r="AV57" i="43"/>
  <c r="AU57" i="43"/>
  <c r="AT57" i="43"/>
  <c r="AS57" i="43"/>
  <c r="AR57" i="43"/>
  <c r="AP57" i="43"/>
  <c r="AO57" i="43"/>
  <c r="AN57" i="43"/>
  <c r="AJ57" i="43"/>
  <c r="AI57" i="43"/>
  <c r="AH57" i="43"/>
  <c r="AF57" i="43"/>
  <c r="AE57" i="43"/>
  <c r="AB57" i="43"/>
  <c r="Y57" i="43"/>
  <c r="X57" i="43"/>
  <c r="W57" i="43"/>
  <c r="V57" i="43"/>
  <c r="U57" i="43"/>
  <c r="T57" i="43"/>
  <c r="S57" i="43"/>
  <c r="R57" i="43"/>
  <c r="Q57" i="43"/>
  <c r="P57" i="43"/>
  <c r="O57" i="43"/>
  <c r="N57" i="43"/>
  <c r="AY56" i="43"/>
  <c r="AX56" i="43"/>
  <c r="AW56" i="43"/>
  <c r="AV56" i="43"/>
  <c r="AU56" i="43"/>
  <c r="AT56" i="43"/>
  <c r="AS56" i="43"/>
  <c r="AR56" i="43"/>
  <c r="AO56" i="43"/>
  <c r="AN56" i="43"/>
  <c r="AI56" i="43"/>
  <c r="AH56" i="43"/>
  <c r="AF56" i="43"/>
  <c r="AE56" i="43"/>
  <c r="AB56" i="43"/>
  <c r="V56" i="43"/>
  <c r="U56" i="43"/>
  <c r="T56" i="43"/>
  <c r="S56" i="43"/>
  <c r="R56" i="43"/>
  <c r="Q56" i="43"/>
  <c r="P56" i="43"/>
  <c r="O56" i="43"/>
  <c r="N56" i="43"/>
  <c r="AY55" i="43"/>
  <c r="AX55" i="43"/>
  <c r="AW55" i="43"/>
  <c r="AV55" i="43"/>
  <c r="AU55" i="43"/>
  <c r="AT55" i="43"/>
  <c r="AS55" i="43"/>
  <c r="AR55" i="43"/>
  <c r="AO55" i="43"/>
  <c r="AN55" i="43"/>
  <c r="AI55" i="43"/>
  <c r="AH55" i="43"/>
  <c r="AF55" i="43"/>
  <c r="AE55" i="43"/>
  <c r="AB55" i="43"/>
  <c r="V55" i="43"/>
  <c r="U55" i="43"/>
  <c r="T55" i="43"/>
  <c r="S55" i="43"/>
  <c r="R55" i="43"/>
  <c r="Q55" i="43"/>
  <c r="P55" i="43"/>
  <c r="O55" i="43"/>
  <c r="N55" i="43"/>
  <c r="AY54" i="43"/>
  <c r="AX54" i="43"/>
  <c r="AW54" i="43"/>
  <c r="AV54" i="43"/>
  <c r="AU54" i="43"/>
  <c r="AT54" i="43"/>
  <c r="AS54" i="43"/>
  <c r="AR54" i="43"/>
  <c r="AO54" i="43"/>
  <c r="AN54" i="43"/>
  <c r="AI54" i="43"/>
  <c r="AH54" i="43"/>
  <c r="AF54" i="43"/>
  <c r="AE54" i="43"/>
  <c r="AB54" i="43"/>
  <c r="V54" i="43"/>
  <c r="U54" i="43"/>
  <c r="T54" i="43"/>
  <c r="S54" i="43"/>
  <c r="R54" i="43"/>
  <c r="Q54" i="43"/>
  <c r="P54" i="43"/>
  <c r="O54" i="43"/>
  <c r="N54" i="43"/>
  <c r="AY53" i="43"/>
  <c r="AX53" i="43"/>
  <c r="AW53" i="43"/>
  <c r="AV53" i="43"/>
  <c r="AU53" i="43"/>
  <c r="AT53" i="43"/>
  <c r="AS53" i="43"/>
  <c r="AR53" i="43"/>
  <c r="AO53" i="43"/>
  <c r="AN53" i="43"/>
  <c r="AI53" i="43"/>
  <c r="AH53" i="43"/>
  <c r="AF53" i="43"/>
  <c r="AE53" i="43"/>
  <c r="AB53" i="43"/>
  <c r="V53" i="43"/>
  <c r="U53" i="43"/>
  <c r="T53" i="43"/>
  <c r="S53" i="43"/>
  <c r="R53" i="43"/>
  <c r="Q53" i="43"/>
  <c r="P53" i="43"/>
  <c r="O53" i="43"/>
  <c r="N53" i="43"/>
  <c r="AY52" i="43"/>
  <c r="AX52" i="43"/>
  <c r="AW52" i="43"/>
  <c r="AV52" i="43"/>
  <c r="AU52" i="43"/>
  <c r="AT52" i="43"/>
  <c r="AR52" i="43"/>
  <c r="AO52" i="43"/>
  <c r="AN52" i="43"/>
  <c r="AI52" i="43"/>
  <c r="AH52" i="43"/>
  <c r="AF52" i="43"/>
  <c r="AE52" i="43"/>
  <c r="AB52" i="43"/>
  <c r="V52" i="43"/>
  <c r="U52" i="43"/>
  <c r="T52" i="43"/>
  <c r="S52" i="43"/>
  <c r="R52" i="43"/>
  <c r="Q52" i="43"/>
  <c r="P52" i="43"/>
  <c r="O52" i="43"/>
  <c r="N52" i="43"/>
  <c r="AY51" i="43"/>
  <c r="AX51" i="43"/>
  <c r="AW51" i="43"/>
  <c r="AV51" i="43"/>
  <c r="AU51" i="43"/>
  <c r="AT51" i="43"/>
  <c r="AR51" i="43"/>
  <c r="AO51" i="43"/>
  <c r="AN51" i="43"/>
  <c r="AI51" i="43"/>
  <c r="AH51" i="43"/>
  <c r="AF51" i="43"/>
  <c r="AE51" i="43"/>
  <c r="AB51" i="43"/>
  <c r="V51" i="43"/>
  <c r="U51" i="43"/>
  <c r="T51" i="43"/>
  <c r="S51" i="43"/>
  <c r="R51" i="43"/>
  <c r="Q51" i="43"/>
  <c r="P51" i="43"/>
  <c r="O51" i="43"/>
  <c r="N51" i="43"/>
  <c r="AY50" i="43"/>
  <c r="AX50" i="43"/>
  <c r="AW50" i="43"/>
  <c r="AV50" i="43"/>
  <c r="AU50" i="43"/>
  <c r="AT50" i="43"/>
  <c r="AR50" i="43"/>
  <c r="AO50" i="43"/>
  <c r="AN50" i="43"/>
  <c r="AI50" i="43"/>
  <c r="AH50" i="43"/>
  <c r="AF50" i="43"/>
  <c r="AE50" i="43"/>
  <c r="AB50" i="43"/>
  <c r="V50" i="43"/>
  <c r="U50" i="43"/>
  <c r="T50" i="43"/>
  <c r="S50" i="43"/>
  <c r="R50" i="43"/>
  <c r="Q50" i="43"/>
  <c r="P50" i="43"/>
  <c r="O50" i="43"/>
  <c r="N50" i="43"/>
  <c r="AY49" i="43"/>
  <c r="AX49" i="43"/>
  <c r="AW49" i="43"/>
  <c r="AV49" i="43"/>
  <c r="AU49" i="43"/>
  <c r="AT49" i="43"/>
  <c r="AR49" i="43"/>
  <c r="AO49" i="43"/>
  <c r="AN49" i="43"/>
  <c r="AI49" i="43"/>
  <c r="AH49" i="43"/>
  <c r="AF49" i="43"/>
  <c r="AE49" i="43"/>
  <c r="AB49" i="43"/>
  <c r="V49" i="43"/>
  <c r="U49" i="43"/>
  <c r="T49" i="43"/>
  <c r="S49" i="43"/>
  <c r="R49" i="43"/>
  <c r="Q49" i="43"/>
  <c r="P49" i="43"/>
  <c r="O49" i="43"/>
  <c r="N49" i="43"/>
  <c r="AY48" i="43"/>
  <c r="AX48" i="43"/>
  <c r="AW48" i="43"/>
  <c r="AV48" i="43"/>
  <c r="AU48" i="43"/>
  <c r="AT48" i="43"/>
  <c r="AR48" i="43"/>
  <c r="AO48" i="43"/>
  <c r="AN48" i="43"/>
  <c r="AI48" i="43"/>
  <c r="AH48" i="43"/>
  <c r="AF48" i="43"/>
  <c r="AE48" i="43"/>
  <c r="AB48" i="43"/>
  <c r="V48" i="43"/>
  <c r="U48" i="43"/>
  <c r="T48" i="43"/>
  <c r="S48" i="43"/>
  <c r="R48" i="43"/>
  <c r="Q48" i="43"/>
  <c r="P48" i="43"/>
  <c r="O48" i="43"/>
  <c r="N48" i="43"/>
  <c r="AY47" i="43"/>
  <c r="AX47" i="43"/>
  <c r="AW47" i="43"/>
  <c r="AV47" i="43"/>
  <c r="AU47" i="43"/>
  <c r="AT47" i="43"/>
  <c r="AR47" i="43"/>
  <c r="AO47" i="43"/>
  <c r="AN47" i="43"/>
  <c r="AI47" i="43"/>
  <c r="AH47" i="43"/>
  <c r="AF47" i="43"/>
  <c r="AE47" i="43"/>
  <c r="AB47" i="43"/>
  <c r="V47" i="43"/>
  <c r="U47" i="43"/>
  <c r="T47" i="43"/>
  <c r="S47" i="43"/>
  <c r="R47" i="43"/>
  <c r="Q47" i="43"/>
  <c r="P47" i="43"/>
  <c r="O47" i="43"/>
  <c r="N47" i="43"/>
  <c r="AY46" i="43"/>
  <c r="AX46" i="43"/>
  <c r="AW46" i="43"/>
  <c r="AV46" i="43"/>
  <c r="AU46" i="43"/>
  <c r="AT46" i="43"/>
  <c r="AR46" i="43"/>
  <c r="AN46" i="43"/>
  <c r="AH46" i="43"/>
  <c r="AF46" i="43"/>
  <c r="AE46" i="43"/>
  <c r="AB46" i="43"/>
  <c r="R46" i="43"/>
  <c r="Q46" i="43"/>
  <c r="P46" i="43"/>
  <c r="O46" i="43"/>
  <c r="N46" i="43"/>
  <c r="AY45" i="43"/>
  <c r="AX45" i="43"/>
  <c r="AW45" i="43"/>
  <c r="AV45" i="43"/>
  <c r="AU45" i="43"/>
  <c r="AT45" i="43"/>
  <c r="AR45" i="43"/>
  <c r="AN45" i="43"/>
  <c r="AH45" i="43"/>
  <c r="AF45" i="43"/>
  <c r="AE45" i="43"/>
  <c r="AB45" i="43"/>
  <c r="R45" i="43"/>
  <c r="Q45" i="43"/>
  <c r="P45" i="43"/>
  <c r="O45" i="43"/>
  <c r="N45" i="43"/>
  <c r="AY44" i="43"/>
  <c r="AX44" i="43"/>
  <c r="AW44" i="43"/>
  <c r="AV44" i="43"/>
  <c r="AU44" i="43"/>
  <c r="AT44" i="43"/>
  <c r="AR44" i="43"/>
  <c r="AN44" i="43"/>
  <c r="AH44" i="43"/>
  <c r="AF44" i="43"/>
  <c r="AE44" i="43"/>
  <c r="AB44" i="43"/>
  <c r="R44" i="43"/>
  <c r="Q44" i="43"/>
  <c r="P44" i="43"/>
  <c r="O44" i="43"/>
  <c r="N44" i="43"/>
  <c r="AY43" i="43"/>
  <c r="AX43" i="43"/>
  <c r="AW43" i="43"/>
  <c r="AV43" i="43"/>
  <c r="AU43" i="43"/>
  <c r="AT43" i="43"/>
  <c r="AR43" i="43"/>
  <c r="AF43" i="43"/>
  <c r="AE43" i="43"/>
  <c r="AB43" i="43"/>
  <c r="AY42" i="43"/>
  <c r="AX42" i="43"/>
  <c r="AW42" i="43"/>
  <c r="AV42" i="43"/>
  <c r="AU42" i="43"/>
  <c r="AT42" i="43"/>
  <c r="AR42" i="43"/>
  <c r="AF42" i="43"/>
  <c r="AE42" i="43"/>
  <c r="AB42" i="43"/>
  <c r="AY41" i="43"/>
  <c r="AX41" i="43"/>
  <c r="AW41" i="43"/>
  <c r="AV41" i="43"/>
  <c r="AU41" i="43"/>
  <c r="AT41" i="43"/>
  <c r="AR41" i="43"/>
  <c r="AF41" i="43"/>
  <c r="AE41" i="43"/>
  <c r="AB41" i="43"/>
  <c r="AY40" i="43"/>
  <c r="AX40" i="43"/>
  <c r="AW40" i="43"/>
  <c r="AV40" i="43"/>
  <c r="AU40" i="43"/>
  <c r="AT40" i="43"/>
  <c r="AR40" i="43"/>
  <c r="AF40" i="43"/>
  <c r="AE40" i="43"/>
  <c r="AB40" i="43"/>
  <c r="AY39" i="43"/>
  <c r="AX39" i="43"/>
  <c r="AW39" i="43"/>
  <c r="AV39" i="43"/>
  <c r="AU39" i="43"/>
  <c r="AT39" i="43"/>
  <c r="AR39" i="43"/>
  <c r="AF39" i="43"/>
  <c r="AE39" i="43"/>
  <c r="AB39" i="43"/>
  <c r="AY38" i="43"/>
  <c r="AX38" i="43"/>
  <c r="AW38" i="43"/>
  <c r="AV38" i="43"/>
  <c r="AU38" i="43"/>
  <c r="AT38" i="43"/>
  <c r="AF38" i="43"/>
  <c r="AE38" i="43"/>
  <c r="AY37" i="43"/>
  <c r="AX37" i="43"/>
  <c r="AW37" i="43"/>
  <c r="AV37" i="43"/>
  <c r="AU37" i="43"/>
  <c r="AT37" i="43"/>
  <c r="AF37" i="43"/>
  <c r="AE37" i="43"/>
  <c r="AY36" i="43"/>
  <c r="AX36" i="43"/>
  <c r="AW36" i="43"/>
  <c r="AV36" i="43"/>
  <c r="AU36" i="43"/>
  <c r="AT36" i="43"/>
  <c r="AM36" i="43"/>
  <c r="AL36" i="43"/>
  <c r="AK36" i="43"/>
  <c r="AF36" i="43"/>
  <c r="AE36" i="43"/>
  <c r="AD36" i="43"/>
  <c r="AY35" i="43"/>
  <c r="AX35" i="43"/>
  <c r="AW35" i="43"/>
  <c r="AV35" i="43"/>
  <c r="AU35" i="43"/>
  <c r="AT35" i="43"/>
  <c r="AM35" i="43"/>
  <c r="AL35" i="43"/>
  <c r="AK35" i="43"/>
  <c r="AF35" i="43"/>
  <c r="AE35" i="43"/>
  <c r="AD35" i="43"/>
  <c r="AY34" i="43"/>
  <c r="AX34" i="43"/>
  <c r="AW34" i="43"/>
  <c r="AV34" i="43"/>
  <c r="AU34" i="43"/>
  <c r="AT34" i="43"/>
  <c r="AM34" i="43"/>
  <c r="AL34" i="43"/>
  <c r="AK34" i="43"/>
  <c r="AF34" i="43"/>
  <c r="AE34" i="43"/>
  <c r="AD34" i="43"/>
  <c r="M34" i="43"/>
  <c r="M35" i="43" s="1"/>
  <c r="M36" i="43" s="1"/>
  <c r="M37" i="43" s="1"/>
  <c r="M38" i="43" s="1"/>
  <c r="M39" i="43" s="1"/>
  <c r="M40" i="43" s="1"/>
  <c r="M41" i="43" s="1"/>
  <c r="M42" i="43" s="1"/>
  <c r="M43" i="43" s="1"/>
  <c r="M44" i="43" s="1"/>
  <c r="M45" i="43" s="1"/>
  <c r="M46" i="43" s="1"/>
  <c r="M47" i="43" s="1"/>
  <c r="M48" i="43" s="1"/>
  <c r="M49" i="43" s="1"/>
  <c r="M50" i="43" s="1"/>
  <c r="M51" i="43" s="1"/>
  <c r="M52" i="43" s="1"/>
  <c r="M53" i="43" s="1"/>
  <c r="M54" i="43" s="1"/>
  <c r="M55" i="43" s="1"/>
  <c r="M56" i="43" s="1"/>
  <c r="M57" i="43" s="1"/>
  <c r="M58" i="43" s="1"/>
  <c r="M59" i="43" s="1"/>
  <c r="AY33" i="43"/>
  <c r="AX33" i="43"/>
  <c r="AW33" i="43"/>
  <c r="AV33" i="43"/>
  <c r="AU33" i="43"/>
  <c r="AT33" i="43"/>
  <c r="AS33" i="43"/>
  <c r="AM33" i="43"/>
  <c r="AL33" i="43"/>
  <c r="AK33" i="43"/>
  <c r="AJ33" i="43"/>
  <c r="AI33" i="43"/>
  <c r="AF33" i="43"/>
  <c r="AE33" i="43"/>
  <c r="AD33" i="43"/>
  <c r="AA33" i="43"/>
  <c r="Y33" i="43"/>
  <c r="W33" i="43"/>
  <c r="M33" i="43"/>
  <c r="AY32" i="43"/>
  <c r="AX32" i="43"/>
  <c r="AW32" i="43"/>
  <c r="AV32" i="43"/>
  <c r="AU32" i="43"/>
  <c r="AT32" i="43"/>
  <c r="AS32" i="43"/>
  <c r="AR32" i="43"/>
  <c r="AQ32" i="43"/>
  <c r="AP32" i="43"/>
  <c r="AO32" i="43"/>
  <c r="AM32" i="43"/>
  <c r="AL32" i="43"/>
  <c r="AK32" i="43"/>
  <c r="AJ32" i="43"/>
  <c r="AI32" i="43"/>
  <c r="AF32" i="43"/>
  <c r="AE32" i="43"/>
  <c r="AD32" i="43"/>
  <c r="AA32" i="43"/>
  <c r="Z32" i="43"/>
  <c r="Y32" i="43"/>
  <c r="X32" i="43"/>
  <c r="W32" i="43"/>
  <c r="V32" i="43"/>
  <c r="U32" i="43"/>
  <c r="T32" i="43"/>
  <c r="S32" i="43"/>
  <c r="N32" i="43"/>
  <c r="AY30" i="43"/>
  <c r="AX30" i="43"/>
  <c r="AW30" i="43"/>
  <c r="AV30" i="43"/>
  <c r="AU30" i="43"/>
  <c r="AT30" i="43"/>
  <c r="AS30" i="43"/>
  <c r="AR30" i="43"/>
  <c r="AQ30" i="43"/>
  <c r="AP30" i="43"/>
  <c r="AO30" i="43"/>
  <c r="AN30" i="43"/>
  <c r="AM30" i="43"/>
  <c r="AL30" i="43"/>
  <c r="AK30" i="43"/>
  <c r="AJ30" i="43"/>
  <c r="AI30" i="43"/>
  <c r="AH30" i="43"/>
  <c r="AF30" i="43"/>
  <c r="AE30" i="43"/>
  <c r="AD30" i="43"/>
  <c r="AB30" i="43"/>
  <c r="AA30" i="43"/>
  <c r="Z30" i="43"/>
  <c r="Y30" i="43"/>
  <c r="X30" i="43"/>
  <c r="W30" i="43"/>
  <c r="V30" i="43"/>
  <c r="U30" i="43"/>
  <c r="T30" i="43"/>
  <c r="S30" i="43"/>
  <c r="R30" i="43"/>
  <c r="Q30" i="43"/>
  <c r="P30" i="43"/>
  <c r="O30" i="43"/>
  <c r="N30" i="43"/>
  <c r="I27" i="43"/>
  <c r="I28" i="43" s="1"/>
  <c r="K26" i="43"/>
  <c r="J26" i="43"/>
  <c r="I26" i="43"/>
  <c r="K25" i="43"/>
  <c r="J25" i="43"/>
  <c r="R32" i="43" s="1"/>
  <c r="I306" i="42"/>
  <c r="I307" i="42" s="1"/>
  <c r="I271" i="42"/>
  <c r="I272" i="42" s="1"/>
  <c r="I237" i="42"/>
  <c r="K236" i="42"/>
  <c r="J236" i="42"/>
  <c r="I236" i="42"/>
  <c r="K235" i="42"/>
  <c r="J235" i="42"/>
  <c r="AR32" i="42" s="1"/>
  <c r="K202" i="42"/>
  <c r="I202" i="42"/>
  <c r="J202" i="42" s="1"/>
  <c r="K201" i="42"/>
  <c r="I201" i="42"/>
  <c r="J201" i="42" s="1"/>
  <c r="I167" i="42"/>
  <c r="K166" i="42"/>
  <c r="J166" i="42"/>
  <c r="I166" i="42"/>
  <c r="J135" i="42"/>
  <c r="I134" i="42"/>
  <c r="I135" i="42" s="1"/>
  <c r="I136" i="42" s="1"/>
  <c r="I131" i="42"/>
  <c r="I132" i="42" s="1"/>
  <c r="I133" i="42" s="1"/>
  <c r="I97" i="42"/>
  <c r="K96" i="42"/>
  <c r="I96" i="42"/>
  <c r="J96" i="42" s="1"/>
  <c r="AP33" i="42" s="1"/>
  <c r="K95" i="42"/>
  <c r="J95" i="42"/>
  <c r="AJ32" i="42" s="1"/>
  <c r="I62" i="42"/>
  <c r="K61" i="42"/>
  <c r="I61" i="42"/>
  <c r="AY59" i="42"/>
  <c r="AX59" i="42"/>
  <c r="AW59" i="42"/>
  <c r="AV59" i="42"/>
  <c r="AU59" i="42"/>
  <c r="AT59" i="42"/>
  <c r="AS59" i="42"/>
  <c r="AR59" i="42"/>
  <c r="AP59" i="42"/>
  <c r="AO59" i="42"/>
  <c r="AN59" i="42"/>
  <c r="AM59" i="42"/>
  <c r="AL59" i="42"/>
  <c r="AK59" i="42"/>
  <c r="AJ59" i="42"/>
  <c r="AI59" i="42"/>
  <c r="AH59" i="42"/>
  <c r="AF59" i="42"/>
  <c r="AE59" i="42"/>
  <c r="AD59" i="42"/>
  <c r="AB59" i="42"/>
  <c r="Y59" i="42"/>
  <c r="X59" i="42"/>
  <c r="W59" i="42"/>
  <c r="V59" i="42"/>
  <c r="U59" i="42"/>
  <c r="T59" i="42"/>
  <c r="S59" i="42"/>
  <c r="R59" i="42"/>
  <c r="Q59" i="42"/>
  <c r="P59" i="42"/>
  <c r="O59" i="42"/>
  <c r="N59" i="42"/>
  <c r="AY58" i="42"/>
  <c r="AX58" i="42"/>
  <c r="AW58" i="42"/>
  <c r="AV58" i="42"/>
  <c r="AU58" i="42"/>
  <c r="AT58" i="42"/>
  <c r="AS58" i="42"/>
  <c r="AR58" i="42"/>
  <c r="AP58" i="42"/>
  <c r="AO58" i="42"/>
  <c r="AN58" i="42"/>
  <c r="AM58" i="42"/>
  <c r="AL58" i="42"/>
  <c r="AK58" i="42"/>
  <c r="AJ58" i="42"/>
  <c r="AI58" i="42"/>
  <c r="AH58" i="42"/>
  <c r="AF58" i="42"/>
  <c r="AE58" i="42"/>
  <c r="AD58" i="42"/>
  <c r="AB58" i="42"/>
  <c r="Y58" i="42"/>
  <c r="X58" i="42"/>
  <c r="W58" i="42"/>
  <c r="V58" i="42"/>
  <c r="U58" i="42"/>
  <c r="T58" i="42"/>
  <c r="S58" i="42"/>
  <c r="R58" i="42"/>
  <c r="Q58" i="42"/>
  <c r="P58" i="42"/>
  <c r="O58" i="42"/>
  <c r="N58" i="42"/>
  <c r="AY57" i="42"/>
  <c r="AX57" i="42"/>
  <c r="AW57" i="42"/>
  <c r="AV57" i="42"/>
  <c r="AU57" i="42"/>
  <c r="AT57" i="42"/>
  <c r="AS57" i="42"/>
  <c r="AR57" i="42"/>
  <c r="AP57" i="42"/>
  <c r="AO57" i="42"/>
  <c r="AN57" i="42"/>
  <c r="AJ57" i="42"/>
  <c r="AI57" i="42"/>
  <c r="AH57" i="42"/>
  <c r="AF57" i="42"/>
  <c r="AE57" i="42"/>
  <c r="AB57" i="42"/>
  <c r="Y57" i="42"/>
  <c r="X57" i="42"/>
  <c r="W57" i="42"/>
  <c r="V57" i="42"/>
  <c r="U57" i="42"/>
  <c r="T57" i="42"/>
  <c r="S57" i="42"/>
  <c r="R57" i="42"/>
  <c r="Q57" i="42"/>
  <c r="P57" i="42"/>
  <c r="O57" i="42"/>
  <c r="N57" i="42"/>
  <c r="AY56" i="42"/>
  <c r="AX56" i="42"/>
  <c r="AW56" i="42"/>
  <c r="AV56" i="42"/>
  <c r="AU56" i="42"/>
  <c r="AT56" i="42"/>
  <c r="AS56" i="42"/>
  <c r="AR56" i="42"/>
  <c r="AO56" i="42"/>
  <c r="AN56" i="42"/>
  <c r="AI56" i="42"/>
  <c r="AH56" i="42"/>
  <c r="AF56" i="42"/>
  <c r="AE56" i="42"/>
  <c r="AB56" i="42"/>
  <c r="V56" i="42"/>
  <c r="U56" i="42"/>
  <c r="T56" i="42"/>
  <c r="S56" i="42"/>
  <c r="R56" i="42"/>
  <c r="Q56" i="42"/>
  <c r="P56" i="42"/>
  <c r="O56" i="42"/>
  <c r="N56" i="42"/>
  <c r="AY55" i="42"/>
  <c r="AX55" i="42"/>
  <c r="AW55" i="42"/>
  <c r="AV55" i="42"/>
  <c r="AU55" i="42"/>
  <c r="AT55" i="42"/>
  <c r="AS55" i="42"/>
  <c r="AR55" i="42"/>
  <c r="AO55" i="42"/>
  <c r="AN55" i="42"/>
  <c r="AI55" i="42"/>
  <c r="AH55" i="42"/>
  <c r="AF55" i="42"/>
  <c r="AE55" i="42"/>
  <c r="AB55" i="42"/>
  <c r="V55" i="42"/>
  <c r="U55" i="42"/>
  <c r="T55" i="42"/>
  <c r="S55" i="42"/>
  <c r="R55" i="42"/>
  <c r="Q55" i="42"/>
  <c r="P55" i="42"/>
  <c r="O55" i="42"/>
  <c r="N55" i="42"/>
  <c r="AY54" i="42"/>
  <c r="AX54" i="42"/>
  <c r="AW54" i="42"/>
  <c r="AV54" i="42"/>
  <c r="AU54" i="42"/>
  <c r="AT54" i="42"/>
  <c r="AS54" i="42"/>
  <c r="AR54" i="42"/>
  <c r="AO54" i="42"/>
  <c r="AN54" i="42"/>
  <c r="AI54" i="42"/>
  <c r="AH54" i="42"/>
  <c r="AF54" i="42"/>
  <c r="AE54" i="42"/>
  <c r="AB54" i="42"/>
  <c r="V54" i="42"/>
  <c r="U54" i="42"/>
  <c r="T54" i="42"/>
  <c r="S54" i="42"/>
  <c r="R54" i="42"/>
  <c r="Q54" i="42"/>
  <c r="P54" i="42"/>
  <c r="O54" i="42"/>
  <c r="N54" i="42"/>
  <c r="AS53" i="42"/>
  <c r="AR53" i="42"/>
  <c r="AO53" i="42"/>
  <c r="AN53" i="42"/>
  <c r="AI53" i="42"/>
  <c r="AH53" i="42"/>
  <c r="AB53" i="42"/>
  <c r="V53" i="42"/>
  <c r="U53" i="42"/>
  <c r="T53" i="42"/>
  <c r="S53" i="42"/>
  <c r="R53" i="42"/>
  <c r="Q53" i="42"/>
  <c r="P53" i="42"/>
  <c r="O53" i="42"/>
  <c r="N53" i="42"/>
  <c r="AR52" i="42"/>
  <c r="AO52" i="42"/>
  <c r="AN52" i="42"/>
  <c r="AI52" i="42"/>
  <c r="AH52" i="42"/>
  <c r="AB52" i="42"/>
  <c r="V52" i="42"/>
  <c r="U52" i="42"/>
  <c r="T52" i="42"/>
  <c r="S52" i="42"/>
  <c r="R52" i="42"/>
  <c r="Q52" i="42"/>
  <c r="P52" i="42"/>
  <c r="O52" i="42"/>
  <c r="N52" i="42"/>
  <c r="AR51" i="42"/>
  <c r="AO51" i="42"/>
  <c r="AN51" i="42"/>
  <c r="AI51" i="42"/>
  <c r="AH51" i="42"/>
  <c r="AB51" i="42"/>
  <c r="V51" i="42"/>
  <c r="U51" i="42"/>
  <c r="T51" i="42"/>
  <c r="S51" i="42"/>
  <c r="R51" i="42"/>
  <c r="Q51" i="42"/>
  <c r="P51" i="42"/>
  <c r="O51" i="42"/>
  <c r="N51" i="42"/>
  <c r="AR50" i="42"/>
  <c r="AO50" i="42"/>
  <c r="AN50" i="42"/>
  <c r="AI50" i="42"/>
  <c r="AH50" i="42"/>
  <c r="AB50" i="42"/>
  <c r="V50" i="42"/>
  <c r="U50" i="42"/>
  <c r="T50" i="42"/>
  <c r="S50" i="42"/>
  <c r="R50" i="42"/>
  <c r="Q50" i="42"/>
  <c r="P50" i="42"/>
  <c r="O50" i="42"/>
  <c r="N50" i="42"/>
  <c r="AR49" i="42"/>
  <c r="AO49" i="42"/>
  <c r="AN49" i="42"/>
  <c r="AI49" i="42"/>
  <c r="AH49" i="42"/>
  <c r="AB49" i="42"/>
  <c r="V49" i="42"/>
  <c r="U49" i="42"/>
  <c r="T49" i="42"/>
  <c r="S49" i="42"/>
  <c r="R49" i="42"/>
  <c r="Q49" i="42"/>
  <c r="P49" i="42"/>
  <c r="O49" i="42"/>
  <c r="N49" i="42"/>
  <c r="AR48" i="42"/>
  <c r="AO48" i="42"/>
  <c r="AN48" i="42"/>
  <c r="AI48" i="42"/>
  <c r="AH48" i="42"/>
  <c r="AB48" i="42"/>
  <c r="V48" i="42"/>
  <c r="U48" i="42"/>
  <c r="T48" i="42"/>
  <c r="S48" i="42"/>
  <c r="R48" i="42"/>
  <c r="Q48" i="42"/>
  <c r="P48" i="42"/>
  <c r="O48" i="42"/>
  <c r="N48" i="42"/>
  <c r="AR47" i="42"/>
  <c r="AO47" i="42"/>
  <c r="AN47" i="42"/>
  <c r="AI47" i="42"/>
  <c r="AH47" i="42"/>
  <c r="AB47" i="42"/>
  <c r="V47" i="42"/>
  <c r="U47" i="42"/>
  <c r="T47" i="42"/>
  <c r="S47" i="42"/>
  <c r="R47" i="42"/>
  <c r="Q47" i="42"/>
  <c r="P47" i="42"/>
  <c r="O47" i="42"/>
  <c r="N47" i="42"/>
  <c r="AR46" i="42"/>
  <c r="AN46" i="42"/>
  <c r="AH46" i="42"/>
  <c r="AB46" i="42"/>
  <c r="R46" i="42"/>
  <c r="Q46" i="42"/>
  <c r="P46" i="42"/>
  <c r="O46" i="42"/>
  <c r="N46" i="42"/>
  <c r="AR45" i="42"/>
  <c r="AN45" i="42"/>
  <c r="AH45" i="42"/>
  <c r="AB45" i="42"/>
  <c r="R45" i="42"/>
  <c r="Q45" i="42"/>
  <c r="P45" i="42"/>
  <c r="O45" i="42"/>
  <c r="N45" i="42"/>
  <c r="AR44" i="42"/>
  <c r="AN44" i="42"/>
  <c r="AH44" i="42"/>
  <c r="AB44" i="42"/>
  <c r="R44" i="42"/>
  <c r="Q44" i="42"/>
  <c r="P44" i="42"/>
  <c r="O44" i="42"/>
  <c r="N44" i="42"/>
  <c r="AR43" i="42"/>
  <c r="AB43" i="42"/>
  <c r="AR42" i="42"/>
  <c r="AB42" i="42"/>
  <c r="AR41" i="42"/>
  <c r="AB41" i="42"/>
  <c r="AR40" i="42"/>
  <c r="AB40" i="42"/>
  <c r="AR39" i="42"/>
  <c r="AB39" i="42"/>
  <c r="AM36" i="42"/>
  <c r="AL36" i="42"/>
  <c r="AK36" i="42"/>
  <c r="AD36" i="42"/>
  <c r="AM35" i="42"/>
  <c r="AL35" i="42"/>
  <c r="AK35" i="42"/>
  <c r="AD35" i="42"/>
  <c r="AM34" i="42"/>
  <c r="AL34" i="42"/>
  <c r="AK34" i="42"/>
  <c r="AD34" i="42"/>
  <c r="AY33" i="42"/>
  <c r="AX33" i="42"/>
  <c r="AW33" i="42"/>
  <c r="AV33" i="42"/>
  <c r="AU33" i="42"/>
  <c r="AT33" i="42"/>
  <c r="AS33" i="42"/>
  <c r="AR33" i="42"/>
  <c r="AQ33" i="42"/>
  <c r="AM33" i="42"/>
  <c r="AL33" i="42"/>
  <c r="AK33" i="42"/>
  <c r="AJ33" i="42"/>
  <c r="AF33" i="42"/>
  <c r="AE33" i="42"/>
  <c r="AD33" i="42"/>
  <c r="AB33" i="42"/>
  <c r="AA33" i="42"/>
  <c r="Z33" i="42"/>
  <c r="Y33" i="42"/>
  <c r="M33" i="42"/>
  <c r="M34" i="42" s="1"/>
  <c r="M35" i="42" s="1"/>
  <c r="M36" i="42" s="1"/>
  <c r="M37" i="42" s="1"/>
  <c r="M38" i="42" s="1"/>
  <c r="M39" i="42" s="1"/>
  <c r="M40" i="42" s="1"/>
  <c r="M41" i="42" s="1"/>
  <c r="M42" i="42" s="1"/>
  <c r="M43" i="42" s="1"/>
  <c r="M44" i="42" s="1"/>
  <c r="M45" i="42" s="1"/>
  <c r="M46" i="42" s="1"/>
  <c r="M47" i="42" s="1"/>
  <c r="M48" i="42" s="1"/>
  <c r="M49" i="42" s="1"/>
  <c r="M50" i="42" s="1"/>
  <c r="M51" i="42" s="1"/>
  <c r="M52" i="42" s="1"/>
  <c r="M53" i="42" s="1"/>
  <c r="M54" i="42" s="1"/>
  <c r="M55" i="42" s="1"/>
  <c r="M56" i="42" s="1"/>
  <c r="M57" i="42" s="1"/>
  <c r="M58" i="42" s="1"/>
  <c r="M59" i="42" s="1"/>
  <c r="AY32" i="42"/>
  <c r="AX32" i="42"/>
  <c r="AW32" i="42"/>
  <c r="AV32" i="42"/>
  <c r="AU32" i="42"/>
  <c r="AT32" i="42"/>
  <c r="AS32" i="42"/>
  <c r="AQ32" i="42"/>
  <c r="AO32" i="42"/>
  <c r="AM32" i="42"/>
  <c r="AL32" i="42"/>
  <c r="AK32" i="42"/>
  <c r="AI32" i="42"/>
  <c r="AF32" i="42"/>
  <c r="AE32" i="42"/>
  <c r="AD32" i="42"/>
  <c r="AA32" i="42"/>
  <c r="Z32" i="42"/>
  <c r="V32" i="42"/>
  <c r="U32" i="42"/>
  <c r="T32" i="42"/>
  <c r="S32" i="42"/>
  <c r="AY30" i="42"/>
  <c r="AX30" i="42"/>
  <c r="AW30" i="42"/>
  <c r="AV30" i="42"/>
  <c r="AU30" i="42"/>
  <c r="AT30" i="42"/>
  <c r="AS30" i="42"/>
  <c r="AR30" i="42"/>
  <c r="AQ30" i="42"/>
  <c r="AP30" i="42"/>
  <c r="AO30" i="42"/>
  <c r="AN30" i="42"/>
  <c r="AM30" i="42"/>
  <c r="AL30" i="42"/>
  <c r="AK30" i="42"/>
  <c r="AJ30" i="42"/>
  <c r="AI30" i="42"/>
  <c r="AH30" i="42"/>
  <c r="AF30" i="42"/>
  <c r="AE30" i="42"/>
  <c r="AD30" i="42"/>
  <c r="AB30" i="42"/>
  <c r="AA30" i="42"/>
  <c r="Z30" i="42"/>
  <c r="Y30" i="42"/>
  <c r="X30" i="42"/>
  <c r="W30" i="42"/>
  <c r="V30" i="42"/>
  <c r="U30" i="42"/>
  <c r="T30" i="42"/>
  <c r="S30" i="42"/>
  <c r="R30" i="42"/>
  <c r="Q30" i="42"/>
  <c r="P30" i="42"/>
  <c r="O30" i="42"/>
  <c r="N30" i="42"/>
  <c r="K26" i="42"/>
  <c r="I26" i="42"/>
  <c r="J26" i="42" s="1"/>
  <c r="R33" i="42" s="1"/>
  <c r="I306" i="41"/>
  <c r="I307" i="41" s="1"/>
  <c r="I271" i="41"/>
  <c r="I272" i="41" s="1"/>
  <c r="I273" i="41" s="1"/>
  <c r="I274" i="41" s="1"/>
  <c r="I275" i="41" s="1"/>
  <c r="I276" i="41" s="1"/>
  <c r="I277" i="41" s="1"/>
  <c r="I278" i="41" s="1"/>
  <c r="I279" i="41" s="1"/>
  <c r="I280" i="41" s="1"/>
  <c r="I281" i="41" s="1"/>
  <c r="I282" i="41" s="1"/>
  <c r="I283" i="41" s="1"/>
  <c r="I284" i="41" s="1"/>
  <c r="I285" i="41" s="1"/>
  <c r="I286" i="41" s="1"/>
  <c r="I287" i="41" s="1"/>
  <c r="I288" i="41" s="1"/>
  <c r="I289" i="41" s="1"/>
  <c r="I290" i="41" s="1"/>
  <c r="I291" i="41" s="1"/>
  <c r="I292" i="41" s="1"/>
  <c r="I293" i="41" s="1"/>
  <c r="I294" i="41" s="1"/>
  <c r="I295" i="41" s="1"/>
  <c r="I296" i="41" s="1"/>
  <c r="I297" i="41" s="1"/>
  <c r="I298" i="41" s="1"/>
  <c r="I299" i="41" s="1"/>
  <c r="I300" i="41" s="1"/>
  <c r="I301" i="41" s="1"/>
  <c r="I302" i="41" s="1"/>
  <c r="I236" i="41"/>
  <c r="K235" i="41"/>
  <c r="J235" i="41"/>
  <c r="I202" i="41"/>
  <c r="K201" i="41"/>
  <c r="J201" i="41"/>
  <c r="AA33" i="41" s="1"/>
  <c r="I201" i="41"/>
  <c r="J166" i="41"/>
  <c r="I166" i="41"/>
  <c r="I133" i="41"/>
  <c r="I134" i="41" s="1"/>
  <c r="I135" i="41" s="1"/>
  <c r="I132" i="41"/>
  <c r="I131" i="41"/>
  <c r="I97" i="41"/>
  <c r="K96" i="41"/>
  <c r="J96" i="41"/>
  <c r="I96" i="41"/>
  <c r="K95" i="41"/>
  <c r="J95" i="41"/>
  <c r="I61" i="41"/>
  <c r="AY59" i="41"/>
  <c r="AX59" i="41"/>
  <c r="AW59" i="41"/>
  <c r="AV59" i="41"/>
  <c r="AU59" i="41"/>
  <c r="AT59" i="41"/>
  <c r="AS59" i="41"/>
  <c r="AR59" i="41"/>
  <c r="AP59" i="41"/>
  <c r="AO59" i="41"/>
  <c r="AN59" i="41"/>
  <c r="AM59" i="41"/>
  <c r="AL59" i="41"/>
  <c r="AK59" i="41"/>
  <c r="AJ59" i="41"/>
  <c r="AI59" i="41"/>
  <c r="AH59" i="41"/>
  <c r="AF59" i="41"/>
  <c r="AE59" i="41"/>
  <c r="AD59" i="41"/>
  <c r="AB59" i="41"/>
  <c r="Y59" i="41"/>
  <c r="X59" i="41"/>
  <c r="W59" i="41"/>
  <c r="V59" i="41"/>
  <c r="U59" i="41"/>
  <c r="T59" i="41"/>
  <c r="S59" i="41"/>
  <c r="R59" i="41"/>
  <c r="Q59" i="41"/>
  <c r="P59" i="41"/>
  <c r="O59" i="41"/>
  <c r="N59" i="41"/>
  <c r="AY58" i="41"/>
  <c r="AX58" i="41"/>
  <c r="AW58" i="41"/>
  <c r="AV58" i="41"/>
  <c r="AU58" i="41"/>
  <c r="AT58" i="41"/>
  <c r="AS58" i="41"/>
  <c r="AR58" i="41"/>
  <c r="AP58" i="41"/>
  <c r="AO58" i="41"/>
  <c r="AN58" i="41"/>
  <c r="AM58" i="41"/>
  <c r="AL58" i="41"/>
  <c r="AK58" i="41"/>
  <c r="AJ58" i="41"/>
  <c r="AI58" i="41"/>
  <c r="AH58" i="41"/>
  <c r="AF58" i="41"/>
  <c r="AE58" i="41"/>
  <c r="AD58" i="41"/>
  <c r="AB58" i="41"/>
  <c r="Y58" i="41"/>
  <c r="X58" i="41"/>
  <c r="W58" i="41"/>
  <c r="V58" i="41"/>
  <c r="U58" i="41"/>
  <c r="T58" i="41"/>
  <c r="S58" i="41"/>
  <c r="R58" i="41"/>
  <c r="Q58" i="41"/>
  <c r="P58" i="41"/>
  <c r="O58" i="41"/>
  <c r="N58" i="41"/>
  <c r="AY57" i="41"/>
  <c r="AX57" i="41"/>
  <c r="AW57" i="41"/>
  <c r="AV57" i="41"/>
  <c r="AU57" i="41"/>
  <c r="AT57" i="41"/>
  <c r="AS57" i="41"/>
  <c r="AR57" i="41"/>
  <c r="AP57" i="41"/>
  <c r="AO57" i="41"/>
  <c r="AN57" i="41"/>
  <c r="AJ57" i="41"/>
  <c r="AI57" i="41"/>
  <c r="AH57" i="41"/>
  <c r="AF57" i="41"/>
  <c r="AE57" i="41"/>
  <c r="AB57" i="41"/>
  <c r="Y57" i="41"/>
  <c r="X57" i="41"/>
  <c r="W57" i="41"/>
  <c r="V57" i="41"/>
  <c r="U57" i="41"/>
  <c r="T57" i="41"/>
  <c r="S57" i="41"/>
  <c r="R57" i="41"/>
  <c r="Q57" i="41"/>
  <c r="P57" i="41"/>
  <c r="O57" i="41"/>
  <c r="N57" i="41"/>
  <c r="AY56" i="41"/>
  <c r="AX56" i="41"/>
  <c r="AW56" i="41"/>
  <c r="AV56" i="41"/>
  <c r="AU56" i="41"/>
  <c r="AT56" i="41"/>
  <c r="AS56" i="41"/>
  <c r="AR56" i="41"/>
  <c r="AO56" i="41"/>
  <c r="AN56" i="41"/>
  <c r="AI56" i="41"/>
  <c r="AH56" i="41"/>
  <c r="AF56" i="41"/>
  <c r="AE56" i="41"/>
  <c r="AB56" i="41"/>
  <c r="V56" i="41"/>
  <c r="U56" i="41"/>
  <c r="T56" i="41"/>
  <c r="S56" i="41"/>
  <c r="R56" i="41"/>
  <c r="Q56" i="41"/>
  <c r="P56" i="41"/>
  <c r="O56" i="41"/>
  <c r="N56" i="41"/>
  <c r="AY55" i="41"/>
  <c r="AX55" i="41"/>
  <c r="AW55" i="41"/>
  <c r="AV55" i="41"/>
  <c r="AU55" i="41"/>
  <c r="AT55" i="41"/>
  <c r="AS55" i="41"/>
  <c r="AR55" i="41"/>
  <c r="AO55" i="41"/>
  <c r="AN55" i="41"/>
  <c r="AI55" i="41"/>
  <c r="AH55" i="41"/>
  <c r="AF55" i="41"/>
  <c r="AE55" i="41"/>
  <c r="AB55" i="41"/>
  <c r="V55" i="41"/>
  <c r="U55" i="41"/>
  <c r="T55" i="41"/>
  <c r="S55" i="41"/>
  <c r="R55" i="41"/>
  <c r="Q55" i="41"/>
  <c r="P55" i="41"/>
  <c r="O55" i="41"/>
  <c r="N55" i="41"/>
  <c r="AY54" i="41"/>
  <c r="AX54" i="41"/>
  <c r="AW54" i="41"/>
  <c r="AV54" i="41"/>
  <c r="AU54" i="41"/>
  <c r="AT54" i="41"/>
  <c r="AS54" i="41"/>
  <c r="AR54" i="41"/>
  <c r="AO54" i="41"/>
  <c r="AN54" i="41"/>
  <c r="AI54" i="41"/>
  <c r="AH54" i="41"/>
  <c r="AF54" i="41"/>
  <c r="AE54" i="41"/>
  <c r="AB54" i="41"/>
  <c r="V54" i="41"/>
  <c r="U54" i="41"/>
  <c r="T54" i="41"/>
  <c r="S54" i="41"/>
  <c r="R54" i="41"/>
  <c r="Q54" i="41"/>
  <c r="P54" i="41"/>
  <c r="O54" i="41"/>
  <c r="N54" i="41"/>
  <c r="AY53" i="41"/>
  <c r="AX53" i="41"/>
  <c r="AW53" i="41"/>
  <c r="AV53" i="41"/>
  <c r="AU53" i="41"/>
  <c r="AT53" i="41"/>
  <c r="AS53" i="41"/>
  <c r="AR53" i="41"/>
  <c r="AO53" i="41"/>
  <c r="AN53" i="41"/>
  <c r="AI53" i="41"/>
  <c r="AH53" i="41"/>
  <c r="AF53" i="41"/>
  <c r="AE53" i="41"/>
  <c r="AB53" i="41"/>
  <c r="V53" i="41"/>
  <c r="U53" i="41"/>
  <c r="T53" i="41"/>
  <c r="S53" i="41"/>
  <c r="R53" i="41"/>
  <c r="Q53" i="41"/>
  <c r="P53" i="41"/>
  <c r="O53" i="41"/>
  <c r="N53" i="41"/>
  <c r="AY52" i="41"/>
  <c r="AX52" i="41"/>
  <c r="AW52" i="41"/>
  <c r="AV52" i="41"/>
  <c r="AU52" i="41"/>
  <c r="AT52" i="41"/>
  <c r="AR52" i="41"/>
  <c r="AO52" i="41"/>
  <c r="AN52" i="41"/>
  <c r="AI52" i="41"/>
  <c r="AH52" i="41"/>
  <c r="AF52" i="41"/>
  <c r="AE52" i="41"/>
  <c r="AB52" i="41"/>
  <c r="V52" i="41"/>
  <c r="U52" i="41"/>
  <c r="T52" i="41"/>
  <c r="S52" i="41"/>
  <c r="R52" i="41"/>
  <c r="Q52" i="41"/>
  <c r="P52" i="41"/>
  <c r="O52" i="41"/>
  <c r="N52" i="41"/>
  <c r="AY51" i="41"/>
  <c r="AX51" i="41"/>
  <c r="AW51" i="41"/>
  <c r="AV51" i="41"/>
  <c r="AU51" i="41"/>
  <c r="AT51" i="41"/>
  <c r="AR51" i="41"/>
  <c r="AO51" i="41"/>
  <c r="AN51" i="41"/>
  <c r="AI51" i="41"/>
  <c r="AH51" i="41"/>
  <c r="AF51" i="41"/>
  <c r="AE51" i="41"/>
  <c r="AB51" i="41"/>
  <c r="V51" i="41"/>
  <c r="U51" i="41"/>
  <c r="T51" i="41"/>
  <c r="S51" i="41"/>
  <c r="R51" i="41"/>
  <c r="Q51" i="41"/>
  <c r="P51" i="41"/>
  <c r="O51" i="41"/>
  <c r="N51" i="41"/>
  <c r="AY50" i="41"/>
  <c r="AX50" i="41"/>
  <c r="AW50" i="41"/>
  <c r="AV50" i="41"/>
  <c r="AU50" i="41"/>
  <c r="AT50" i="41"/>
  <c r="AR50" i="41"/>
  <c r="AO50" i="41"/>
  <c r="AN50" i="41"/>
  <c r="AI50" i="41"/>
  <c r="AH50" i="41"/>
  <c r="AF50" i="41"/>
  <c r="AE50" i="41"/>
  <c r="AB50" i="41"/>
  <c r="V50" i="41"/>
  <c r="U50" i="41"/>
  <c r="T50" i="41"/>
  <c r="S50" i="41"/>
  <c r="R50" i="41"/>
  <c r="Q50" i="41"/>
  <c r="P50" i="41"/>
  <c r="O50" i="41"/>
  <c r="N50" i="41"/>
  <c r="AY49" i="41"/>
  <c r="AX49" i="41"/>
  <c r="AW49" i="41"/>
  <c r="AV49" i="41"/>
  <c r="AU49" i="41"/>
  <c r="AT49" i="41"/>
  <c r="AR49" i="41"/>
  <c r="AO49" i="41"/>
  <c r="AN49" i="41"/>
  <c r="AI49" i="41"/>
  <c r="AH49" i="41"/>
  <c r="AF49" i="41"/>
  <c r="AE49" i="41"/>
  <c r="AB49" i="41"/>
  <c r="V49" i="41"/>
  <c r="U49" i="41"/>
  <c r="T49" i="41"/>
  <c r="S49" i="41"/>
  <c r="R49" i="41"/>
  <c r="Q49" i="41"/>
  <c r="P49" i="41"/>
  <c r="O49" i="41"/>
  <c r="N49" i="41"/>
  <c r="AY48" i="41"/>
  <c r="AX48" i="41"/>
  <c r="AW48" i="41"/>
  <c r="AV48" i="41"/>
  <c r="AU48" i="41"/>
  <c r="AT48" i="41"/>
  <c r="AR48" i="41"/>
  <c r="AO48" i="41"/>
  <c r="AN48" i="41"/>
  <c r="AI48" i="41"/>
  <c r="AH48" i="41"/>
  <c r="AF48" i="41"/>
  <c r="AE48" i="41"/>
  <c r="AB48" i="41"/>
  <c r="V48" i="41"/>
  <c r="U48" i="41"/>
  <c r="T48" i="41"/>
  <c r="S48" i="41"/>
  <c r="R48" i="41"/>
  <c r="Q48" i="41"/>
  <c r="P48" i="41"/>
  <c r="O48" i="41"/>
  <c r="N48" i="41"/>
  <c r="AY47" i="41"/>
  <c r="AX47" i="41"/>
  <c r="AW47" i="41"/>
  <c r="AV47" i="41"/>
  <c r="AU47" i="41"/>
  <c r="AT47" i="41"/>
  <c r="AR47" i="41"/>
  <c r="AO47" i="41"/>
  <c r="AN47" i="41"/>
  <c r="AI47" i="41"/>
  <c r="AH47" i="41"/>
  <c r="AF47" i="41"/>
  <c r="AE47" i="41"/>
  <c r="AB47" i="41"/>
  <c r="V47" i="41"/>
  <c r="U47" i="41"/>
  <c r="T47" i="41"/>
  <c r="S47" i="41"/>
  <c r="R47" i="41"/>
  <c r="Q47" i="41"/>
  <c r="P47" i="41"/>
  <c r="O47" i="41"/>
  <c r="N47" i="41"/>
  <c r="AY46" i="41"/>
  <c r="AX46" i="41"/>
  <c r="AW46" i="41"/>
  <c r="AV46" i="41"/>
  <c r="AU46" i="41"/>
  <c r="AT46" i="41"/>
  <c r="AR46" i="41"/>
  <c r="AN46" i="41"/>
  <c r="AH46" i="41"/>
  <c r="AF46" i="41"/>
  <c r="AE46" i="41"/>
  <c r="AB46" i="41"/>
  <c r="R46" i="41"/>
  <c r="Q46" i="41"/>
  <c r="P46" i="41"/>
  <c r="O46" i="41"/>
  <c r="N46" i="41"/>
  <c r="AY45" i="41"/>
  <c r="AX45" i="41"/>
  <c r="AW45" i="41"/>
  <c r="AV45" i="41"/>
  <c r="AU45" i="41"/>
  <c r="AT45" i="41"/>
  <c r="AR45" i="41"/>
  <c r="AN45" i="41"/>
  <c r="AH45" i="41"/>
  <c r="AF45" i="41"/>
  <c r="AE45" i="41"/>
  <c r="AB45" i="41"/>
  <c r="R45" i="41"/>
  <c r="Q45" i="41"/>
  <c r="P45" i="41"/>
  <c r="O45" i="41"/>
  <c r="N45" i="41"/>
  <c r="AY44" i="41"/>
  <c r="AX44" i="41"/>
  <c r="AW44" i="41"/>
  <c r="AV44" i="41"/>
  <c r="AU44" i="41"/>
  <c r="AT44" i="41"/>
  <c r="AR44" i="41"/>
  <c r="AN44" i="41"/>
  <c r="AH44" i="41"/>
  <c r="AF44" i="41"/>
  <c r="AE44" i="41"/>
  <c r="AB44" i="41"/>
  <c r="R44" i="41"/>
  <c r="Q44" i="41"/>
  <c r="P44" i="41"/>
  <c r="O44" i="41"/>
  <c r="N44" i="41"/>
  <c r="AY43" i="41"/>
  <c r="AX43" i="41"/>
  <c r="AW43" i="41"/>
  <c r="AV43" i="41"/>
  <c r="AU43" i="41"/>
  <c r="AT43" i="41"/>
  <c r="AR43" i="41"/>
  <c r="AF43" i="41"/>
  <c r="AE43" i="41"/>
  <c r="AB43" i="41"/>
  <c r="AY42" i="41"/>
  <c r="AX42" i="41"/>
  <c r="AW42" i="41"/>
  <c r="AV42" i="41"/>
  <c r="AU42" i="41"/>
  <c r="AT42" i="41"/>
  <c r="AR42" i="41"/>
  <c r="AF42" i="41"/>
  <c r="AE42" i="41"/>
  <c r="AB42" i="41"/>
  <c r="AY41" i="41"/>
  <c r="AX41" i="41"/>
  <c r="AW41" i="41"/>
  <c r="AV41" i="41"/>
  <c r="AU41" i="41"/>
  <c r="AT41" i="41"/>
  <c r="AR41" i="41"/>
  <c r="AF41" i="41"/>
  <c r="AE41" i="41"/>
  <c r="AB41" i="41"/>
  <c r="AY40" i="41"/>
  <c r="AX40" i="41"/>
  <c r="AW40" i="41"/>
  <c r="AV40" i="41"/>
  <c r="AU40" i="41"/>
  <c r="AT40" i="41"/>
  <c r="AR40" i="41"/>
  <c r="AF40" i="41"/>
  <c r="AE40" i="41"/>
  <c r="AB40" i="41"/>
  <c r="AY39" i="41"/>
  <c r="AX39" i="41"/>
  <c r="AW39" i="41"/>
  <c r="AV39" i="41"/>
  <c r="AU39" i="41"/>
  <c r="AT39" i="41"/>
  <c r="AR39" i="41"/>
  <c r="AF39" i="41"/>
  <c r="AE39" i="41"/>
  <c r="AB39" i="41"/>
  <c r="AY38" i="41"/>
  <c r="AX38" i="41"/>
  <c r="AW38" i="41"/>
  <c r="AV38" i="41"/>
  <c r="AU38" i="41"/>
  <c r="AT38" i="41"/>
  <c r="AF38" i="41"/>
  <c r="AE38" i="41"/>
  <c r="AY37" i="41"/>
  <c r="AX37" i="41"/>
  <c r="AW37" i="41"/>
  <c r="AV37" i="41"/>
  <c r="AU37" i="41"/>
  <c r="AT37" i="41"/>
  <c r="AF37" i="41"/>
  <c r="AE37" i="41"/>
  <c r="AY36" i="41"/>
  <c r="AX36" i="41"/>
  <c r="AW36" i="41"/>
  <c r="AV36" i="41"/>
  <c r="AU36" i="41"/>
  <c r="AT36" i="41"/>
  <c r="AM36" i="41"/>
  <c r="AL36" i="41"/>
  <c r="AK36" i="41"/>
  <c r="AF36" i="41"/>
  <c r="AE36" i="41"/>
  <c r="AD36" i="41"/>
  <c r="AY35" i="41"/>
  <c r="AX35" i="41"/>
  <c r="AW35" i="41"/>
  <c r="AV35" i="41"/>
  <c r="AU35" i="41"/>
  <c r="AT35" i="41"/>
  <c r="AM35" i="41"/>
  <c r="AL35" i="41"/>
  <c r="AK35" i="41"/>
  <c r="AF35" i="41"/>
  <c r="AE35" i="41"/>
  <c r="AD35" i="41"/>
  <c r="AY34" i="41"/>
  <c r="AX34" i="41"/>
  <c r="AW34" i="41"/>
  <c r="AV34" i="41"/>
  <c r="AU34" i="41"/>
  <c r="AT34" i="41"/>
  <c r="AM34" i="41"/>
  <c r="AL34" i="41"/>
  <c r="AK34" i="41"/>
  <c r="AF34" i="41"/>
  <c r="AE34" i="41"/>
  <c r="AD34" i="41"/>
  <c r="AY33" i="41"/>
  <c r="AX33" i="41"/>
  <c r="AW33" i="41"/>
  <c r="AV33" i="41"/>
  <c r="AU33" i="41"/>
  <c r="AT33" i="41"/>
  <c r="AS33" i="41"/>
  <c r="AM33" i="41"/>
  <c r="AL33" i="41"/>
  <c r="AK33" i="41"/>
  <c r="AJ33" i="41"/>
  <c r="AF33" i="41"/>
  <c r="AE33" i="41"/>
  <c r="AD33" i="41"/>
  <c r="Y33" i="41"/>
  <c r="W33" i="41"/>
  <c r="M33" i="41"/>
  <c r="M34" i="41" s="1"/>
  <c r="M35" i="41" s="1"/>
  <c r="M36" i="41" s="1"/>
  <c r="M37" i="41" s="1"/>
  <c r="M38" i="41" s="1"/>
  <c r="M39" i="41" s="1"/>
  <c r="M40" i="41" s="1"/>
  <c r="M41" i="41" s="1"/>
  <c r="M42" i="41" s="1"/>
  <c r="M43" i="41" s="1"/>
  <c r="M44" i="41" s="1"/>
  <c r="M45" i="41" s="1"/>
  <c r="M46" i="41" s="1"/>
  <c r="M47" i="41" s="1"/>
  <c r="M48" i="41" s="1"/>
  <c r="M49" i="41" s="1"/>
  <c r="M50" i="41" s="1"/>
  <c r="M51" i="41" s="1"/>
  <c r="M52" i="41" s="1"/>
  <c r="M53" i="41" s="1"/>
  <c r="M54" i="41" s="1"/>
  <c r="M55" i="41" s="1"/>
  <c r="M56" i="41" s="1"/>
  <c r="M57" i="41" s="1"/>
  <c r="M58" i="41" s="1"/>
  <c r="M59" i="41" s="1"/>
  <c r="AY32" i="41"/>
  <c r="AX32" i="41"/>
  <c r="AW32" i="41"/>
  <c r="AV32" i="41"/>
  <c r="AU32" i="41"/>
  <c r="AT32" i="41"/>
  <c r="AS32" i="41"/>
  <c r="AR32" i="41"/>
  <c r="AQ32" i="41"/>
  <c r="AP32" i="41"/>
  <c r="AO32" i="41"/>
  <c r="AM32" i="41"/>
  <c r="AL32" i="41"/>
  <c r="AK32" i="41"/>
  <c r="AJ32" i="41"/>
  <c r="AI32" i="41"/>
  <c r="AF32" i="41"/>
  <c r="AE32" i="41"/>
  <c r="AD32" i="41"/>
  <c r="AB32" i="41"/>
  <c r="AA32" i="41"/>
  <c r="Z32" i="41"/>
  <c r="Y32" i="41"/>
  <c r="X32" i="41"/>
  <c r="W32" i="41"/>
  <c r="V32" i="41"/>
  <c r="U32" i="41"/>
  <c r="T32" i="41"/>
  <c r="S32" i="41"/>
  <c r="P32" i="41"/>
  <c r="AY30" i="41"/>
  <c r="AX30" i="41"/>
  <c r="AW30" i="41"/>
  <c r="AV30" i="41"/>
  <c r="AU30" i="41"/>
  <c r="AT30" i="41"/>
  <c r="AS30" i="41"/>
  <c r="AR30" i="41"/>
  <c r="AQ30" i="41"/>
  <c r="AP30" i="41"/>
  <c r="AO30" i="41"/>
  <c r="AN30" i="41"/>
  <c r="AM30" i="41"/>
  <c r="AL30" i="41"/>
  <c r="AK30" i="41"/>
  <c r="AJ30" i="41"/>
  <c r="AI30" i="41"/>
  <c r="AH30" i="41"/>
  <c r="AF30" i="41"/>
  <c r="AE30" i="41"/>
  <c r="AD30" i="41"/>
  <c r="AB30" i="41"/>
  <c r="AA30" i="41"/>
  <c r="Z30" i="41"/>
  <c r="Y30" i="41"/>
  <c r="X30" i="41"/>
  <c r="W30" i="41"/>
  <c r="V30" i="41"/>
  <c r="U30" i="41"/>
  <c r="T30" i="41"/>
  <c r="S30" i="41"/>
  <c r="R30" i="41"/>
  <c r="Q30" i="41"/>
  <c r="P30" i="41"/>
  <c r="O30" i="41"/>
  <c r="N30" i="41"/>
  <c r="K26" i="41"/>
  <c r="J26" i="41"/>
  <c r="AH33" i="41" s="1"/>
  <c r="I26" i="41"/>
  <c r="I27" i="41" s="1"/>
  <c r="K25" i="41"/>
  <c r="J25" i="41"/>
  <c r="AH32" i="41" s="1"/>
  <c r="I306" i="40"/>
  <c r="I307" i="40" s="1"/>
  <c r="I271" i="40"/>
  <c r="I272" i="40" s="1"/>
  <c r="I236" i="40"/>
  <c r="K235" i="40"/>
  <c r="J235" i="40"/>
  <c r="I202" i="40"/>
  <c r="K201" i="40"/>
  <c r="J201" i="40"/>
  <c r="T33" i="40" s="1"/>
  <c r="I201" i="40"/>
  <c r="J166" i="40"/>
  <c r="I166" i="40"/>
  <c r="I133" i="40"/>
  <c r="I134" i="40" s="1"/>
  <c r="I135" i="40" s="1"/>
  <c r="I132" i="40"/>
  <c r="I131" i="40"/>
  <c r="K96" i="40"/>
  <c r="J96" i="40"/>
  <c r="Y33" i="40" s="1"/>
  <c r="I96" i="40"/>
  <c r="I97" i="40" s="1"/>
  <c r="K95" i="40"/>
  <c r="J95" i="40"/>
  <c r="K61" i="40"/>
  <c r="J61" i="40"/>
  <c r="I61" i="40"/>
  <c r="I62" i="40" s="1"/>
  <c r="AY59" i="40"/>
  <c r="AX59" i="40"/>
  <c r="AW59" i="40"/>
  <c r="AV59" i="40"/>
  <c r="AU59" i="40"/>
  <c r="AT59" i="40"/>
  <c r="AS59" i="40"/>
  <c r="AR59" i="40"/>
  <c r="AP59" i="40"/>
  <c r="AO59" i="40"/>
  <c r="AN59" i="40"/>
  <c r="AM59" i="40"/>
  <c r="AL59" i="40"/>
  <c r="AK59" i="40"/>
  <c r="AJ59" i="40"/>
  <c r="AI59" i="40"/>
  <c r="AH59" i="40"/>
  <c r="AF59" i="40"/>
  <c r="AE59" i="40"/>
  <c r="AD59" i="40"/>
  <c r="AB59" i="40"/>
  <c r="Y59" i="40"/>
  <c r="X59" i="40"/>
  <c r="W59" i="40"/>
  <c r="V59" i="40"/>
  <c r="U59" i="40"/>
  <c r="T59" i="40"/>
  <c r="S59" i="40"/>
  <c r="R59" i="40"/>
  <c r="Q59" i="40"/>
  <c r="P59" i="40"/>
  <c r="O59" i="40"/>
  <c r="N59" i="40"/>
  <c r="AY58" i="40"/>
  <c r="AX58" i="40"/>
  <c r="AW58" i="40"/>
  <c r="AV58" i="40"/>
  <c r="AU58" i="40"/>
  <c r="AT58" i="40"/>
  <c r="AS58" i="40"/>
  <c r="AR58" i="40"/>
  <c r="AP58" i="40"/>
  <c r="AO58" i="40"/>
  <c r="AN58" i="40"/>
  <c r="AM58" i="40"/>
  <c r="AL58" i="40"/>
  <c r="AK58" i="40"/>
  <c r="AJ58" i="40"/>
  <c r="AI58" i="40"/>
  <c r="AH58" i="40"/>
  <c r="AF58" i="40"/>
  <c r="AE58" i="40"/>
  <c r="AD58" i="40"/>
  <c r="AB58" i="40"/>
  <c r="Y58" i="40"/>
  <c r="X58" i="40"/>
  <c r="W58" i="40"/>
  <c r="V58" i="40"/>
  <c r="U58" i="40"/>
  <c r="T58" i="40"/>
  <c r="S58" i="40"/>
  <c r="R58" i="40"/>
  <c r="Q58" i="40"/>
  <c r="P58" i="40"/>
  <c r="O58" i="40"/>
  <c r="N58" i="40"/>
  <c r="AY57" i="40"/>
  <c r="AX57" i="40"/>
  <c r="AW57" i="40"/>
  <c r="AV57" i="40"/>
  <c r="AU57" i="40"/>
  <c r="AT57" i="40"/>
  <c r="AS57" i="40"/>
  <c r="AR57" i="40"/>
  <c r="AP57" i="40"/>
  <c r="AO57" i="40"/>
  <c r="AN57" i="40"/>
  <c r="AJ57" i="40"/>
  <c r="AI57" i="40"/>
  <c r="AH57" i="40"/>
  <c r="AF57" i="40"/>
  <c r="AE57" i="40"/>
  <c r="AB57" i="40"/>
  <c r="Y57" i="40"/>
  <c r="X57" i="40"/>
  <c r="W57" i="40"/>
  <c r="V57" i="40"/>
  <c r="U57" i="40"/>
  <c r="T57" i="40"/>
  <c r="S57" i="40"/>
  <c r="R57" i="40"/>
  <c r="Q57" i="40"/>
  <c r="P57" i="40"/>
  <c r="O57" i="40"/>
  <c r="N57" i="40"/>
  <c r="AY56" i="40"/>
  <c r="AX56" i="40"/>
  <c r="AW56" i="40"/>
  <c r="AV56" i="40"/>
  <c r="AU56" i="40"/>
  <c r="AT56" i="40"/>
  <c r="AS56" i="40"/>
  <c r="AR56" i="40"/>
  <c r="AO56" i="40"/>
  <c r="AN56" i="40"/>
  <c r="AI56" i="40"/>
  <c r="AH56" i="40"/>
  <c r="AF56" i="40"/>
  <c r="AE56" i="40"/>
  <c r="AB56" i="40"/>
  <c r="V56" i="40"/>
  <c r="U56" i="40"/>
  <c r="T56" i="40"/>
  <c r="S56" i="40"/>
  <c r="R56" i="40"/>
  <c r="Q56" i="40"/>
  <c r="P56" i="40"/>
  <c r="O56" i="40"/>
  <c r="N56" i="40"/>
  <c r="AY55" i="40"/>
  <c r="AX55" i="40"/>
  <c r="AW55" i="40"/>
  <c r="AV55" i="40"/>
  <c r="AU55" i="40"/>
  <c r="AT55" i="40"/>
  <c r="AS55" i="40"/>
  <c r="AR55" i="40"/>
  <c r="AO55" i="40"/>
  <c r="AN55" i="40"/>
  <c r="AI55" i="40"/>
  <c r="AH55" i="40"/>
  <c r="AF55" i="40"/>
  <c r="AE55" i="40"/>
  <c r="AB55" i="40"/>
  <c r="V55" i="40"/>
  <c r="U55" i="40"/>
  <c r="T55" i="40"/>
  <c r="S55" i="40"/>
  <c r="R55" i="40"/>
  <c r="Q55" i="40"/>
  <c r="P55" i="40"/>
  <c r="O55" i="40"/>
  <c r="N55" i="40"/>
  <c r="AY54" i="40"/>
  <c r="AX54" i="40"/>
  <c r="AW54" i="40"/>
  <c r="AV54" i="40"/>
  <c r="AU54" i="40"/>
  <c r="AT54" i="40"/>
  <c r="AS54" i="40"/>
  <c r="AR54" i="40"/>
  <c r="AO54" i="40"/>
  <c r="AN54" i="40"/>
  <c r="AI54" i="40"/>
  <c r="AH54" i="40"/>
  <c r="AF54" i="40"/>
  <c r="AE54" i="40"/>
  <c r="AB54" i="40"/>
  <c r="V54" i="40"/>
  <c r="U54" i="40"/>
  <c r="T54" i="40"/>
  <c r="S54" i="40"/>
  <c r="R54" i="40"/>
  <c r="Q54" i="40"/>
  <c r="P54" i="40"/>
  <c r="O54" i="40"/>
  <c r="N54" i="40"/>
  <c r="AS53" i="40"/>
  <c r="AR53" i="40"/>
  <c r="AO53" i="40"/>
  <c r="AN53" i="40"/>
  <c r="AI53" i="40"/>
  <c r="AH53" i="40"/>
  <c r="AB53" i="40"/>
  <c r="V53" i="40"/>
  <c r="U53" i="40"/>
  <c r="T53" i="40"/>
  <c r="S53" i="40"/>
  <c r="R53" i="40"/>
  <c r="Q53" i="40"/>
  <c r="P53" i="40"/>
  <c r="O53" i="40"/>
  <c r="N53" i="40"/>
  <c r="AR52" i="40"/>
  <c r="AO52" i="40"/>
  <c r="AN52" i="40"/>
  <c r="AI52" i="40"/>
  <c r="AH52" i="40"/>
  <c r="AB52" i="40"/>
  <c r="V52" i="40"/>
  <c r="U52" i="40"/>
  <c r="T52" i="40"/>
  <c r="S52" i="40"/>
  <c r="R52" i="40"/>
  <c r="Q52" i="40"/>
  <c r="P52" i="40"/>
  <c r="O52" i="40"/>
  <c r="N52" i="40"/>
  <c r="AR51" i="40"/>
  <c r="AO51" i="40"/>
  <c r="AN51" i="40"/>
  <c r="AI51" i="40"/>
  <c r="AH51" i="40"/>
  <c r="AB51" i="40"/>
  <c r="V51" i="40"/>
  <c r="U51" i="40"/>
  <c r="T51" i="40"/>
  <c r="S51" i="40"/>
  <c r="R51" i="40"/>
  <c r="Q51" i="40"/>
  <c r="P51" i="40"/>
  <c r="O51" i="40"/>
  <c r="N51" i="40"/>
  <c r="AR50" i="40"/>
  <c r="AO50" i="40"/>
  <c r="AN50" i="40"/>
  <c r="AI50" i="40"/>
  <c r="AH50" i="40"/>
  <c r="AB50" i="40"/>
  <c r="V50" i="40"/>
  <c r="U50" i="40"/>
  <c r="T50" i="40"/>
  <c r="S50" i="40"/>
  <c r="R50" i="40"/>
  <c r="Q50" i="40"/>
  <c r="P50" i="40"/>
  <c r="O50" i="40"/>
  <c r="N50" i="40"/>
  <c r="AR49" i="40"/>
  <c r="AO49" i="40"/>
  <c r="AN49" i="40"/>
  <c r="AI49" i="40"/>
  <c r="AH49" i="40"/>
  <c r="AB49" i="40"/>
  <c r="V49" i="40"/>
  <c r="U49" i="40"/>
  <c r="T49" i="40"/>
  <c r="S49" i="40"/>
  <c r="R49" i="40"/>
  <c r="Q49" i="40"/>
  <c r="P49" i="40"/>
  <c r="O49" i="40"/>
  <c r="N49" i="40"/>
  <c r="AR48" i="40"/>
  <c r="AO48" i="40"/>
  <c r="AN48" i="40"/>
  <c r="AI48" i="40"/>
  <c r="AH48" i="40"/>
  <c r="AB48" i="40"/>
  <c r="V48" i="40"/>
  <c r="U48" i="40"/>
  <c r="T48" i="40"/>
  <c r="S48" i="40"/>
  <c r="R48" i="40"/>
  <c r="Q48" i="40"/>
  <c r="P48" i="40"/>
  <c r="O48" i="40"/>
  <c r="N48" i="40"/>
  <c r="AR47" i="40"/>
  <c r="AO47" i="40"/>
  <c r="AN47" i="40"/>
  <c r="AI47" i="40"/>
  <c r="AH47" i="40"/>
  <c r="AB47" i="40"/>
  <c r="V47" i="40"/>
  <c r="U47" i="40"/>
  <c r="T47" i="40"/>
  <c r="S47" i="40"/>
  <c r="R47" i="40"/>
  <c r="Q47" i="40"/>
  <c r="P47" i="40"/>
  <c r="O47" i="40"/>
  <c r="N47" i="40"/>
  <c r="AR46" i="40"/>
  <c r="AN46" i="40"/>
  <c r="AH46" i="40"/>
  <c r="AB46" i="40"/>
  <c r="R46" i="40"/>
  <c r="Q46" i="40"/>
  <c r="P46" i="40"/>
  <c r="O46" i="40"/>
  <c r="N46" i="40"/>
  <c r="AR45" i="40"/>
  <c r="AN45" i="40"/>
  <c r="AH45" i="40"/>
  <c r="AB45" i="40"/>
  <c r="R45" i="40"/>
  <c r="Q45" i="40"/>
  <c r="P45" i="40"/>
  <c r="O45" i="40"/>
  <c r="N45" i="40"/>
  <c r="AR44" i="40"/>
  <c r="AN44" i="40"/>
  <c r="AH44" i="40"/>
  <c r="AB44" i="40"/>
  <c r="R44" i="40"/>
  <c r="Q44" i="40"/>
  <c r="P44" i="40"/>
  <c r="O44" i="40"/>
  <c r="N44" i="40"/>
  <c r="AR43" i="40"/>
  <c r="AB43" i="40"/>
  <c r="AR42" i="40"/>
  <c r="AB42" i="40"/>
  <c r="AR41" i="40"/>
  <c r="AB41" i="40"/>
  <c r="AR40" i="40"/>
  <c r="AB40" i="40"/>
  <c r="AR39" i="40"/>
  <c r="AB39" i="40"/>
  <c r="AM36" i="40"/>
  <c r="AL36" i="40"/>
  <c r="AK36" i="40"/>
  <c r="AD36" i="40"/>
  <c r="AM35" i="40"/>
  <c r="AL35" i="40"/>
  <c r="AK35" i="40"/>
  <c r="AD35" i="40"/>
  <c r="AM34" i="40"/>
  <c r="AL34" i="40"/>
  <c r="AK34" i="40"/>
  <c r="AD34" i="40"/>
  <c r="AY33" i="40"/>
  <c r="AX33" i="40"/>
  <c r="AW33" i="40"/>
  <c r="AV33" i="40"/>
  <c r="AU33" i="40"/>
  <c r="AT33" i="40"/>
  <c r="AS33" i="40"/>
  <c r="AM33" i="40"/>
  <c r="AL33" i="40"/>
  <c r="AK33" i="40"/>
  <c r="AI33" i="40"/>
  <c r="AF33" i="40"/>
  <c r="AE33" i="40"/>
  <c r="AD33" i="40"/>
  <c r="AA33" i="40"/>
  <c r="V33" i="40"/>
  <c r="M33" i="40"/>
  <c r="M34" i="40" s="1"/>
  <c r="M35" i="40" s="1"/>
  <c r="M36" i="40" s="1"/>
  <c r="M37" i="40" s="1"/>
  <c r="M38" i="40" s="1"/>
  <c r="M39" i="40" s="1"/>
  <c r="M40" i="40" s="1"/>
  <c r="M41" i="40" s="1"/>
  <c r="M42" i="40" s="1"/>
  <c r="M43" i="40" s="1"/>
  <c r="M44" i="40" s="1"/>
  <c r="M45" i="40" s="1"/>
  <c r="M46" i="40" s="1"/>
  <c r="M47" i="40" s="1"/>
  <c r="M48" i="40" s="1"/>
  <c r="M49" i="40" s="1"/>
  <c r="M50" i="40" s="1"/>
  <c r="M51" i="40" s="1"/>
  <c r="M52" i="40" s="1"/>
  <c r="M53" i="40" s="1"/>
  <c r="M54" i="40" s="1"/>
  <c r="M55" i="40" s="1"/>
  <c r="M56" i="40" s="1"/>
  <c r="M57" i="40" s="1"/>
  <c r="M58" i="40" s="1"/>
  <c r="M59" i="40" s="1"/>
  <c r="AY32" i="40"/>
  <c r="AX32" i="40"/>
  <c r="AW32" i="40"/>
  <c r="AV32" i="40"/>
  <c r="AU32" i="40"/>
  <c r="AT32" i="40"/>
  <c r="AS32" i="40"/>
  <c r="AR32" i="40"/>
  <c r="AQ32" i="40"/>
  <c r="AP32" i="40"/>
  <c r="AO32" i="40"/>
  <c r="AM32" i="40"/>
  <c r="AL32" i="40"/>
  <c r="AK32" i="40"/>
  <c r="AJ32" i="40"/>
  <c r="AI32" i="40"/>
  <c r="AF32" i="40"/>
  <c r="AE32" i="40"/>
  <c r="AD32" i="40"/>
  <c r="AB32" i="40"/>
  <c r="AA32" i="40"/>
  <c r="Z32" i="40"/>
  <c r="Y32" i="40"/>
  <c r="X32" i="40"/>
  <c r="W32" i="40"/>
  <c r="V32" i="40"/>
  <c r="U32" i="40"/>
  <c r="T32" i="40"/>
  <c r="S32" i="40"/>
  <c r="AY30" i="40"/>
  <c r="AX30" i="40"/>
  <c r="AW30" i="40"/>
  <c r="AV30" i="40"/>
  <c r="AU30" i="40"/>
  <c r="AT30" i="40"/>
  <c r="AS30" i="40"/>
  <c r="AR30" i="40"/>
  <c r="AQ30" i="40"/>
  <c r="AP30" i="40"/>
  <c r="AO30" i="40"/>
  <c r="AN30" i="40"/>
  <c r="AM30" i="40"/>
  <c r="AL30" i="40"/>
  <c r="AK30" i="40"/>
  <c r="AJ30" i="40"/>
  <c r="AI30" i="40"/>
  <c r="AH30" i="40"/>
  <c r="AF30" i="40"/>
  <c r="AE30" i="40"/>
  <c r="AD30" i="40"/>
  <c r="AB30" i="40"/>
  <c r="AA30" i="40"/>
  <c r="Z30" i="40"/>
  <c r="Y30" i="40"/>
  <c r="X30" i="40"/>
  <c r="W30" i="40"/>
  <c r="V30" i="40"/>
  <c r="U30" i="40"/>
  <c r="T30" i="40"/>
  <c r="S30" i="40"/>
  <c r="R30" i="40"/>
  <c r="Q30" i="40"/>
  <c r="P30" i="40"/>
  <c r="O30" i="40"/>
  <c r="N30" i="40"/>
  <c r="I26" i="40"/>
  <c r="I27" i="40" s="1"/>
  <c r="I306" i="39"/>
  <c r="I307" i="39" s="1"/>
  <c r="I271" i="39"/>
  <c r="I272" i="39" s="1"/>
  <c r="J237" i="39"/>
  <c r="I237" i="39"/>
  <c r="K236" i="39"/>
  <c r="J236" i="39"/>
  <c r="I236" i="39"/>
  <c r="K235" i="39"/>
  <c r="X32" i="39" s="1"/>
  <c r="J235" i="39"/>
  <c r="I203" i="39"/>
  <c r="I202" i="39"/>
  <c r="K201" i="39"/>
  <c r="J201" i="39"/>
  <c r="I201" i="39"/>
  <c r="J167" i="39"/>
  <c r="I167" i="39"/>
  <c r="K166" i="39"/>
  <c r="J166" i="39"/>
  <c r="I166" i="39"/>
  <c r="I134" i="39"/>
  <c r="I135" i="39" s="1"/>
  <c r="I133" i="39"/>
  <c r="I132" i="39"/>
  <c r="I131" i="39"/>
  <c r="I97" i="39"/>
  <c r="J97" i="39" s="1"/>
  <c r="K96" i="39"/>
  <c r="J96" i="39"/>
  <c r="I96" i="39"/>
  <c r="K95" i="39"/>
  <c r="J95" i="39"/>
  <c r="I63" i="39"/>
  <c r="J63" i="39"/>
  <c r="I62" i="39"/>
  <c r="K61" i="39"/>
  <c r="I61" i="39"/>
  <c r="AY59" i="39"/>
  <c r="AX59" i="39"/>
  <c r="AW59" i="39"/>
  <c r="AV59" i="39"/>
  <c r="AU59" i="39"/>
  <c r="AT59" i="39"/>
  <c r="AS59" i="39"/>
  <c r="AR59" i="39"/>
  <c r="AP59" i="39"/>
  <c r="AO59" i="39"/>
  <c r="AN59" i="39"/>
  <c r="AM59" i="39"/>
  <c r="AL59" i="39"/>
  <c r="AK59" i="39"/>
  <c r="AJ59" i="39"/>
  <c r="AI59" i="39"/>
  <c r="AH59" i="39"/>
  <c r="AF59" i="39"/>
  <c r="AE59" i="39"/>
  <c r="AD59" i="39"/>
  <c r="AB59" i="39"/>
  <c r="Y59" i="39"/>
  <c r="X59" i="39"/>
  <c r="W59" i="39"/>
  <c r="V59" i="39"/>
  <c r="U59" i="39"/>
  <c r="T59" i="39"/>
  <c r="S59" i="39"/>
  <c r="R59" i="39"/>
  <c r="Q59" i="39"/>
  <c r="P59" i="39"/>
  <c r="O59" i="39"/>
  <c r="N59" i="39"/>
  <c r="AY58" i="39"/>
  <c r="AX58" i="39"/>
  <c r="AW58" i="39"/>
  <c r="AV58" i="39"/>
  <c r="AU58" i="39"/>
  <c r="AT58" i="39"/>
  <c r="AS58" i="39"/>
  <c r="AR58" i="39"/>
  <c r="AP58" i="39"/>
  <c r="AO58" i="39"/>
  <c r="AN58" i="39"/>
  <c r="AM58" i="39"/>
  <c r="AL58" i="39"/>
  <c r="AK58" i="39"/>
  <c r="AJ58" i="39"/>
  <c r="AI58" i="39"/>
  <c r="AH58" i="39"/>
  <c r="AF58" i="39"/>
  <c r="AE58" i="39"/>
  <c r="AD58" i="39"/>
  <c r="AB58" i="39"/>
  <c r="Y58" i="39"/>
  <c r="X58" i="39"/>
  <c r="W58" i="39"/>
  <c r="V58" i="39"/>
  <c r="U58" i="39"/>
  <c r="T58" i="39"/>
  <c r="S58" i="39"/>
  <c r="R58" i="39"/>
  <c r="Q58" i="39"/>
  <c r="P58" i="39"/>
  <c r="O58" i="39"/>
  <c r="N58" i="39"/>
  <c r="AY57" i="39"/>
  <c r="AX57" i="39"/>
  <c r="AW57" i="39"/>
  <c r="AV57" i="39"/>
  <c r="AU57" i="39"/>
  <c r="AT57" i="39"/>
  <c r="AS57" i="39"/>
  <c r="AR57" i="39"/>
  <c r="AP57" i="39"/>
  <c r="AO57" i="39"/>
  <c r="AN57" i="39"/>
  <c r="AJ57" i="39"/>
  <c r="AI57" i="39"/>
  <c r="AH57" i="39"/>
  <c r="AF57" i="39"/>
  <c r="AE57" i="39"/>
  <c r="AB57" i="39"/>
  <c r="Y57" i="39"/>
  <c r="X57" i="39"/>
  <c r="W57" i="39"/>
  <c r="V57" i="39"/>
  <c r="U57" i="39"/>
  <c r="T57" i="39"/>
  <c r="S57" i="39"/>
  <c r="R57" i="39"/>
  <c r="Q57" i="39"/>
  <c r="P57" i="39"/>
  <c r="O57" i="39"/>
  <c r="N57" i="39"/>
  <c r="AY56" i="39"/>
  <c r="AX56" i="39"/>
  <c r="AW56" i="39"/>
  <c r="AV56" i="39"/>
  <c r="AU56" i="39"/>
  <c r="AT56" i="39"/>
  <c r="AS56" i="39"/>
  <c r="AR56" i="39"/>
  <c r="AO56" i="39"/>
  <c r="AN56" i="39"/>
  <c r="AI56" i="39"/>
  <c r="AH56" i="39"/>
  <c r="AF56" i="39"/>
  <c r="AE56" i="39"/>
  <c r="AB56" i="39"/>
  <c r="V56" i="39"/>
  <c r="U56" i="39"/>
  <c r="T56" i="39"/>
  <c r="S56" i="39"/>
  <c r="R56" i="39"/>
  <c r="Q56" i="39"/>
  <c r="P56" i="39"/>
  <c r="O56" i="39"/>
  <c r="N56" i="39"/>
  <c r="AY55" i="39"/>
  <c r="AX55" i="39"/>
  <c r="AW55" i="39"/>
  <c r="AV55" i="39"/>
  <c r="AU55" i="39"/>
  <c r="AT55" i="39"/>
  <c r="AS55" i="39"/>
  <c r="AR55" i="39"/>
  <c r="AO55" i="39"/>
  <c r="AN55" i="39"/>
  <c r="AI55" i="39"/>
  <c r="AH55" i="39"/>
  <c r="AF55" i="39"/>
  <c r="AE55" i="39"/>
  <c r="AB55" i="39"/>
  <c r="V55" i="39"/>
  <c r="U55" i="39"/>
  <c r="T55" i="39"/>
  <c r="S55" i="39"/>
  <c r="R55" i="39"/>
  <c r="Q55" i="39"/>
  <c r="P55" i="39"/>
  <c r="O55" i="39"/>
  <c r="N55" i="39"/>
  <c r="AY54" i="39"/>
  <c r="AX54" i="39"/>
  <c r="AW54" i="39"/>
  <c r="AV54" i="39"/>
  <c r="AU54" i="39"/>
  <c r="AT54" i="39"/>
  <c r="AS54" i="39"/>
  <c r="AR54" i="39"/>
  <c r="AO54" i="39"/>
  <c r="AN54" i="39"/>
  <c r="AI54" i="39"/>
  <c r="AH54" i="39"/>
  <c r="AF54" i="39"/>
  <c r="AE54" i="39"/>
  <c r="AB54" i="39"/>
  <c r="V54" i="39"/>
  <c r="U54" i="39"/>
  <c r="T54" i="39"/>
  <c r="S54" i="39"/>
  <c r="R54" i="39"/>
  <c r="Q54" i="39"/>
  <c r="P54" i="39"/>
  <c r="O54" i="39"/>
  <c r="N54" i="39"/>
  <c r="AS53" i="39"/>
  <c r="AR53" i="39"/>
  <c r="AO53" i="39"/>
  <c r="AN53" i="39"/>
  <c r="AI53" i="39"/>
  <c r="AH53" i="39"/>
  <c r="AB53" i="39"/>
  <c r="V53" i="39"/>
  <c r="U53" i="39"/>
  <c r="T53" i="39"/>
  <c r="S53" i="39"/>
  <c r="R53" i="39"/>
  <c r="Q53" i="39"/>
  <c r="P53" i="39"/>
  <c r="O53" i="39"/>
  <c r="N53" i="39"/>
  <c r="AR52" i="39"/>
  <c r="AO52" i="39"/>
  <c r="AN52" i="39"/>
  <c r="AI52" i="39"/>
  <c r="AH52" i="39"/>
  <c r="AB52" i="39"/>
  <c r="V52" i="39"/>
  <c r="U52" i="39"/>
  <c r="T52" i="39"/>
  <c r="S52" i="39"/>
  <c r="R52" i="39"/>
  <c r="Q52" i="39"/>
  <c r="P52" i="39"/>
  <c r="O52" i="39"/>
  <c r="N52" i="39"/>
  <c r="AR51" i="39"/>
  <c r="AO51" i="39"/>
  <c r="AN51" i="39"/>
  <c r="AI51" i="39"/>
  <c r="AH51" i="39"/>
  <c r="AB51" i="39"/>
  <c r="V51" i="39"/>
  <c r="U51" i="39"/>
  <c r="T51" i="39"/>
  <c r="S51" i="39"/>
  <c r="R51" i="39"/>
  <c r="Q51" i="39"/>
  <c r="P51" i="39"/>
  <c r="O51" i="39"/>
  <c r="N51" i="39"/>
  <c r="AR50" i="39"/>
  <c r="AO50" i="39"/>
  <c r="AN50" i="39"/>
  <c r="AI50" i="39"/>
  <c r="AH50" i="39"/>
  <c r="AB50" i="39"/>
  <c r="V50" i="39"/>
  <c r="U50" i="39"/>
  <c r="T50" i="39"/>
  <c r="S50" i="39"/>
  <c r="R50" i="39"/>
  <c r="Q50" i="39"/>
  <c r="P50" i="39"/>
  <c r="O50" i="39"/>
  <c r="N50" i="39"/>
  <c r="AR49" i="39"/>
  <c r="AO49" i="39"/>
  <c r="AN49" i="39"/>
  <c r="AI49" i="39"/>
  <c r="AH49" i="39"/>
  <c r="AB49" i="39"/>
  <c r="V49" i="39"/>
  <c r="U49" i="39"/>
  <c r="T49" i="39"/>
  <c r="S49" i="39"/>
  <c r="R49" i="39"/>
  <c r="Q49" i="39"/>
  <c r="P49" i="39"/>
  <c r="O49" i="39"/>
  <c r="N49" i="39"/>
  <c r="AR48" i="39"/>
  <c r="AO48" i="39"/>
  <c r="AN48" i="39"/>
  <c r="AI48" i="39"/>
  <c r="AH48" i="39"/>
  <c r="AB48" i="39"/>
  <c r="V48" i="39"/>
  <c r="U48" i="39"/>
  <c r="T48" i="39"/>
  <c r="S48" i="39"/>
  <c r="R48" i="39"/>
  <c r="Q48" i="39"/>
  <c r="P48" i="39"/>
  <c r="O48" i="39"/>
  <c r="N48" i="39"/>
  <c r="AR47" i="39"/>
  <c r="AO47" i="39"/>
  <c r="AN47" i="39"/>
  <c r="AI47" i="39"/>
  <c r="AH47" i="39"/>
  <c r="AB47" i="39"/>
  <c r="V47" i="39"/>
  <c r="U47" i="39"/>
  <c r="T47" i="39"/>
  <c r="S47" i="39"/>
  <c r="R47" i="39"/>
  <c r="Q47" i="39"/>
  <c r="P47" i="39"/>
  <c r="O47" i="39"/>
  <c r="N47" i="39"/>
  <c r="AR46" i="39"/>
  <c r="AN46" i="39"/>
  <c r="AH46" i="39"/>
  <c r="AB46" i="39"/>
  <c r="R46" i="39"/>
  <c r="Q46" i="39"/>
  <c r="P46" i="39"/>
  <c r="O46" i="39"/>
  <c r="N46" i="39"/>
  <c r="AR45" i="39"/>
  <c r="AN45" i="39"/>
  <c r="AH45" i="39"/>
  <c r="AB45" i="39"/>
  <c r="R45" i="39"/>
  <c r="Q45" i="39"/>
  <c r="P45" i="39"/>
  <c r="O45" i="39"/>
  <c r="N45" i="39"/>
  <c r="AR44" i="39"/>
  <c r="AN44" i="39"/>
  <c r="AH44" i="39"/>
  <c r="AB44" i="39"/>
  <c r="R44" i="39"/>
  <c r="Q44" i="39"/>
  <c r="P44" i="39"/>
  <c r="O44" i="39"/>
  <c r="N44" i="39"/>
  <c r="AR43" i="39"/>
  <c r="AB43" i="39"/>
  <c r="AR42" i="39"/>
  <c r="AB42" i="39"/>
  <c r="AR41" i="39"/>
  <c r="AB41" i="39"/>
  <c r="AR40" i="39"/>
  <c r="AB40" i="39"/>
  <c r="AR39" i="39"/>
  <c r="AB39" i="39"/>
  <c r="AM36" i="39"/>
  <c r="AL36" i="39"/>
  <c r="AK36" i="39"/>
  <c r="AD36" i="39"/>
  <c r="AM35" i="39"/>
  <c r="AL35" i="39"/>
  <c r="AK35" i="39"/>
  <c r="AI35" i="39"/>
  <c r="AD35" i="39"/>
  <c r="AM34" i="39"/>
  <c r="AL34" i="39"/>
  <c r="AK34" i="39"/>
  <c r="AD34" i="39"/>
  <c r="M34" i="39"/>
  <c r="M35" i="39" s="1"/>
  <c r="M36" i="39" s="1"/>
  <c r="M37" i="39" s="1"/>
  <c r="M38" i="39" s="1"/>
  <c r="M39" i="39" s="1"/>
  <c r="M40" i="39" s="1"/>
  <c r="M41" i="39" s="1"/>
  <c r="M42" i="39" s="1"/>
  <c r="M43" i="39" s="1"/>
  <c r="M44" i="39" s="1"/>
  <c r="M45" i="39" s="1"/>
  <c r="M46" i="39" s="1"/>
  <c r="M47" i="39" s="1"/>
  <c r="M48" i="39" s="1"/>
  <c r="M49" i="39" s="1"/>
  <c r="M50" i="39" s="1"/>
  <c r="M51" i="39" s="1"/>
  <c r="M52" i="39" s="1"/>
  <c r="M53" i="39" s="1"/>
  <c r="M54" i="39" s="1"/>
  <c r="M55" i="39" s="1"/>
  <c r="M56" i="39" s="1"/>
  <c r="M57" i="39" s="1"/>
  <c r="M58" i="39" s="1"/>
  <c r="M59" i="39" s="1"/>
  <c r="AY33" i="39"/>
  <c r="AX33" i="39"/>
  <c r="AW33" i="39"/>
  <c r="AV33" i="39"/>
  <c r="AU33" i="39"/>
  <c r="AT33" i="39"/>
  <c r="AS33" i="39"/>
  <c r="AR33" i="39"/>
  <c r="AQ33" i="39"/>
  <c r="AP33" i="39"/>
  <c r="AM33" i="39"/>
  <c r="AL33" i="39"/>
  <c r="AK33" i="39"/>
  <c r="AJ33" i="39"/>
  <c r="AF33" i="39"/>
  <c r="AE33" i="39"/>
  <c r="AD33" i="39"/>
  <c r="AB33" i="39"/>
  <c r="AA33" i="39"/>
  <c r="Z33" i="39"/>
  <c r="Y33" i="39"/>
  <c r="X33" i="39"/>
  <c r="W33" i="39"/>
  <c r="M33" i="39"/>
  <c r="AY32" i="39"/>
  <c r="AX32" i="39"/>
  <c r="AW32" i="39"/>
  <c r="AV32" i="39"/>
  <c r="AU32" i="39"/>
  <c r="AT32" i="39"/>
  <c r="AS32" i="39"/>
  <c r="AR32" i="39"/>
  <c r="AQ32" i="39"/>
  <c r="AP32" i="39"/>
  <c r="AO32" i="39"/>
  <c r="AM32" i="39"/>
  <c r="AL32" i="39"/>
  <c r="AK32" i="39"/>
  <c r="AJ32" i="39"/>
  <c r="AI32" i="39"/>
  <c r="AF32" i="39"/>
  <c r="AE32" i="39"/>
  <c r="AD32" i="39"/>
  <c r="AB32" i="39"/>
  <c r="AA32" i="39"/>
  <c r="Z32" i="39"/>
  <c r="Y32" i="39"/>
  <c r="W32" i="39"/>
  <c r="V32" i="39"/>
  <c r="U32" i="39"/>
  <c r="T32" i="39"/>
  <c r="S32" i="39"/>
  <c r="AY30" i="39"/>
  <c r="AX30" i="39"/>
  <c r="AW30" i="39"/>
  <c r="AV30" i="39"/>
  <c r="AU30" i="39"/>
  <c r="AT30" i="39"/>
  <c r="AS30" i="39"/>
  <c r="AR30" i="39"/>
  <c r="AQ30" i="39"/>
  <c r="AP30" i="39"/>
  <c r="AO30" i="39"/>
  <c r="AN30" i="39"/>
  <c r="AM30" i="39"/>
  <c r="AL30" i="39"/>
  <c r="AK30" i="39"/>
  <c r="AJ30" i="39"/>
  <c r="AI30" i="39"/>
  <c r="AH30" i="39"/>
  <c r="AF30" i="39"/>
  <c r="AE30" i="39"/>
  <c r="AD30" i="39"/>
  <c r="AB30" i="39"/>
  <c r="AA30" i="39"/>
  <c r="Z30" i="39"/>
  <c r="Y30" i="39"/>
  <c r="X30" i="39"/>
  <c r="W30" i="39"/>
  <c r="V30" i="39"/>
  <c r="U30" i="39"/>
  <c r="T30" i="39"/>
  <c r="S30" i="39"/>
  <c r="R30" i="39"/>
  <c r="Q30" i="39"/>
  <c r="P30" i="39"/>
  <c r="O30" i="39"/>
  <c r="N30" i="39"/>
  <c r="I26" i="39"/>
  <c r="I27" i="39" s="1"/>
  <c r="AL38" i="61" l="1"/>
  <c r="AD38" i="61"/>
  <c r="AA36" i="61"/>
  <c r="Z36" i="61"/>
  <c r="AQ36" i="61"/>
  <c r="I138" i="61"/>
  <c r="K137" i="61"/>
  <c r="J137" i="61"/>
  <c r="I206" i="61"/>
  <c r="AH36" i="61"/>
  <c r="P36" i="61"/>
  <c r="O36" i="61"/>
  <c r="AN36" i="61"/>
  <c r="N36" i="61"/>
  <c r="Q36" i="61"/>
  <c r="R36" i="61"/>
  <c r="I311" i="61"/>
  <c r="K30" i="61"/>
  <c r="J30" i="61"/>
  <c r="I31" i="61"/>
  <c r="I101" i="61"/>
  <c r="K100" i="61"/>
  <c r="J100" i="61"/>
  <c r="I66" i="61"/>
  <c r="K65" i="61"/>
  <c r="J65" i="61"/>
  <c r="AP36" i="61"/>
  <c r="X36" i="61"/>
  <c r="W36" i="61"/>
  <c r="Y36" i="61"/>
  <c r="AJ36" i="61"/>
  <c r="AO36" i="61"/>
  <c r="AI36" i="61"/>
  <c r="V36" i="61"/>
  <c r="U36" i="61"/>
  <c r="T36" i="61"/>
  <c r="S36" i="61"/>
  <c r="Z36" i="60"/>
  <c r="AQ36" i="60"/>
  <c r="AD38" i="60"/>
  <c r="AL38" i="60"/>
  <c r="I138" i="60"/>
  <c r="K137" i="60"/>
  <c r="J137" i="60"/>
  <c r="AJ35" i="60"/>
  <c r="Y35" i="60"/>
  <c r="AP35" i="60"/>
  <c r="X35" i="60"/>
  <c r="W35" i="60"/>
  <c r="AI35" i="60"/>
  <c r="AO35" i="60"/>
  <c r="V35" i="60"/>
  <c r="S35" i="60"/>
  <c r="U35" i="60"/>
  <c r="T35" i="60"/>
  <c r="I206" i="60"/>
  <c r="K205" i="60"/>
  <c r="J205" i="60"/>
  <c r="Q36" i="60"/>
  <c r="AH36" i="60"/>
  <c r="P36" i="60"/>
  <c r="O36" i="60"/>
  <c r="AN36" i="60"/>
  <c r="K99" i="60"/>
  <c r="J99" i="60"/>
  <c r="I100" i="60"/>
  <c r="K64" i="60"/>
  <c r="J64" i="60"/>
  <c r="I65" i="60"/>
  <c r="I31" i="60"/>
  <c r="K30" i="60"/>
  <c r="J30" i="60"/>
  <c r="K309" i="60"/>
  <c r="R36" i="60" s="1"/>
  <c r="J309" i="60"/>
  <c r="AS36" i="60" s="1"/>
  <c r="I310" i="60"/>
  <c r="Z36" i="59"/>
  <c r="AQ36" i="59"/>
  <c r="I138" i="59"/>
  <c r="J137" i="59"/>
  <c r="K137" i="59"/>
  <c r="Q36" i="59"/>
  <c r="AH36" i="59"/>
  <c r="P36" i="59"/>
  <c r="AN36" i="59"/>
  <c r="I206" i="59"/>
  <c r="J205" i="59"/>
  <c r="K205" i="59"/>
  <c r="K309" i="59"/>
  <c r="J309" i="59"/>
  <c r="AS36" i="59" s="1"/>
  <c r="I310" i="59"/>
  <c r="AO35" i="59"/>
  <c r="V35" i="59"/>
  <c r="S35" i="59"/>
  <c r="U35" i="59"/>
  <c r="T35" i="59"/>
  <c r="AI35" i="59"/>
  <c r="K30" i="59"/>
  <c r="J30" i="59"/>
  <c r="I31" i="59"/>
  <c r="K64" i="59"/>
  <c r="J64" i="59"/>
  <c r="I65" i="59"/>
  <c r="AP35" i="59"/>
  <c r="X35" i="59"/>
  <c r="W35" i="59"/>
  <c r="AJ35" i="59"/>
  <c r="Y35" i="59"/>
  <c r="N35" i="59"/>
  <c r="AD38" i="59"/>
  <c r="AL38" i="59"/>
  <c r="K99" i="59"/>
  <c r="J99" i="59"/>
  <c r="I100" i="59"/>
  <c r="I206" i="58"/>
  <c r="K205" i="58"/>
  <c r="J205" i="58"/>
  <c r="K64" i="58"/>
  <c r="J64" i="58"/>
  <c r="I65" i="58"/>
  <c r="K99" i="58"/>
  <c r="J99" i="58"/>
  <c r="I100" i="58"/>
  <c r="AA35" i="58"/>
  <c r="Q35" i="58"/>
  <c r="P35" i="58"/>
  <c r="O35" i="58"/>
  <c r="AN35" i="58"/>
  <c r="N35" i="58"/>
  <c r="AH35" i="58"/>
  <c r="R35" i="58"/>
  <c r="AD38" i="58"/>
  <c r="AL38" i="58"/>
  <c r="AQ36" i="58"/>
  <c r="Z36" i="58"/>
  <c r="J29" i="58"/>
  <c r="I30" i="58"/>
  <c r="K29" i="58"/>
  <c r="I138" i="58"/>
  <c r="K137" i="58"/>
  <c r="J137" i="58"/>
  <c r="AI35" i="58"/>
  <c r="AO35" i="58"/>
  <c r="V35" i="58"/>
  <c r="U35" i="58"/>
  <c r="T35" i="58"/>
  <c r="S35" i="58"/>
  <c r="Y35" i="58"/>
  <c r="W35" i="58"/>
  <c r="AP35" i="58"/>
  <c r="X35" i="58"/>
  <c r="AJ35" i="58"/>
  <c r="K309" i="58"/>
  <c r="J309" i="58"/>
  <c r="AS36" i="58" s="1"/>
  <c r="I310" i="58"/>
  <c r="R36" i="57"/>
  <c r="I32" i="57"/>
  <c r="K31" i="57"/>
  <c r="J31" i="57"/>
  <c r="I241" i="57"/>
  <c r="AN37" i="57"/>
  <c r="AH37" i="57"/>
  <c r="AB36" i="57"/>
  <c r="AR36" i="57"/>
  <c r="AA36" i="57"/>
  <c r="Z36" i="57"/>
  <c r="AQ36" i="57"/>
  <c r="U34" i="57"/>
  <c r="T34" i="57"/>
  <c r="S34" i="57"/>
  <c r="AI34" i="57"/>
  <c r="AO34" i="57"/>
  <c r="V34" i="57"/>
  <c r="AJ34" i="57"/>
  <c r="Y34" i="57"/>
  <c r="AP34" i="57"/>
  <c r="X34" i="57"/>
  <c r="W34" i="57"/>
  <c r="AD38" i="57"/>
  <c r="N34" i="57"/>
  <c r="J205" i="57"/>
  <c r="I206" i="57"/>
  <c r="K205" i="57"/>
  <c r="K63" i="57"/>
  <c r="J63" i="57"/>
  <c r="I64" i="57"/>
  <c r="O34" i="57"/>
  <c r="J98" i="57"/>
  <c r="I99" i="57"/>
  <c r="K98" i="57"/>
  <c r="I138" i="57"/>
  <c r="K137" i="57"/>
  <c r="J137" i="57"/>
  <c r="J310" i="57"/>
  <c r="K310" i="57"/>
  <c r="I311" i="57"/>
  <c r="I138" i="56"/>
  <c r="K137" i="56"/>
  <c r="J137" i="56"/>
  <c r="Y35" i="56"/>
  <c r="AP35" i="56"/>
  <c r="X35" i="56"/>
  <c r="W35" i="56"/>
  <c r="AJ35" i="56"/>
  <c r="I100" i="56"/>
  <c r="K99" i="56"/>
  <c r="J99" i="56"/>
  <c r="AD38" i="56"/>
  <c r="AQ35" i="56"/>
  <c r="Z35" i="56"/>
  <c r="AA35" i="56"/>
  <c r="I240" i="56"/>
  <c r="K239" i="56"/>
  <c r="J239" i="56"/>
  <c r="I310" i="56"/>
  <c r="AS36" i="56"/>
  <c r="I205" i="56"/>
  <c r="Q35" i="56"/>
  <c r="AH35" i="56"/>
  <c r="P35" i="56"/>
  <c r="O35" i="56"/>
  <c r="AN35" i="56"/>
  <c r="N35" i="56"/>
  <c r="R35" i="56"/>
  <c r="I65" i="56"/>
  <c r="K64" i="56"/>
  <c r="J64" i="56"/>
  <c r="AR35" i="56"/>
  <c r="AB35" i="56"/>
  <c r="AI35" i="56"/>
  <c r="AO35" i="56"/>
  <c r="V35" i="56"/>
  <c r="U35" i="56"/>
  <c r="T35" i="56"/>
  <c r="S35" i="56"/>
  <c r="I30" i="56"/>
  <c r="K29" i="56"/>
  <c r="J29" i="56"/>
  <c r="I240" i="55"/>
  <c r="K239" i="55"/>
  <c r="J239" i="55"/>
  <c r="AP34" i="55"/>
  <c r="X34" i="55"/>
  <c r="Y34" i="55"/>
  <c r="AJ34" i="55"/>
  <c r="W34" i="55"/>
  <c r="AR35" i="55"/>
  <c r="AB35" i="55"/>
  <c r="AD38" i="55"/>
  <c r="V34" i="55"/>
  <c r="AI34" i="55"/>
  <c r="U34" i="55"/>
  <c r="T34" i="55"/>
  <c r="S34" i="55"/>
  <c r="AO34" i="55"/>
  <c r="AU34" i="55"/>
  <c r="J137" i="55"/>
  <c r="I138" i="55"/>
  <c r="K137" i="55"/>
  <c r="J98" i="55"/>
  <c r="I99" i="55"/>
  <c r="K98" i="55"/>
  <c r="O35" i="55" s="1"/>
  <c r="J63" i="55"/>
  <c r="N35" i="55" s="1"/>
  <c r="I64" i="55"/>
  <c r="K63" i="55"/>
  <c r="I310" i="55"/>
  <c r="K309" i="55"/>
  <c r="J309" i="55"/>
  <c r="AS36" i="55" s="1"/>
  <c r="I204" i="55"/>
  <c r="K203" i="55"/>
  <c r="J203" i="55"/>
  <c r="P35" i="55" s="1"/>
  <c r="I30" i="55"/>
  <c r="K29" i="55"/>
  <c r="J29" i="55"/>
  <c r="N34" i="55"/>
  <c r="K274" i="55"/>
  <c r="J274" i="55"/>
  <c r="I275" i="55"/>
  <c r="AH35" i="55"/>
  <c r="AN35" i="55"/>
  <c r="R35" i="55"/>
  <c r="Q35" i="55"/>
  <c r="Z34" i="55"/>
  <c r="AA34" i="55"/>
  <c r="AQ34" i="55"/>
  <c r="AX35" i="55"/>
  <c r="AE35" i="55"/>
  <c r="AU35" i="55"/>
  <c r="AF35" i="55"/>
  <c r="AY35" i="55"/>
  <c r="AT35" i="55"/>
  <c r="P34" i="55"/>
  <c r="W34" i="54"/>
  <c r="N35" i="54"/>
  <c r="P34" i="54"/>
  <c r="I65" i="54"/>
  <c r="K64" i="54"/>
  <c r="J64" i="54"/>
  <c r="AB35" i="54"/>
  <c r="AR35" i="54"/>
  <c r="R35" i="54"/>
  <c r="I310" i="54"/>
  <c r="K309" i="54"/>
  <c r="J309" i="54"/>
  <c r="AS36" i="54" s="1"/>
  <c r="I100" i="54"/>
  <c r="K99" i="54"/>
  <c r="J99" i="54"/>
  <c r="I240" i="54"/>
  <c r="J239" i="54"/>
  <c r="Q36" i="54" s="1"/>
  <c r="K239" i="54"/>
  <c r="AH36" i="54"/>
  <c r="AN36" i="54"/>
  <c r="I31" i="54"/>
  <c r="K30" i="54"/>
  <c r="J30" i="54"/>
  <c r="AQ34" i="54"/>
  <c r="AA34" i="54"/>
  <c r="Z34" i="54"/>
  <c r="U35" i="54"/>
  <c r="AI35" i="54"/>
  <c r="V35" i="54"/>
  <c r="S35" i="54"/>
  <c r="AO35" i="54"/>
  <c r="I138" i="54"/>
  <c r="K137" i="54"/>
  <c r="J137" i="54"/>
  <c r="J203" i="54"/>
  <c r="W35" i="54" s="1"/>
  <c r="I204" i="54"/>
  <c r="K203" i="54"/>
  <c r="AD38" i="54"/>
  <c r="Y35" i="54"/>
  <c r="AP35" i="54"/>
  <c r="X35" i="54"/>
  <c r="AJ35" i="54"/>
  <c r="K64" i="53"/>
  <c r="J64" i="53"/>
  <c r="I65" i="53"/>
  <c r="T34" i="53"/>
  <c r="I240" i="53"/>
  <c r="K239" i="53"/>
  <c r="J239" i="53"/>
  <c r="J137" i="53"/>
  <c r="I138" i="53"/>
  <c r="K137" i="53"/>
  <c r="K274" i="53"/>
  <c r="J274" i="53"/>
  <c r="I275" i="53"/>
  <c r="AB35" i="53"/>
  <c r="AR35" i="53"/>
  <c r="I310" i="53"/>
  <c r="K309" i="53"/>
  <c r="J309" i="53"/>
  <c r="AS36" i="53" s="1"/>
  <c r="AJ35" i="53"/>
  <c r="Y35" i="53"/>
  <c r="AP35" i="53"/>
  <c r="X35" i="53"/>
  <c r="I29" i="53"/>
  <c r="K28" i="53"/>
  <c r="J28" i="53"/>
  <c r="AT35" i="53" s="1"/>
  <c r="K99" i="53"/>
  <c r="J99" i="53"/>
  <c r="I100" i="53"/>
  <c r="AN34" i="53"/>
  <c r="N34" i="53"/>
  <c r="R34" i="53"/>
  <c r="Q34" i="53"/>
  <c r="AH34" i="53"/>
  <c r="P34" i="53"/>
  <c r="O34" i="53"/>
  <c r="AA34" i="53"/>
  <c r="Z34" i="53"/>
  <c r="AQ34" i="53"/>
  <c r="V35" i="53"/>
  <c r="S35" i="53"/>
  <c r="AI35" i="53"/>
  <c r="AO35" i="53"/>
  <c r="U35" i="53"/>
  <c r="AV35" i="53"/>
  <c r="AE35" i="53"/>
  <c r="AY35" i="53"/>
  <c r="AX35" i="53"/>
  <c r="AF35" i="53"/>
  <c r="AU35" i="53"/>
  <c r="AD38" i="53"/>
  <c r="I204" i="53"/>
  <c r="K203" i="53"/>
  <c r="T35" i="53" s="1"/>
  <c r="J203" i="53"/>
  <c r="J137" i="52"/>
  <c r="I138" i="52"/>
  <c r="K137" i="52"/>
  <c r="AY34" i="52"/>
  <c r="Y34" i="52"/>
  <c r="AS34" i="52"/>
  <c r="AE36" i="52"/>
  <c r="AF36" i="52"/>
  <c r="K64" i="52"/>
  <c r="J64" i="52"/>
  <c r="I65" i="52"/>
  <c r="AP35" i="52"/>
  <c r="AJ35" i="52"/>
  <c r="I276" i="52"/>
  <c r="AX34" i="52"/>
  <c r="X34" i="52"/>
  <c r="AR34" i="52"/>
  <c r="AB34" i="52"/>
  <c r="J308" i="52"/>
  <c r="V35" i="52" s="1"/>
  <c r="I309" i="52"/>
  <c r="K308" i="52"/>
  <c r="K99" i="52"/>
  <c r="J99" i="52"/>
  <c r="AV36" i="52" s="1"/>
  <c r="I100" i="52"/>
  <c r="J238" i="52"/>
  <c r="X35" i="52" s="1"/>
  <c r="I239" i="52"/>
  <c r="K238" i="52"/>
  <c r="AH34" i="52"/>
  <c r="P34" i="52"/>
  <c r="AN34" i="52"/>
  <c r="AT34" i="52"/>
  <c r="R34" i="52"/>
  <c r="Q34" i="52"/>
  <c r="N34" i="52"/>
  <c r="O34" i="52"/>
  <c r="V34" i="52"/>
  <c r="Z34" i="52"/>
  <c r="AW34" i="52"/>
  <c r="W34" i="52"/>
  <c r="AQ34" i="52"/>
  <c r="AA34" i="52"/>
  <c r="U35" i="52"/>
  <c r="T35" i="52"/>
  <c r="AI35" i="52"/>
  <c r="AO35" i="52"/>
  <c r="S35" i="52"/>
  <c r="AD38" i="52"/>
  <c r="J28" i="52"/>
  <c r="I29" i="52"/>
  <c r="K28" i="52"/>
  <c r="U34" i="52"/>
  <c r="I204" i="52"/>
  <c r="K203" i="52"/>
  <c r="J203" i="52"/>
  <c r="W35" i="52" s="1"/>
  <c r="AY35" i="51"/>
  <c r="U33" i="51"/>
  <c r="AR34" i="51"/>
  <c r="AX34" i="51"/>
  <c r="AB34" i="51"/>
  <c r="Z34" i="51"/>
  <c r="AQ34" i="51"/>
  <c r="AW34" i="51"/>
  <c r="AA34" i="51"/>
  <c r="R34" i="51"/>
  <c r="Q34" i="51"/>
  <c r="AH34" i="51"/>
  <c r="P34" i="51"/>
  <c r="O34" i="51"/>
  <c r="AN34" i="51"/>
  <c r="N34" i="51"/>
  <c r="AT34" i="51"/>
  <c r="AI34" i="51"/>
  <c r="S34" i="51"/>
  <c r="AO34" i="51"/>
  <c r="V34" i="51"/>
  <c r="AU34" i="51"/>
  <c r="U34" i="51"/>
  <c r="T34" i="51"/>
  <c r="K238" i="51"/>
  <c r="J238" i="51"/>
  <c r="Q35" i="51" s="1"/>
  <c r="I239" i="51"/>
  <c r="AE34" i="51"/>
  <c r="AS34" i="51"/>
  <c r="I204" i="51"/>
  <c r="K203" i="51"/>
  <c r="J203" i="51"/>
  <c r="P35" i="51" s="1"/>
  <c r="K310" i="51"/>
  <c r="J310" i="51"/>
  <c r="AM37" i="51" s="1"/>
  <c r="I311" i="51"/>
  <c r="K26" i="51"/>
  <c r="AJ34" i="51"/>
  <c r="Y34" i="51"/>
  <c r="AP34" i="51"/>
  <c r="X34" i="51"/>
  <c r="W34" i="51"/>
  <c r="AV34" i="51"/>
  <c r="AH35" i="51"/>
  <c r="R35" i="51"/>
  <c r="AT35" i="51"/>
  <c r="K275" i="51"/>
  <c r="J275" i="51"/>
  <c r="I276" i="51"/>
  <c r="I169" i="51"/>
  <c r="J98" i="51"/>
  <c r="I99" i="51"/>
  <c r="K98" i="51"/>
  <c r="AY36" i="51"/>
  <c r="AF36" i="51"/>
  <c r="I137" i="51"/>
  <c r="K136" i="51"/>
  <c r="J136" i="51"/>
  <c r="J29" i="51"/>
  <c r="I30" i="51"/>
  <c r="K29" i="51"/>
  <c r="I64" i="51"/>
  <c r="K63" i="51"/>
  <c r="AQ33" i="51"/>
  <c r="AP33" i="51"/>
  <c r="AO33" i="51"/>
  <c r="J63" i="51"/>
  <c r="N35" i="51" s="1"/>
  <c r="R33" i="51"/>
  <c r="Q33" i="51"/>
  <c r="AH33" i="51"/>
  <c r="P33" i="51"/>
  <c r="O33" i="51"/>
  <c r="AN33" i="51"/>
  <c r="N33" i="51"/>
  <c r="AI34" i="49"/>
  <c r="AO34" i="49"/>
  <c r="U34" i="49"/>
  <c r="T34" i="49"/>
  <c r="AL37" i="49"/>
  <c r="I171" i="49"/>
  <c r="AD37" i="49"/>
  <c r="AJ33" i="49"/>
  <c r="Y33" i="49"/>
  <c r="AP33" i="49"/>
  <c r="X33" i="49"/>
  <c r="W33" i="49"/>
  <c r="J98" i="49"/>
  <c r="J99" i="49"/>
  <c r="I100" i="49"/>
  <c r="K99" i="49"/>
  <c r="AQ35" i="49"/>
  <c r="AA35" i="49"/>
  <c r="Z35" i="49"/>
  <c r="K62" i="49"/>
  <c r="V34" i="49" s="1"/>
  <c r="I63" i="49"/>
  <c r="J136" i="49"/>
  <c r="I137" i="49"/>
  <c r="K136" i="49"/>
  <c r="AI33" i="49"/>
  <c r="AO33" i="49"/>
  <c r="V33" i="49"/>
  <c r="U33" i="49"/>
  <c r="T33" i="49"/>
  <c r="S33" i="49"/>
  <c r="Q34" i="49"/>
  <c r="AH34" i="49"/>
  <c r="P34" i="49"/>
  <c r="O34" i="49"/>
  <c r="AN34" i="49"/>
  <c r="N34" i="49"/>
  <c r="R34" i="49"/>
  <c r="I205" i="49"/>
  <c r="I310" i="49"/>
  <c r="AS36" i="49"/>
  <c r="R33" i="49"/>
  <c r="Q33" i="49"/>
  <c r="AH33" i="49"/>
  <c r="P33" i="49"/>
  <c r="O33" i="49"/>
  <c r="AN33" i="49"/>
  <c r="N33" i="49"/>
  <c r="Y34" i="49"/>
  <c r="AP34" i="49"/>
  <c r="X34" i="49"/>
  <c r="W34" i="49"/>
  <c r="AJ34" i="49"/>
  <c r="K28" i="49"/>
  <c r="J28" i="49"/>
  <c r="I29" i="49"/>
  <c r="AJ33" i="48"/>
  <c r="Y33" i="48"/>
  <c r="X33" i="48"/>
  <c r="W33" i="48"/>
  <c r="AP33" i="48"/>
  <c r="J98" i="48"/>
  <c r="B99" i="48"/>
  <c r="AV35" i="48"/>
  <c r="S33" i="48"/>
  <c r="I137" i="48"/>
  <c r="K136" i="48"/>
  <c r="J136" i="48"/>
  <c r="I276" i="48"/>
  <c r="K275" i="48"/>
  <c r="J275" i="48"/>
  <c r="J169" i="48"/>
  <c r="I170" i="48"/>
  <c r="K169" i="48"/>
  <c r="AE36" i="48" s="1"/>
  <c r="R33" i="48"/>
  <c r="Q33" i="48"/>
  <c r="AH33" i="48"/>
  <c r="P33" i="48"/>
  <c r="O33" i="48"/>
  <c r="AN33" i="48"/>
  <c r="N33" i="48"/>
  <c r="R34" i="48"/>
  <c r="Q34" i="48"/>
  <c r="AH34" i="48"/>
  <c r="P34" i="48"/>
  <c r="O34" i="48"/>
  <c r="AN34" i="48"/>
  <c r="N34" i="48"/>
  <c r="K309" i="48"/>
  <c r="AY36" i="48" s="1"/>
  <c r="J309" i="48"/>
  <c r="I310" i="48"/>
  <c r="I101" i="48"/>
  <c r="AI34" i="48"/>
  <c r="AO34" i="48"/>
  <c r="V34" i="48"/>
  <c r="U34" i="48"/>
  <c r="T34" i="48"/>
  <c r="S34" i="48"/>
  <c r="AJ34" i="48"/>
  <c r="Y34" i="48"/>
  <c r="AP34" i="48"/>
  <c r="X34" i="48"/>
  <c r="W34" i="48"/>
  <c r="AQ35" i="48"/>
  <c r="AW35" i="48"/>
  <c r="W35" i="48"/>
  <c r="AA35" i="48"/>
  <c r="Z35" i="48"/>
  <c r="Q35" i="48"/>
  <c r="AH35" i="48"/>
  <c r="P35" i="48"/>
  <c r="O35" i="48"/>
  <c r="AN35" i="48"/>
  <c r="AT35" i="48"/>
  <c r="R35" i="48"/>
  <c r="J63" i="48"/>
  <c r="K63" i="48"/>
  <c r="I64" i="48"/>
  <c r="AP35" i="48"/>
  <c r="AE35" i="48"/>
  <c r="AY35" i="48"/>
  <c r="Y35" i="48"/>
  <c r="AS35" i="48"/>
  <c r="J204" i="48"/>
  <c r="K204" i="48"/>
  <c r="I205" i="48"/>
  <c r="I30" i="48"/>
  <c r="K29" i="48"/>
  <c r="J29" i="48"/>
  <c r="AL37" i="48"/>
  <c r="AX36" i="48"/>
  <c r="AF36" i="48"/>
  <c r="K97" i="47"/>
  <c r="J97" i="47"/>
  <c r="W34" i="47" s="1"/>
  <c r="J99" i="47"/>
  <c r="AJ33" i="47"/>
  <c r="W33" i="47"/>
  <c r="AP33" i="47"/>
  <c r="X33" i="47"/>
  <c r="AO34" i="47"/>
  <c r="T34" i="47"/>
  <c r="S34" i="47"/>
  <c r="AI34" i="47"/>
  <c r="U34" i="47"/>
  <c r="AL37" i="47"/>
  <c r="AN34" i="47"/>
  <c r="Q34" i="47"/>
  <c r="P34" i="47"/>
  <c r="N34" i="47"/>
  <c r="AH34" i="47"/>
  <c r="I65" i="47"/>
  <c r="K64" i="47"/>
  <c r="J64" i="47"/>
  <c r="S33" i="47"/>
  <c r="AI33" i="47"/>
  <c r="AO33" i="47"/>
  <c r="V33" i="47"/>
  <c r="U33" i="47"/>
  <c r="T33" i="47"/>
  <c r="AS33" i="47"/>
  <c r="Y33" i="47"/>
  <c r="AJ36" i="47"/>
  <c r="X36" i="47"/>
  <c r="AJ34" i="47"/>
  <c r="X34" i="47"/>
  <c r="K307" i="47"/>
  <c r="J307" i="47"/>
  <c r="AS34" i="47" s="1"/>
  <c r="I308" i="47"/>
  <c r="K100" i="47"/>
  <c r="J100" i="47"/>
  <c r="I101" i="47"/>
  <c r="Q35" i="47"/>
  <c r="N35" i="47"/>
  <c r="P35" i="47"/>
  <c r="O35" i="47"/>
  <c r="AH35" i="47"/>
  <c r="I205" i="47"/>
  <c r="K204" i="47"/>
  <c r="J204" i="47"/>
  <c r="I169" i="47"/>
  <c r="AP35" i="47"/>
  <c r="J29" i="47"/>
  <c r="I30" i="47"/>
  <c r="K29" i="47"/>
  <c r="AJ35" i="47"/>
  <c r="X35" i="47"/>
  <c r="S35" i="47"/>
  <c r="W35" i="47"/>
  <c r="I137" i="47"/>
  <c r="K136" i="47"/>
  <c r="J136" i="47"/>
  <c r="R33" i="47"/>
  <c r="Q33" i="47"/>
  <c r="AH33" i="47"/>
  <c r="P33" i="47"/>
  <c r="O33" i="47"/>
  <c r="AN33" i="47"/>
  <c r="N33" i="47"/>
  <c r="W33" i="46"/>
  <c r="AP33" i="46"/>
  <c r="AJ33" i="46"/>
  <c r="Y33" i="46"/>
  <c r="X33" i="46"/>
  <c r="S33" i="46"/>
  <c r="I99" i="46"/>
  <c r="K98" i="46"/>
  <c r="J98" i="46"/>
  <c r="K63" i="46"/>
  <c r="J63" i="46"/>
  <c r="I64" i="46"/>
  <c r="K169" i="46"/>
  <c r="J169" i="46"/>
  <c r="AE36" i="46" s="1"/>
  <c r="I170" i="46"/>
  <c r="AF36" i="46"/>
  <c r="AX36" i="46"/>
  <c r="I137" i="46"/>
  <c r="K136" i="46"/>
  <c r="J136" i="46"/>
  <c r="O33" i="46"/>
  <c r="AN33" i="46"/>
  <c r="N33" i="46"/>
  <c r="P33" i="46"/>
  <c r="AH33" i="46"/>
  <c r="R33" i="46"/>
  <c r="Q33" i="46"/>
  <c r="AA35" i="46"/>
  <c r="AQ35" i="46"/>
  <c r="Z35" i="46"/>
  <c r="AW35" i="46"/>
  <c r="AS35" i="46"/>
  <c r="AY35" i="46"/>
  <c r="I276" i="46"/>
  <c r="K275" i="46"/>
  <c r="J275" i="46"/>
  <c r="AN34" i="46"/>
  <c r="N34" i="46"/>
  <c r="O34" i="46"/>
  <c r="R34" i="46"/>
  <c r="Q34" i="46"/>
  <c r="AH34" i="46"/>
  <c r="P34" i="46"/>
  <c r="AL37" i="46"/>
  <c r="K204" i="46"/>
  <c r="J204" i="46"/>
  <c r="I205" i="46"/>
  <c r="I310" i="46"/>
  <c r="K309" i="46"/>
  <c r="J309" i="46"/>
  <c r="AJ34" i="46"/>
  <c r="Y34" i="46"/>
  <c r="AP34" i="46"/>
  <c r="X34" i="46"/>
  <c r="W34" i="46"/>
  <c r="V34" i="46"/>
  <c r="U34" i="46"/>
  <c r="T34" i="46"/>
  <c r="S34" i="46"/>
  <c r="AO34" i="46"/>
  <c r="AI34" i="46"/>
  <c r="I29" i="46"/>
  <c r="J28" i="46"/>
  <c r="K28" i="46"/>
  <c r="I64" i="45"/>
  <c r="K63" i="45"/>
  <c r="J63" i="45"/>
  <c r="I98" i="45"/>
  <c r="J97" i="45"/>
  <c r="K97" i="45"/>
  <c r="I309" i="45"/>
  <c r="K308" i="45"/>
  <c r="J308" i="45"/>
  <c r="AY35" i="45" s="1"/>
  <c r="T34" i="45"/>
  <c r="S34" i="45"/>
  <c r="AO34" i="45"/>
  <c r="V34" i="45"/>
  <c r="AI34" i="45"/>
  <c r="U34" i="45"/>
  <c r="AL37" i="45"/>
  <c r="AS34" i="45"/>
  <c r="Q33" i="45"/>
  <c r="AH33" i="45"/>
  <c r="P33" i="45"/>
  <c r="O33" i="45"/>
  <c r="N33" i="45"/>
  <c r="AN33" i="45"/>
  <c r="R33" i="45"/>
  <c r="I169" i="45"/>
  <c r="K168" i="45"/>
  <c r="J168" i="45"/>
  <c r="AQ35" i="45" s="1"/>
  <c r="AW35" i="45"/>
  <c r="AF35" i="45"/>
  <c r="AX35" i="45"/>
  <c r="K27" i="45"/>
  <c r="J27" i="45"/>
  <c r="I28" i="45"/>
  <c r="AA35" i="45"/>
  <c r="Z35" i="45"/>
  <c r="I275" i="45"/>
  <c r="I137" i="45"/>
  <c r="K136" i="45"/>
  <c r="J136" i="45"/>
  <c r="I205" i="45"/>
  <c r="K204" i="45"/>
  <c r="J204" i="45"/>
  <c r="AY34" i="44"/>
  <c r="I136" i="44"/>
  <c r="K135" i="44"/>
  <c r="J135" i="44"/>
  <c r="K27" i="44"/>
  <c r="J27" i="44"/>
  <c r="I28" i="44"/>
  <c r="I97" i="44"/>
  <c r="K96" i="44"/>
  <c r="J96" i="44"/>
  <c r="J26" i="44"/>
  <c r="K26" i="44"/>
  <c r="AF35" i="44"/>
  <c r="K63" i="44"/>
  <c r="I237" i="44"/>
  <c r="J62" i="44"/>
  <c r="J63" i="44"/>
  <c r="I167" i="44"/>
  <c r="I64" i="44"/>
  <c r="I203" i="44"/>
  <c r="I309" i="44"/>
  <c r="K308" i="44"/>
  <c r="I274" i="44"/>
  <c r="K273" i="44"/>
  <c r="AY35" i="44" s="1"/>
  <c r="O32" i="43"/>
  <c r="P32" i="43"/>
  <c r="I29" i="43"/>
  <c r="K28" i="43"/>
  <c r="J28" i="43"/>
  <c r="J27" i="43"/>
  <c r="K27" i="43"/>
  <c r="Q32" i="43"/>
  <c r="AH32" i="43"/>
  <c r="AN32" i="43"/>
  <c r="R33" i="43"/>
  <c r="AH33" i="43"/>
  <c r="P33" i="43"/>
  <c r="O33" i="43"/>
  <c r="I237" i="43"/>
  <c r="K236" i="43"/>
  <c r="J236" i="43"/>
  <c r="I62" i="43"/>
  <c r="K61" i="43"/>
  <c r="N33" i="43" s="1"/>
  <c r="I136" i="43"/>
  <c r="K135" i="43"/>
  <c r="J135" i="43"/>
  <c r="I167" i="43"/>
  <c r="I309" i="43"/>
  <c r="I98" i="43"/>
  <c r="K97" i="43"/>
  <c r="J97" i="43"/>
  <c r="I203" i="43"/>
  <c r="AB32" i="42"/>
  <c r="AP32" i="42"/>
  <c r="W32" i="42"/>
  <c r="X32" i="42"/>
  <c r="Y32" i="42"/>
  <c r="J25" i="42"/>
  <c r="K25" i="42"/>
  <c r="Q33" i="42"/>
  <c r="AH33" i="42"/>
  <c r="P33" i="42"/>
  <c r="O33" i="42"/>
  <c r="AN33" i="42"/>
  <c r="N33" i="42"/>
  <c r="I27" i="42"/>
  <c r="I238" i="42"/>
  <c r="K237" i="42"/>
  <c r="J237" i="42"/>
  <c r="I168" i="42"/>
  <c r="K167" i="42"/>
  <c r="J167" i="42"/>
  <c r="W33" i="42"/>
  <c r="X33" i="42"/>
  <c r="J61" i="42"/>
  <c r="J62" i="42"/>
  <c r="I137" i="42"/>
  <c r="K136" i="42"/>
  <c r="J136" i="42"/>
  <c r="K62" i="42"/>
  <c r="I63" i="42"/>
  <c r="I98" i="42"/>
  <c r="K97" i="42"/>
  <c r="I273" i="42"/>
  <c r="K272" i="42"/>
  <c r="J272" i="42"/>
  <c r="J97" i="42"/>
  <c r="K135" i="42"/>
  <c r="I203" i="42"/>
  <c r="I308" i="42"/>
  <c r="K307" i="42"/>
  <c r="J307" i="42"/>
  <c r="R32" i="41"/>
  <c r="I28" i="41"/>
  <c r="J27" i="41"/>
  <c r="K27" i="41"/>
  <c r="I136" i="41"/>
  <c r="K135" i="41"/>
  <c r="J135" i="41"/>
  <c r="I62" i="41"/>
  <c r="K61" i="41"/>
  <c r="N33" i="41" s="1"/>
  <c r="J61" i="41"/>
  <c r="O32" i="41"/>
  <c r="AN32" i="41"/>
  <c r="N32" i="41"/>
  <c r="Q32" i="41"/>
  <c r="P33" i="41"/>
  <c r="I237" i="41"/>
  <c r="K236" i="41"/>
  <c r="Q33" i="41" s="1"/>
  <c r="J236" i="41"/>
  <c r="R33" i="41"/>
  <c r="O33" i="41"/>
  <c r="K307" i="41"/>
  <c r="J307" i="41"/>
  <c r="I167" i="41"/>
  <c r="K166" i="41"/>
  <c r="AN33" i="41" s="1"/>
  <c r="I308" i="41"/>
  <c r="I98" i="41"/>
  <c r="K97" i="41"/>
  <c r="J97" i="41"/>
  <c r="I203" i="41"/>
  <c r="K202" i="41"/>
  <c r="J202" i="41"/>
  <c r="S33" i="40"/>
  <c r="AJ33" i="40"/>
  <c r="W33" i="40"/>
  <c r="K26" i="40"/>
  <c r="J26" i="40"/>
  <c r="I28" i="40"/>
  <c r="K27" i="40"/>
  <c r="J27" i="40"/>
  <c r="J62" i="40"/>
  <c r="I136" i="40"/>
  <c r="K135" i="40"/>
  <c r="J135" i="40"/>
  <c r="K272" i="40"/>
  <c r="J272" i="40"/>
  <c r="I273" i="40"/>
  <c r="K62" i="40"/>
  <c r="I63" i="40"/>
  <c r="J63" i="40" s="1"/>
  <c r="I167" i="40"/>
  <c r="K166" i="40"/>
  <c r="I98" i="40"/>
  <c r="K97" i="40"/>
  <c r="J97" i="40"/>
  <c r="I203" i="40"/>
  <c r="K202" i="40"/>
  <c r="J202" i="40"/>
  <c r="K307" i="40"/>
  <c r="J307" i="40"/>
  <c r="I237" i="40"/>
  <c r="K236" i="40"/>
  <c r="I308" i="40"/>
  <c r="J236" i="40"/>
  <c r="K25" i="39"/>
  <c r="J25" i="39"/>
  <c r="K27" i="39"/>
  <c r="J27" i="39"/>
  <c r="I28" i="39"/>
  <c r="AJ34" i="39"/>
  <c r="AP34" i="39"/>
  <c r="I136" i="39"/>
  <c r="J135" i="39"/>
  <c r="K135" i="39"/>
  <c r="I98" i="39"/>
  <c r="K97" i="39"/>
  <c r="J26" i="39"/>
  <c r="K26" i="39"/>
  <c r="I204" i="39"/>
  <c r="K203" i="39"/>
  <c r="J203" i="39"/>
  <c r="I64" i="39"/>
  <c r="K63" i="39"/>
  <c r="I168" i="39"/>
  <c r="K167" i="39"/>
  <c r="K202" i="39"/>
  <c r="J202" i="39"/>
  <c r="J61" i="39"/>
  <c r="J62" i="39"/>
  <c r="K62" i="39"/>
  <c r="I273" i="39"/>
  <c r="I238" i="39"/>
  <c r="K237" i="39"/>
  <c r="AR34" i="39" s="1"/>
  <c r="I308" i="39"/>
  <c r="K307" i="39"/>
  <c r="J307" i="39"/>
  <c r="AI37" i="61" l="1"/>
  <c r="AO37" i="61"/>
  <c r="V37" i="61"/>
  <c r="S37" i="61"/>
  <c r="U37" i="61"/>
  <c r="T37" i="61"/>
  <c r="K138" i="61"/>
  <c r="J138" i="61"/>
  <c r="I139" i="61"/>
  <c r="AS37" i="61"/>
  <c r="AM37" i="61"/>
  <c r="AJ37" i="61"/>
  <c r="Y37" i="61"/>
  <c r="AP37" i="61"/>
  <c r="X37" i="61"/>
  <c r="W37" i="61"/>
  <c r="I312" i="61"/>
  <c r="Z37" i="61"/>
  <c r="AQ37" i="61"/>
  <c r="AA37" i="61"/>
  <c r="AK37" i="61"/>
  <c r="I67" i="61"/>
  <c r="K66" i="61"/>
  <c r="J66" i="61"/>
  <c r="I102" i="61"/>
  <c r="K101" i="61"/>
  <c r="J101" i="61"/>
  <c r="I207" i="61"/>
  <c r="I32" i="61"/>
  <c r="K31" i="61"/>
  <c r="J31" i="61"/>
  <c r="AD39" i="61"/>
  <c r="AL39" i="61"/>
  <c r="R37" i="61"/>
  <c r="Q37" i="61"/>
  <c r="AH37" i="61"/>
  <c r="P37" i="61"/>
  <c r="O37" i="61"/>
  <c r="AN37" i="61"/>
  <c r="N37" i="61"/>
  <c r="N36" i="60"/>
  <c r="AN37" i="60"/>
  <c r="Q37" i="60"/>
  <c r="AH37" i="60"/>
  <c r="P37" i="60"/>
  <c r="Z37" i="60"/>
  <c r="AQ37" i="60"/>
  <c r="AK37" i="60"/>
  <c r="K138" i="60"/>
  <c r="J138" i="60"/>
  <c r="I139" i="60"/>
  <c r="J31" i="60"/>
  <c r="I32" i="60"/>
  <c r="K31" i="60"/>
  <c r="K206" i="60"/>
  <c r="J206" i="60"/>
  <c r="I207" i="60"/>
  <c r="I66" i="60"/>
  <c r="K65" i="60"/>
  <c r="J65" i="60"/>
  <c r="T36" i="60"/>
  <c r="S36" i="60"/>
  <c r="AI36" i="60"/>
  <c r="AO36" i="60"/>
  <c r="U36" i="60"/>
  <c r="V36" i="60"/>
  <c r="I311" i="60"/>
  <c r="K310" i="60"/>
  <c r="J310" i="60"/>
  <c r="I101" i="60"/>
  <c r="K100" i="60"/>
  <c r="J100" i="60"/>
  <c r="O37" i="60" s="1"/>
  <c r="AD39" i="60"/>
  <c r="AL39" i="60"/>
  <c r="AJ36" i="60"/>
  <c r="Y36" i="60"/>
  <c r="AP36" i="60"/>
  <c r="X36" i="60"/>
  <c r="W36" i="60"/>
  <c r="AA36" i="60"/>
  <c r="I66" i="59"/>
  <c r="K65" i="59"/>
  <c r="J65" i="59"/>
  <c r="Z37" i="59"/>
  <c r="AQ37" i="59"/>
  <c r="AK37" i="59"/>
  <c r="R36" i="59"/>
  <c r="AI36" i="59"/>
  <c r="U36" i="59"/>
  <c r="AO36" i="59"/>
  <c r="V36" i="59"/>
  <c r="T36" i="59"/>
  <c r="S36" i="59"/>
  <c r="K206" i="59"/>
  <c r="J206" i="59"/>
  <c r="I207" i="59"/>
  <c r="N36" i="59"/>
  <c r="AD39" i="59"/>
  <c r="AL39" i="59"/>
  <c r="I101" i="59"/>
  <c r="K100" i="59"/>
  <c r="J100" i="59"/>
  <c r="J31" i="59"/>
  <c r="I32" i="59"/>
  <c r="K31" i="59"/>
  <c r="K138" i="59"/>
  <c r="J138" i="59"/>
  <c r="I139" i="59"/>
  <c r="AJ36" i="59"/>
  <c r="Y36" i="59"/>
  <c r="AP36" i="59"/>
  <c r="X36" i="59"/>
  <c r="W36" i="59"/>
  <c r="Q37" i="59"/>
  <c r="AH37" i="59"/>
  <c r="P37" i="59"/>
  <c r="AN37" i="59"/>
  <c r="N37" i="59"/>
  <c r="I311" i="59"/>
  <c r="K310" i="59"/>
  <c r="J310" i="59"/>
  <c r="O36" i="59"/>
  <c r="AA36" i="59"/>
  <c r="Y36" i="58"/>
  <c r="AP36" i="58"/>
  <c r="X36" i="58"/>
  <c r="W36" i="58"/>
  <c r="AJ36" i="58"/>
  <c r="AD39" i="58"/>
  <c r="AL39" i="58"/>
  <c r="AA36" i="58"/>
  <c r="I66" i="58"/>
  <c r="K65" i="58"/>
  <c r="J65" i="58"/>
  <c r="S36" i="58"/>
  <c r="AI36" i="58"/>
  <c r="AO36" i="58"/>
  <c r="V36" i="58"/>
  <c r="U36" i="58"/>
  <c r="T36" i="58"/>
  <c r="I311" i="58"/>
  <c r="K310" i="58"/>
  <c r="J310" i="58"/>
  <c r="K138" i="58"/>
  <c r="J138" i="58"/>
  <c r="I139" i="58"/>
  <c r="AA37" i="58"/>
  <c r="Z37" i="58"/>
  <c r="AQ37" i="58"/>
  <c r="AK37" i="58"/>
  <c r="K30" i="58"/>
  <c r="J30" i="58"/>
  <c r="I31" i="58"/>
  <c r="Q36" i="58"/>
  <c r="AH36" i="58"/>
  <c r="P36" i="58"/>
  <c r="O36" i="58"/>
  <c r="AN36" i="58"/>
  <c r="N36" i="58"/>
  <c r="R36" i="58"/>
  <c r="I101" i="58"/>
  <c r="K100" i="58"/>
  <c r="J100" i="58"/>
  <c r="K206" i="58"/>
  <c r="J206" i="58"/>
  <c r="I207" i="58"/>
  <c r="P37" i="57"/>
  <c r="AS37" i="57"/>
  <c r="AM37" i="57"/>
  <c r="I65" i="57"/>
  <c r="K64" i="57"/>
  <c r="J64" i="57"/>
  <c r="AD39" i="57"/>
  <c r="AL39" i="57"/>
  <c r="U35" i="57"/>
  <c r="T35" i="57"/>
  <c r="S35" i="57"/>
  <c r="AI35" i="57"/>
  <c r="AO35" i="57"/>
  <c r="V35" i="57"/>
  <c r="N35" i="57"/>
  <c r="AB37" i="57"/>
  <c r="AR37" i="57"/>
  <c r="AL37" i="57"/>
  <c r="K138" i="57"/>
  <c r="J138" i="57"/>
  <c r="I139" i="57"/>
  <c r="I207" i="57"/>
  <c r="K206" i="57"/>
  <c r="J206" i="57"/>
  <c r="I242" i="57"/>
  <c r="I243" i="57" s="1"/>
  <c r="I244" i="57" s="1"/>
  <c r="I245" i="57" s="1"/>
  <c r="I246" i="57" s="1"/>
  <c r="I247" i="57" s="1"/>
  <c r="I248" i="57" s="1"/>
  <c r="I249" i="57" s="1"/>
  <c r="I250" i="57" s="1"/>
  <c r="I251" i="57" s="1"/>
  <c r="I252" i="57" s="1"/>
  <c r="I253" i="57" s="1"/>
  <c r="I254" i="57" s="1"/>
  <c r="I255" i="57" s="1"/>
  <c r="I256" i="57" s="1"/>
  <c r="I257" i="57" s="1"/>
  <c r="I258" i="57" s="1"/>
  <c r="I259" i="57" s="1"/>
  <c r="I260" i="57" s="1"/>
  <c r="I261" i="57" s="1"/>
  <c r="I262" i="57" s="1"/>
  <c r="I263" i="57" s="1"/>
  <c r="I264" i="57" s="1"/>
  <c r="I265" i="57" s="1"/>
  <c r="I266" i="57" s="1"/>
  <c r="I267" i="57" s="1"/>
  <c r="Q38" i="57"/>
  <c r="I100" i="57"/>
  <c r="K99" i="57"/>
  <c r="J99" i="57"/>
  <c r="AA37" i="57"/>
  <c r="Z37" i="57"/>
  <c r="AQ37" i="57"/>
  <c r="AK37" i="57"/>
  <c r="Q37" i="57"/>
  <c r="AH38" i="57"/>
  <c r="AN38" i="57"/>
  <c r="I312" i="57"/>
  <c r="K311" i="57"/>
  <c r="J311" i="57"/>
  <c r="AJ35" i="57"/>
  <c r="Y35" i="57"/>
  <c r="AP35" i="57"/>
  <c r="X35" i="57"/>
  <c r="W35" i="57"/>
  <c r="O35" i="57"/>
  <c r="R37" i="57"/>
  <c r="K32" i="57"/>
  <c r="J32" i="57"/>
  <c r="I33" i="57"/>
  <c r="AQ36" i="56"/>
  <c r="Z36" i="56"/>
  <c r="AA36" i="56"/>
  <c r="I206" i="56"/>
  <c r="Q36" i="56"/>
  <c r="AH36" i="56"/>
  <c r="P36" i="56"/>
  <c r="O36" i="56"/>
  <c r="AN36" i="56"/>
  <c r="N36" i="56"/>
  <c r="R36" i="56"/>
  <c r="I66" i="56"/>
  <c r="K65" i="56"/>
  <c r="J65" i="56"/>
  <c r="I241" i="56"/>
  <c r="K240" i="56"/>
  <c r="J240" i="56"/>
  <c r="I31" i="56"/>
  <c r="J30" i="56"/>
  <c r="K30" i="56"/>
  <c r="AI36" i="56"/>
  <c r="AO36" i="56"/>
  <c r="V36" i="56"/>
  <c r="U36" i="56"/>
  <c r="T36" i="56"/>
  <c r="S36" i="56"/>
  <c r="AR36" i="56"/>
  <c r="AB36" i="56"/>
  <c r="Y36" i="56"/>
  <c r="AP36" i="56"/>
  <c r="X36" i="56"/>
  <c r="W36" i="56"/>
  <c r="AJ36" i="56"/>
  <c r="I311" i="56"/>
  <c r="AD39" i="56"/>
  <c r="AL39" i="56"/>
  <c r="I101" i="56"/>
  <c r="K100" i="56"/>
  <c r="J100" i="56"/>
  <c r="I139" i="56"/>
  <c r="K138" i="56"/>
  <c r="J138" i="56"/>
  <c r="AV35" i="55"/>
  <c r="AW35" i="55"/>
  <c r="AH36" i="55"/>
  <c r="AN36" i="55"/>
  <c r="Q36" i="55"/>
  <c r="R36" i="55"/>
  <c r="I311" i="55"/>
  <c r="K310" i="55"/>
  <c r="J310" i="55"/>
  <c r="I139" i="55"/>
  <c r="K138" i="55"/>
  <c r="J138" i="55"/>
  <c r="AL39" i="55"/>
  <c r="AD39" i="55"/>
  <c r="K30" i="55"/>
  <c r="J30" i="55"/>
  <c r="I31" i="55"/>
  <c r="K64" i="55"/>
  <c r="J64" i="55"/>
  <c r="I65" i="55"/>
  <c r="AQ35" i="55"/>
  <c r="AA35" i="55"/>
  <c r="Z35" i="55"/>
  <c r="V35" i="55"/>
  <c r="U35" i="55"/>
  <c r="S35" i="55"/>
  <c r="AI35" i="55"/>
  <c r="AO35" i="55"/>
  <c r="T35" i="55"/>
  <c r="I276" i="55"/>
  <c r="K275" i="55"/>
  <c r="J275" i="55"/>
  <c r="AB36" i="55"/>
  <c r="AR36" i="55"/>
  <c r="AX36" i="55"/>
  <c r="AE36" i="55"/>
  <c r="AU36" i="55"/>
  <c r="AY36" i="55"/>
  <c r="AT36" i="55"/>
  <c r="AF36" i="55"/>
  <c r="I205" i="55"/>
  <c r="K204" i="55"/>
  <c r="J204" i="55"/>
  <c r="K99" i="55"/>
  <c r="J99" i="55"/>
  <c r="O36" i="55" s="1"/>
  <c r="I100" i="55"/>
  <c r="AP35" i="55"/>
  <c r="X35" i="55"/>
  <c r="Y35" i="55"/>
  <c r="AJ35" i="55"/>
  <c r="W35" i="55"/>
  <c r="I241" i="55"/>
  <c r="K240" i="55"/>
  <c r="J240" i="55"/>
  <c r="O36" i="54"/>
  <c r="R36" i="54"/>
  <c r="I139" i="54"/>
  <c r="J138" i="54"/>
  <c r="K138" i="54"/>
  <c r="I205" i="54"/>
  <c r="K204" i="54"/>
  <c r="J204" i="54"/>
  <c r="W36" i="54" s="1"/>
  <c r="J31" i="54"/>
  <c r="I32" i="54"/>
  <c r="K31" i="54"/>
  <c r="I311" i="54"/>
  <c r="K310" i="54"/>
  <c r="J310" i="54"/>
  <c r="U36" i="54"/>
  <c r="T36" i="54"/>
  <c r="S36" i="54"/>
  <c r="AI36" i="54"/>
  <c r="V36" i="54"/>
  <c r="AO36" i="54"/>
  <c r="AQ35" i="54"/>
  <c r="Z35" i="54"/>
  <c r="AA35" i="54"/>
  <c r="P35" i="54"/>
  <c r="T35" i="54"/>
  <c r="N36" i="54"/>
  <c r="AB36" i="54"/>
  <c r="AR36" i="54"/>
  <c r="AD39" i="54"/>
  <c r="AL39" i="54"/>
  <c r="J240" i="54"/>
  <c r="Q37" i="54" s="1"/>
  <c r="I241" i="54"/>
  <c r="K240" i="54"/>
  <c r="Y36" i="54"/>
  <c r="AP36" i="54"/>
  <c r="X36" i="54"/>
  <c r="AJ36" i="54"/>
  <c r="K100" i="54"/>
  <c r="J100" i="54"/>
  <c r="O37" i="54" s="1"/>
  <c r="I101" i="54"/>
  <c r="AN37" i="54"/>
  <c r="R37" i="54"/>
  <c r="AH37" i="54"/>
  <c r="K65" i="54"/>
  <c r="J65" i="54"/>
  <c r="I66" i="54"/>
  <c r="W35" i="53"/>
  <c r="AW35" i="53"/>
  <c r="I205" i="53"/>
  <c r="K204" i="53"/>
  <c r="J204" i="53"/>
  <c r="T36" i="53" s="1"/>
  <c r="AL39" i="53"/>
  <c r="AD39" i="53"/>
  <c r="AB36" i="53"/>
  <c r="AR36" i="53"/>
  <c r="I311" i="53"/>
  <c r="K310" i="53"/>
  <c r="J310" i="53"/>
  <c r="I101" i="53"/>
  <c r="K100" i="53"/>
  <c r="J100" i="53"/>
  <c r="I276" i="53"/>
  <c r="K275" i="53"/>
  <c r="J275" i="53"/>
  <c r="I241" i="53"/>
  <c r="K240" i="53"/>
  <c r="J240" i="53"/>
  <c r="I30" i="53"/>
  <c r="K29" i="53"/>
  <c r="J29" i="53"/>
  <c r="AA35" i="53"/>
  <c r="Z35" i="53"/>
  <c r="AQ35" i="53"/>
  <c r="AJ36" i="53"/>
  <c r="Y36" i="53"/>
  <c r="AP36" i="53"/>
  <c r="X36" i="53"/>
  <c r="W36" i="53"/>
  <c r="AV36" i="53"/>
  <c r="AE36" i="53"/>
  <c r="AY36" i="53"/>
  <c r="AX36" i="53"/>
  <c r="AF36" i="53"/>
  <c r="AU36" i="53"/>
  <c r="I66" i="53"/>
  <c r="K65" i="53"/>
  <c r="J65" i="53"/>
  <c r="AN35" i="53"/>
  <c r="N35" i="53"/>
  <c r="R35" i="53"/>
  <c r="Q35" i="53"/>
  <c r="AH35" i="53"/>
  <c r="P35" i="53"/>
  <c r="O35" i="53"/>
  <c r="V36" i="53"/>
  <c r="S36" i="53"/>
  <c r="AI36" i="53"/>
  <c r="AO36" i="53"/>
  <c r="U36" i="53"/>
  <c r="I139" i="53"/>
  <c r="K138" i="53"/>
  <c r="J138" i="53"/>
  <c r="I205" i="52"/>
  <c r="K204" i="52"/>
  <c r="J204" i="52"/>
  <c r="W36" i="52" s="1"/>
  <c r="J29" i="52"/>
  <c r="I30" i="52"/>
  <c r="K29" i="52"/>
  <c r="AI36" i="52"/>
  <c r="AO36" i="52"/>
  <c r="S36" i="52"/>
  <c r="AS35" i="52"/>
  <c r="AY35" i="52"/>
  <c r="AH35" i="52"/>
  <c r="P35" i="52"/>
  <c r="AN35" i="52"/>
  <c r="N35" i="52"/>
  <c r="R35" i="52"/>
  <c r="Q35" i="52"/>
  <c r="O35" i="52"/>
  <c r="AT35" i="52"/>
  <c r="I310" i="52"/>
  <c r="K309" i="52"/>
  <c r="J309" i="52"/>
  <c r="V36" i="52" s="1"/>
  <c r="I277" i="52"/>
  <c r="Z35" i="52"/>
  <c r="AQ35" i="52"/>
  <c r="AA35" i="52"/>
  <c r="AW35" i="52"/>
  <c r="I240" i="52"/>
  <c r="K239" i="52"/>
  <c r="J239" i="52"/>
  <c r="U36" i="52" s="1"/>
  <c r="Y35" i="52"/>
  <c r="AB35" i="52"/>
  <c r="AR35" i="52"/>
  <c r="AX35" i="52"/>
  <c r="I101" i="52"/>
  <c r="K100" i="52"/>
  <c r="J100" i="52"/>
  <c r="AV37" i="52" s="1"/>
  <c r="AP36" i="52"/>
  <c r="AJ36" i="52"/>
  <c r="Y36" i="52"/>
  <c r="AU36" i="52"/>
  <c r="I139" i="52"/>
  <c r="K138" i="52"/>
  <c r="J138" i="52"/>
  <c r="AF37" i="52"/>
  <c r="AE37" i="52"/>
  <c r="I66" i="52"/>
  <c r="K65" i="52"/>
  <c r="J65" i="52"/>
  <c r="AU37" i="52" s="1"/>
  <c r="AL39" i="52"/>
  <c r="AD39" i="52"/>
  <c r="AT36" i="51"/>
  <c r="I138" i="51"/>
  <c r="K137" i="51"/>
  <c r="J137" i="51"/>
  <c r="AQ35" i="51"/>
  <c r="AW35" i="51"/>
  <c r="Z35" i="51"/>
  <c r="AA35" i="51"/>
  <c r="AF37" i="51"/>
  <c r="AY37" i="51"/>
  <c r="I65" i="51"/>
  <c r="K64" i="51"/>
  <c r="J64" i="51"/>
  <c r="I100" i="51"/>
  <c r="K99" i="51"/>
  <c r="J99" i="51"/>
  <c r="O36" i="51" s="1"/>
  <c r="Y35" i="51"/>
  <c r="AP35" i="51"/>
  <c r="X35" i="51"/>
  <c r="W35" i="51"/>
  <c r="AJ35" i="51"/>
  <c r="AV35" i="51"/>
  <c r="J204" i="51"/>
  <c r="I205" i="51"/>
  <c r="K204" i="51"/>
  <c r="K30" i="51"/>
  <c r="J30" i="51"/>
  <c r="AT37" i="51" s="1"/>
  <c r="I31" i="51"/>
  <c r="I170" i="51"/>
  <c r="I277" i="51"/>
  <c r="K276" i="51"/>
  <c r="J276" i="51"/>
  <c r="AX35" i="51"/>
  <c r="AR35" i="51"/>
  <c r="AB35" i="51"/>
  <c r="AI35" i="51"/>
  <c r="AO35" i="51"/>
  <c r="V35" i="51"/>
  <c r="AU35" i="51"/>
  <c r="U35" i="51"/>
  <c r="T35" i="51"/>
  <c r="S35" i="51"/>
  <c r="AH36" i="51"/>
  <c r="P36" i="51"/>
  <c r="AN36" i="51"/>
  <c r="N36" i="51"/>
  <c r="R36" i="51"/>
  <c r="AE35" i="51"/>
  <c r="AS35" i="51"/>
  <c r="AN35" i="51"/>
  <c r="J25" i="51"/>
  <c r="K25" i="51"/>
  <c r="O35" i="51"/>
  <c r="I312" i="51"/>
  <c r="K311" i="51"/>
  <c r="J311" i="51"/>
  <c r="AM38" i="51" s="1"/>
  <c r="I240" i="51"/>
  <c r="K239" i="51"/>
  <c r="J239" i="51"/>
  <c r="Q36" i="51" s="1"/>
  <c r="S34" i="49"/>
  <c r="I30" i="49"/>
  <c r="K29" i="49"/>
  <c r="J29" i="49"/>
  <c r="AQ36" i="49"/>
  <c r="Z36" i="49"/>
  <c r="AA36" i="49"/>
  <c r="AH35" i="49"/>
  <c r="P35" i="49"/>
  <c r="O35" i="49"/>
  <c r="AN35" i="49"/>
  <c r="Q35" i="49"/>
  <c r="R35" i="49"/>
  <c r="I311" i="49"/>
  <c r="I138" i="49"/>
  <c r="K137" i="49"/>
  <c r="J137" i="49"/>
  <c r="I101" i="49"/>
  <c r="K100" i="49"/>
  <c r="J100" i="49"/>
  <c r="I206" i="49"/>
  <c r="AL38" i="49"/>
  <c r="Y36" i="49"/>
  <c r="AP36" i="49"/>
  <c r="X36" i="49"/>
  <c r="AJ36" i="49"/>
  <c r="W36" i="49"/>
  <c r="I64" i="49"/>
  <c r="K63" i="49"/>
  <c r="J63" i="49"/>
  <c r="AP35" i="49"/>
  <c r="X35" i="49"/>
  <c r="W35" i="49"/>
  <c r="AJ35" i="49"/>
  <c r="Y35" i="49"/>
  <c r="I172" i="49"/>
  <c r="N35" i="48"/>
  <c r="B100" i="48"/>
  <c r="K99" i="48"/>
  <c r="AP36" i="48" s="1"/>
  <c r="J99" i="48"/>
  <c r="W36" i="48" s="1"/>
  <c r="X35" i="48"/>
  <c r="AJ35" i="48"/>
  <c r="AW36" i="48"/>
  <c r="I311" i="48"/>
  <c r="K310" i="48"/>
  <c r="J310" i="48"/>
  <c r="AY37" i="48" s="1"/>
  <c r="R36" i="48"/>
  <c r="Q36" i="48"/>
  <c r="AH36" i="48"/>
  <c r="P36" i="48"/>
  <c r="AN36" i="48"/>
  <c r="I102" i="48"/>
  <c r="K30" i="48"/>
  <c r="J30" i="48"/>
  <c r="I31" i="48"/>
  <c r="AS36" i="48"/>
  <c r="AX37" i="48"/>
  <c r="AW37" i="48"/>
  <c r="AF37" i="48"/>
  <c r="I206" i="48"/>
  <c r="K205" i="48"/>
  <c r="J205" i="48"/>
  <c r="I65" i="48"/>
  <c r="K64" i="48"/>
  <c r="J64" i="48"/>
  <c r="K137" i="48"/>
  <c r="J137" i="48"/>
  <c r="I138" i="48"/>
  <c r="I171" i="48"/>
  <c r="K170" i="48"/>
  <c r="J170" i="48"/>
  <c r="AT36" i="48"/>
  <c r="I277" i="48"/>
  <c r="K276" i="48"/>
  <c r="J276" i="48"/>
  <c r="Z36" i="48"/>
  <c r="AQ36" i="48"/>
  <c r="AA36" i="48"/>
  <c r="AI35" i="48"/>
  <c r="AO35" i="48"/>
  <c r="V35" i="48"/>
  <c r="AU35" i="48"/>
  <c r="U35" i="48"/>
  <c r="T35" i="48"/>
  <c r="S35" i="48"/>
  <c r="AL38" i="48"/>
  <c r="O34" i="47"/>
  <c r="Y34" i="47"/>
  <c r="W36" i="47"/>
  <c r="AP34" i="47"/>
  <c r="R34" i="47"/>
  <c r="I66" i="47"/>
  <c r="K65" i="47"/>
  <c r="J65" i="47"/>
  <c r="J308" i="47"/>
  <c r="I309" i="47"/>
  <c r="K308" i="47"/>
  <c r="I170" i="47"/>
  <c r="K169" i="47"/>
  <c r="J169" i="47"/>
  <c r="AP36" i="47" s="1"/>
  <c r="I138" i="47"/>
  <c r="K137" i="47"/>
  <c r="J137" i="47"/>
  <c r="K30" i="47"/>
  <c r="J30" i="47"/>
  <c r="I31" i="47"/>
  <c r="Q36" i="47"/>
  <c r="O36" i="47"/>
  <c r="P36" i="47"/>
  <c r="N36" i="47"/>
  <c r="AH36" i="47"/>
  <c r="AO35" i="47"/>
  <c r="AQ35" i="47"/>
  <c r="Z36" i="47"/>
  <c r="AN35" i="47"/>
  <c r="V34" i="47"/>
  <c r="AJ37" i="47"/>
  <c r="X37" i="47"/>
  <c r="AL38" i="47"/>
  <c r="J205" i="47"/>
  <c r="W37" i="47" s="1"/>
  <c r="K205" i="47"/>
  <c r="I206" i="47"/>
  <c r="I102" i="47"/>
  <c r="K101" i="47"/>
  <c r="J101" i="47"/>
  <c r="AI36" i="47"/>
  <c r="S36" i="47"/>
  <c r="U36" i="47"/>
  <c r="T36" i="47"/>
  <c r="AW36" i="46"/>
  <c r="I65" i="46"/>
  <c r="K64" i="46"/>
  <c r="J64" i="46"/>
  <c r="AS36" i="46"/>
  <c r="AY36" i="46"/>
  <c r="V35" i="46"/>
  <c r="AI35" i="46"/>
  <c r="AO35" i="46"/>
  <c r="U35" i="46"/>
  <c r="T35" i="46"/>
  <c r="S35" i="46"/>
  <c r="AU35" i="46"/>
  <c r="AX37" i="46"/>
  <c r="AF37" i="46"/>
  <c r="AL38" i="46"/>
  <c r="I311" i="46"/>
  <c r="K310" i="46"/>
  <c r="J310" i="46"/>
  <c r="AV35" i="46"/>
  <c r="Y35" i="46"/>
  <c r="AP35" i="46"/>
  <c r="X35" i="46"/>
  <c r="W35" i="46"/>
  <c r="AJ35" i="46"/>
  <c r="I206" i="46"/>
  <c r="K205" i="46"/>
  <c r="J205" i="46"/>
  <c r="I277" i="46"/>
  <c r="K276" i="46"/>
  <c r="J276" i="46"/>
  <c r="J137" i="46"/>
  <c r="I138" i="46"/>
  <c r="K137" i="46"/>
  <c r="AN35" i="46"/>
  <c r="Q35" i="46"/>
  <c r="AH35" i="46"/>
  <c r="P35" i="46"/>
  <c r="R35" i="46"/>
  <c r="AT35" i="46"/>
  <c r="O35" i="46"/>
  <c r="N35" i="46"/>
  <c r="I30" i="46"/>
  <c r="K29" i="46"/>
  <c r="J29" i="46"/>
  <c r="AA36" i="46"/>
  <c r="Z36" i="46"/>
  <c r="AQ36" i="46"/>
  <c r="I171" i="46"/>
  <c r="K170" i="46"/>
  <c r="J170" i="46"/>
  <c r="AD37" i="46" s="1"/>
  <c r="I100" i="46"/>
  <c r="K99" i="46"/>
  <c r="J99" i="46"/>
  <c r="AU35" i="45"/>
  <c r="AE35" i="45"/>
  <c r="AX36" i="45"/>
  <c r="AW36" i="45"/>
  <c r="AF36" i="45"/>
  <c r="I310" i="45"/>
  <c r="K309" i="45"/>
  <c r="J309" i="45"/>
  <c r="AY36" i="45" s="1"/>
  <c r="AL38" i="45"/>
  <c r="I138" i="45"/>
  <c r="K137" i="45"/>
  <c r="J137" i="45"/>
  <c r="R34" i="45"/>
  <c r="AH34" i="45"/>
  <c r="P34" i="45"/>
  <c r="O34" i="45"/>
  <c r="N34" i="45"/>
  <c r="Q34" i="45"/>
  <c r="AN34" i="45"/>
  <c r="I170" i="45"/>
  <c r="K169" i="45"/>
  <c r="J169" i="45"/>
  <c r="AE36" i="45" s="1"/>
  <c r="Z36" i="45"/>
  <c r="AQ36" i="45"/>
  <c r="I276" i="45"/>
  <c r="AJ34" i="45"/>
  <c r="AP34" i="45"/>
  <c r="X34" i="45"/>
  <c r="W34" i="45"/>
  <c r="Y34" i="45"/>
  <c r="K98" i="45"/>
  <c r="J98" i="45"/>
  <c r="I99" i="45"/>
  <c r="J205" i="45"/>
  <c r="I206" i="45"/>
  <c r="K205" i="45"/>
  <c r="AI35" i="45"/>
  <c r="AO35" i="45"/>
  <c r="V35" i="45"/>
  <c r="U35" i="45"/>
  <c r="T35" i="45"/>
  <c r="I29" i="45"/>
  <c r="K28" i="45"/>
  <c r="J28" i="45"/>
  <c r="AS35" i="45"/>
  <c r="J64" i="45"/>
  <c r="I65" i="45"/>
  <c r="K64" i="45"/>
  <c r="AU35" i="44"/>
  <c r="I29" i="44"/>
  <c r="K28" i="44"/>
  <c r="J28" i="44"/>
  <c r="AT34" i="44"/>
  <c r="R34" i="44"/>
  <c r="AH34" i="44"/>
  <c r="P34" i="44"/>
  <c r="N34" i="44"/>
  <c r="I310" i="44"/>
  <c r="K309" i="44"/>
  <c r="J309" i="44"/>
  <c r="I168" i="44"/>
  <c r="K167" i="44"/>
  <c r="J167" i="44"/>
  <c r="R33" i="44"/>
  <c r="Q33" i="44"/>
  <c r="AH33" i="44"/>
  <c r="P33" i="44"/>
  <c r="O33" i="44"/>
  <c r="AN33" i="44"/>
  <c r="N33" i="44"/>
  <c r="K64" i="44"/>
  <c r="I65" i="44"/>
  <c r="I238" i="44"/>
  <c r="Q34" i="44"/>
  <c r="S33" i="44"/>
  <c r="AJ33" i="44"/>
  <c r="Y33" i="44"/>
  <c r="AP33" i="44"/>
  <c r="X33" i="44"/>
  <c r="W33" i="44"/>
  <c r="I275" i="44"/>
  <c r="K274" i="44"/>
  <c r="J274" i="44"/>
  <c r="AA34" i="44"/>
  <c r="AW34" i="44"/>
  <c r="T34" i="44"/>
  <c r="AI34" i="44"/>
  <c r="V34" i="44"/>
  <c r="AU34" i="44"/>
  <c r="AN32" i="44"/>
  <c r="N32" i="44"/>
  <c r="R32" i="44"/>
  <c r="Q32" i="44"/>
  <c r="AH32" i="44"/>
  <c r="P32" i="44"/>
  <c r="O32" i="44"/>
  <c r="J64" i="44"/>
  <c r="AR33" i="44"/>
  <c r="AQ33" i="44"/>
  <c r="AO33" i="44"/>
  <c r="AI35" i="44"/>
  <c r="V35" i="44"/>
  <c r="K203" i="44"/>
  <c r="J203" i="44"/>
  <c r="T35" i="44" s="1"/>
  <c r="I204" i="44"/>
  <c r="U33" i="44"/>
  <c r="Z33" i="44"/>
  <c r="K97" i="44"/>
  <c r="J97" i="44"/>
  <c r="O34" i="44" s="1"/>
  <c r="I98" i="44"/>
  <c r="J136" i="44"/>
  <c r="I137" i="44"/>
  <c r="K136" i="44"/>
  <c r="I63" i="43"/>
  <c r="K62" i="43"/>
  <c r="N34" i="43" s="1"/>
  <c r="J62" i="43"/>
  <c r="I204" i="43"/>
  <c r="I168" i="43"/>
  <c r="AQ34" i="43"/>
  <c r="AR33" i="43"/>
  <c r="Z33" i="43"/>
  <c r="X33" i="43"/>
  <c r="U33" i="43"/>
  <c r="AB33" i="43"/>
  <c r="J29" i="43"/>
  <c r="I30" i="43"/>
  <c r="K29" i="43"/>
  <c r="AQ33" i="43"/>
  <c r="AP33" i="43"/>
  <c r="AO33" i="43"/>
  <c r="AN33" i="43"/>
  <c r="K136" i="43"/>
  <c r="J136" i="43"/>
  <c r="I137" i="43"/>
  <c r="R34" i="43"/>
  <c r="AH34" i="43"/>
  <c r="P34" i="43"/>
  <c r="O34" i="43"/>
  <c r="AJ34" i="43"/>
  <c r="Y34" i="43"/>
  <c r="W34" i="43"/>
  <c r="I238" i="43"/>
  <c r="K237" i="43"/>
  <c r="J237" i="43"/>
  <c r="I99" i="43"/>
  <c r="K98" i="43"/>
  <c r="J98" i="43"/>
  <c r="AA34" i="43"/>
  <c r="I310" i="43"/>
  <c r="T33" i="43"/>
  <c r="S33" i="43"/>
  <c r="Q33" i="43"/>
  <c r="R35" i="43"/>
  <c r="AH35" i="43"/>
  <c r="P35" i="43"/>
  <c r="AX34" i="42"/>
  <c r="AW34" i="42"/>
  <c r="AF34" i="42"/>
  <c r="AV34" i="42"/>
  <c r="AE34" i="42"/>
  <c r="AU34" i="42"/>
  <c r="AY34" i="42"/>
  <c r="J308" i="42"/>
  <c r="K308" i="42"/>
  <c r="I309" i="42"/>
  <c r="J273" i="42"/>
  <c r="K273" i="42"/>
  <c r="I274" i="42"/>
  <c r="AQ34" i="42"/>
  <c r="J98" i="42"/>
  <c r="K98" i="42"/>
  <c r="I99" i="42"/>
  <c r="AO34" i="42"/>
  <c r="V34" i="42"/>
  <c r="U34" i="42"/>
  <c r="T34" i="42"/>
  <c r="S34" i="42"/>
  <c r="AI34" i="42"/>
  <c r="K168" i="42"/>
  <c r="J168" i="42"/>
  <c r="I169" i="42"/>
  <c r="K137" i="42"/>
  <c r="J137" i="42"/>
  <c r="I138" i="42"/>
  <c r="I204" i="42"/>
  <c r="K203" i="42"/>
  <c r="J203" i="42"/>
  <c r="AI33" i="42"/>
  <c r="AO33" i="42"/>
  <c r="V33" i="42"/>
  <c r="U33" i="42"/>
  <c r="T33" i="42"/>
  <c r="S33" i="42"/>
  <c r="AB34" i="42"/>
  <c r="AR34" i="42"/>
  <c r="Z34" i="42"/>
  <c r="AS34" i="42"/>
  <c r="AA34" i="42"/>
  <c r="AP34" i="42"/>
  <c r="X34" i="42"/>
  <c r="W34" i="42"/>
  <c r="AJ34" i="42"/>
  <c r="Y34" i="42"/>
  <c r="I64" i="42"/>
  <c r="J63" i="42"/>
  <c r="K63" i="42"/>
  <c r="I239" i="42"/>
  <c r="K238" i="42"/>
  <c r="J238" i="42"/>
  <c r="J27" i="42"/>
  <c r="AT34" i="42" s="1"/>
  <c r="I28" i="42"/>
  <c r="K27" i="42"/>
  <c r="R32" i="42"/>
  <c r="Q32" i="42"/>
  <c r="AH32" i="42"/>
  <c r="P32" i="42"/>
  <c r="O32" i="42"/>
  <c r="AN32" i="42"/>
  <c r="N32" i="42"/>
  <c r="I204" i="41"/>
  <c r="K203" i="41"/>
  <c r="J203" i="41"/>
  <c r="I238" i="41"/>
  <c r="K237" i="41"/>
  <c r="J237" i="41"/>
  <c r="I63" i="41"/>
  <c r="K62" i="41"/>
  <c r="J62" i="41"/>
  <c r="N34" i="41" s="1"/>
  <c r="I99" i="41"/>
  <c r="K98" i="41"/>
  <c r="J98" i="41"/>
  <c r="K136" i="41"/>
  <c r="J136" i="41"/>
  <c r="I137" i="41"/>
  <c r="I309" i="41"/>
  <c r="K308" i="41"/>
  <c r="J308" i="41"/>
  <c r="W34" i="41"/>
  <c r="Y34" i="41"/>
  <c r="AJ34" i="41"/>
  <c r="AQ33" i="41"/>
  <c r="AP33" i="41"/>
  <c r="O34" i="41"/>
  <c r="R34" i="41"/>
  <c r="P34" i="41"/>
  <c r="AH34" i="41"/>
  <c r="AA34" i="41"/>
  <c r="Z34" i="41"/>
  <c r="I168" i="41"/>
  <c r="K167" i="41"/>
  <c r="J167" i="41"/>
  <c r="AS34" i="41" s="1"/>
  <c r="AB33" i="41"/>
  <c r="X33" i="41"/>
  <c r="AR33" i="41"/>
  <c r="Z33" i="41"/>
  <c r="AO33" i="41"/>
  <c r="V33" i="41"/>
  <c r="U33" i="41"/>
  <c r="T33" i="41"/>
  <c r="S33" i="41"/>
  <c r="AI33" i="41"/>
  <c r="I29" i="41"/>
  <c r="K28" i="41"/>
  <c r="J28" i="41"/>
  <c r="AI35" i="40"/>
  <c r="I238" i="40"/>
  <c r="K237" i="40"/>
  <c r="AX34" i="40" s="1"/>
  <c r="J237" i="40"/>
  <c r="V34" i="40"/>
  <c r="T34" i="40"/>
  <c r="S34" i="40"/>
  <c r="AI34" i="40"/>
  <c r="I99" i="40"/>
  <c r="K98" i="40"/>
  <c r="J98" i="40"/>
  <c r="S35" i="40" s="1"/>
  <c r="K63" i="40"/>
  <c r="I64" i="40"/>
  <c r="AQ33" i="40"/>
  <c r="AP33" i="40"/>
  <c r="AO33" i="40"/>
  <c r="I274" i="40"/>
  <c r="K273" i="40"/>
  <c r="J273" i="40"/>
  <c r="AH34" i="40"/>
  <c r="P34" i="40"/>
  <c r="Q34" i="40"/>
  <c r="O34" i="40"/>
  <c r="N34" i="40"/>
  <c r="R34" i="40"/>
  <c r="AW34" i="40"/>
  <c r="AF34" i="40"/>
  <c r="AV34" i="40"/>
  <c r="AY34" i="40"/>
  <c r="AU34" i="40"/>
  <c r="AT34" i="40"/>
  <c r="K28" i="40"/>
  <c r="J28" i="40"/>
  <c r="I29" i="40"/>
  <c r="X33" i="40"/>
  <c r="AR33" i="40"/>
  <c r="U33" i="40"/>
  <c r="AB33" i="40"/>
  <c r="Z33" i="40"/>
  <c r="I204" i="40"/>
  <c r="K203" i="40"/>
  <c r="J203" i="40"/>
  <c r="K25" i="40"/>
  <c r="J25" i="40"/>
  <c r="AA34" i="40"/>
  <c r="Z34" i="40"/>
  <c r="I168" i="40"/>
  <c r="K167" i="40"/>
  <c r="J167" i="40"/>
  <c r="AS34" i="40" s="1"/>
  <c r="I309" i="40"/>
  <c r="K308" i="40"/>
  <c r="J308" i="40"/>
  <c r="X34" i="40"/>
  <c r="W34" i="40"/>
  <c r="AJ34" i="40"/>
  <c r="Y34" i="40"/>
  <c r="Q33" i="40"/>
  <c r="AH33" i="40"/>
  <c r="P33" i="40"/>
  <c r="O33" i="40"/>
  <c r="AN33" i="40"/>
  <c r="N33" i="40"/>
  <c r="R33" i="40"/>
  <c r="K136" i="40"/>
  <c r="J136" i="40"/>
  <c r="I137" i="40"/>
  <c r="X34" i="39"/>
  <c r="Y34" i="39"/>
  <c r="R33" i="39"/>
  <c r="O33" i="39"/>
  <c r="Q33" i="39"/>
  <c r="AH33" i="39"/>
  <c r="P33" i="39"/>
  <c r="AN33" i="39"/>
  <c r="N33" i="39"/>
  <c r="T35" i="39"/>
  <c r="J98" i="39"/>
  <c r="K98" i="39"/>
  <c r="I99" i="39"/>
  <c r="I65" i="39"/>
  <c r="K64" i="39"/>
  <c r="J64" i="39"/>
  <c r="AT34" i="39"/>
  <c r="AY34" i="39"/>
  <c r="AX34" i="39"/>
  <c r="AV34" i="39"/>
  <c r="AE34" i="39"/>
  <c r="AW34" i="39"/>
  <c r="AF34" i="39"/>
  <c r="AU34" i="39"/>
  <c r="AQ34" i="39"/>
  <c r="AA34" i="39"/>
  <c r="Z34" i="39"/>
  <c r="I29" i="39"/>
  <c r="K28" i="39"/>
  <c r="J28" i="39"/>
  <c r="U33" i="39"/>
  <c r="T33" i="39"/>
  <c r="AO33" i="39"/>
  <c r="S33" i="39"/>
  <c r="AI33" i="39"/>
  <c r="V33" i="39"/>
  <c r="I274" i="39"/>
  <c r="I137" i="39"/>
  <c r="K136" i="39"/>
  <c r="J136" i="39"/>
  <c r="K238" i="39"/>
  <c r="J238" i="39"/>
  <c r="I239" i="39"/>
  <c r="Q34" i="39"/>
  <c r="R34" i="39"/>
  <c r="AH34" i="39"/>
  <c r="P34" i="39"/>
  <c r="N34" i="39"/>
  <c r="O34" i="39"/>
  <c r="AN34" i="39"/>
  <c r="I309" i="39"/>
  <c r="J308" i="39"/>
  <c r="K308" i="39"/>
  <c r="AA35" i="39" s="1"/>
  <c r="W34" i="39"/>
  <c r="AN32" i="39"/>
  <c r="N32" i="39"/>
  <c r="P32" i="39"/>
  <c r="R32" i="39"/>
  <c r="AH32" i="39"/>
  <c r="Q32" i="39"/>
  <c r="O32" i="39"/>
  <c r="AB34" i="39"/>
  <c r="AS34" i="39"/>
  <c r="J204" i="39"/>
  <c r="I205" i="39"/>
  <c r="K204" i="39"/>
  <c r="T34" i="39"/>
  <c r="S34" i="39"/>
  <c r="AI34" i="39"/>
  <c r="AO34" i="39"/>
  <c r="V34" i="39"/>
  <c r="U34" i="39"/>
  <c r="K168" i="39"/>
  <c r="J168" i="39"/>
  <c r="AQ35" i="39" s="1"/>
  <c r="I169" i="39"/>
  <c r="AY30" i="1"/>
  <c r="AX30" i="1"/>
  <c r="AW30" i="1"/>
  <c r="AF30" i="1"/>
  <c r="AV30" i="1"/>
  <c r="AU30" i="1"/>
  <c r="AT30" i="1"/>
  <c r="AE30" i="1"/>
  <c r="AS30" i="1"/>
  <c r="AR30" i="1"/>
  <c r="AQ30" i="1"/>
  <c r="AD30" i="1"/>
  <c r="AP30" i="1"/>
  <c r="AO30" i="1"/>
  <c r="AN30" i="1"/>
  <c r="AB30" i="1"/>
  <c r="AA30" i="1"/>
  <c r="Z30" i="1"/>
  <c r="AM30" i="1"/>
  <c r="AL30" i="1"/>
  <c r="AK30" i="1"/>
  <c r="Y30" i="1"/>
  <c r="X30" i="1"/>
  <c r="W30" i="1"/>
  <c r="AJ30" i="1"/>
  <c r="V30" i="1"/>
  <c r="U30" i="1"/>
  <c r="T30" i="1"/>
  <c r="AI30" i="1"/>
  <c r="S30" i="1"/>
  <c r="R30" i="1"/>
  <c r="Q30" i="1"/>
  <c r="P30" i="1"/>
  <c r="AH30" i="1"/>
  <c r="O30" i="1"/>
  <c r="N30" i="1"/>
  <c r="O32" i="1"/>
  <c r="AN57" i="1"/>
  <c r="AO57" i="1"/>
  <c r="AP57" i="1"/>
  <c r="AR57" i="1"/>
  <c r="AS57" i="1"/>
  <c r="AE57" i="1"/>
  <c r="AT57" i="1"/>
  <c r="AU57" i="1"/>
  <c r="AV57" i="1"/>
  <c r="AF57" i="1"/>
  <c r="AW57" i="1"/>
  <c r="AX57" i="1"/>
  <c r="AY57" i="1"/>
  <c r="AN58" i="1"/>
  <c r="AO58" i="1"/>
  <c r="AP58" i="1"/>
  <c r="AD58" i="1"/>
  <c r="AR58" i="1"/>
  <c r="AS58" i="1"/>
  <c r="AE58" i="1"/>
  <c r="AT58" i="1"/>
  <c r="AU58" i="1"/>
  <c r="AV58" i="1"/>
  <c r="AF58" i="1"/>
  <c r="AW58" i="1"/>
  <c r="AX58" i="1"/>
  <c r="AY58" i="1"/>
  <c r="AN59" i="1"/>
  <c r="AO59" i="1"/>
  <c r="AP59" i="1"/>
  <c r="AD59" i="1"/>
  <c r="AR59" i="1"/>
  <c r="AS59" i="1"/>
  <c r="AE59" i="1"/>
  <c r="AT59" i="1"/>
  <c r="AU59" i="1"/>
  <c r="AV59" i="1"/>
  <c r="AF59" i="1"/>
  <c r="AW59" i="1"/>
  <c r="AX59" i="1"/>
  <c r="AY59" i="1"/>
  <c r="AB57" i="1"/>
  <c r="AB58" i="1"/>
  <c r="AB59" i="1"/>
  <c r="AM58" i="1"/>
  <c r="AM59" i="1"/>
  <c r="AL58" i="1"/>
  <c r="AL59" i="1"/>
  <c r="AK58" i="1"/>
  <c r="AK59" i="1"/>
  <c r="Y57" i="1"/>
  <c r="Y58" i="1"/>
  <c r="Y59" i="1"/>
  <c r="X57" i="1"/>
  <c r="X58" i="1"/>
  <c r="X59" i="1"/>
  <c r="W57" i="1"/>
  <c r="W58" i="1"/>
  <c r="W59" i="1"/>
  <c r="AJ57" i="1"/>
  <c r="AJ58" i="1"/>
  <c r="AJ59" i="1"/>
  <c r="V57" i="1"/>
  <c r="V58" i="1"/>
  <c r="V59" i="1"/>
  <c r="U57" i="1"/>
  <c r="U58" i="1"/>
  <c r="U59" i="1"/>
  <c r="T57" i="1"/>
  <c r="T58" i="1"/>
  <c r="T59" i="1"/>
  <c r="AI57" i="1"/>
  <c r="AI58" i="1"/>
  <c r="AI59" i="1"/>
  <c r="S57" i="1"/>
  <c r="S58" i="1"/>
  <c r="S59" i="1"/>
  <c r="R57" i="1"/>
  <c r="R58" i="1"/>
  <c r="R59" i="1"/>
  <c r="Q57" i="1"/>
  <c r="Q58" i="1"/>
  <c r="Q59" i="1"/>
  <c r="P57" i="1"/>
  <c r="P58" i="1"/>
  <c r="P59" i="1"/>
  <c r="AH57" i="1"/>
  <c r="AH58" i="1"/>
  <c r="AH59" i="1"/>
  <c r="O57" i="1"/>
  <c r="O58" i="1"/>
  <c r="O59" i="1"/>
  <c r="N57" i="1"/>
  <c r="N58" i="1"/>
  <c r="N59" i="1"/>
  <c r="AD40" i="61" l="1"/>
  <c r="AL40" i="61"/>
  <c r="AA38" i="61"/>
  <c r="Z38" i="61"/>
  <c r="AQ38" i="61"/>
  <c r="AK38" i="61"/>
  <c r="I208" i="61"/>
  <c r="AJ38" i="61"/>
  <c r="Y38" i="61"/>
  <c r="AP38" i="61"/>
  <c r="X38" i="61"/>
  <c r="W38" i="61"/>
  <c r="J67" i="61"/>
  <c r="K67" i="61"/>
  <c r="I68" i="61"/>
  <c r="R38" i="61"/>
  <c r="Q38" i="61"/>
  <c r="AH38" i="61"/>
  <c r="P38" i="61"/>
  <c r="O38" i="61"/>
  <c r="AN38" i="61"/>
  <c r="N38" i="61"/>
  <c r="J102" i="61"/>
  <c r="K102" i="61"/>
  <c r="I103" i="61"/>
  <c r="AS38" i="61"/>
  <c r="AM38" i="61"/>
  <c r="T38" i="61"/>
  <c r="S38" i="61"/>
  <c r="AI38" i="61"/>
  <c r="U38" i="61"/>
  <c r="AO38" i="61"/>
  <c r="V38" i="61"/>
  <c r="J32" i="61"/>
  <c r="I33" i="61"/>
  <c r="K32" i="61"/>
  <c r="I313" i="61"/>
  <c r="I140" i="61"/>
  <c r="K139" i="61"/>
  <c r="J139" i="61"/>
  <c r="AS37" i="60"/>
  <c r="AM37" i="60"/>
  <c r="K32" i="60"/>
  <c r="J32" i="60"/>
  <c r="I33" i="60"/>
  <c r="AA37" i="60"/>
  <c r="V37" i="60"/>
  <c r="U37" i="60"/>
  <c r="T37" i="60"/>
  <c r="S37" i="60"/>
  <c r="AI37" i="60"/>
  <c r="AO37" i="60"/>
  <c r="AH38" i="60"/>
  <c r="P38" i="60"/>
  <c r="Q38" i="60"/>
  <c r="AN38" i="60"/>
  <c r="I312" i="60"/>
  <c r="K311" i="60"/>
  <c r="AA38" i="60" s="1"/>
  <c r="J311" i="60"/>
  <c r="I140" i="60"/>
  <c r="K139" i="60"/>
  <c r="J139" i="60"/>
  <c r="I67" i="60"/>
  <c r="K66" i="60"/>
  <c r="J66" i="60"/>
  <c r="N38" i="60" s="1"/>
  <c r="AL40" i="60"/>
  <c r="AD40" i="60"/>
  <c r="I208" i="60"/>
  <c r="K207" i="60"/>
  <c r="J207" i="60"/>
  <c r="W37" i="60"/>
  <c r="AJ37" i="60"/>
  <c r="Y37" i="60"/>
  <c r="AP37" i="60"/>
  <c r="X37" i="60"/>
  <c r="AQ38" i="60"/>
  <c r="Z38" i="60"/>
  <c r="AK38" i="60"/>
  <c r="R37" i="60"/>
  <c r="N37" i="60"/>
  <c r="I102" i="60"/>
  <c r="K101" i="60"/>
  <c r="J101" i="60"/>
  <c r="R37" i="59"/>
  <c r="I140" i="59"/>
  <c r="K139" i="59"/>
  <c r="J139" i="59"/>
  <c r="I102" i="59"/>
  <c r="K101" i="59"/>
  <c r="J101" i="59"/>
  <c r="O38" i="59" s="1"/>
  <c r="AJ37" i="59"/>
  <c r="Y37" i="59"/>
  <c r="AP37" i="59"/>
  <c r="X37" i="59"/>
  <c r="W37" i="59"/>
  <c r="I208" i="59"/>
  <c r="K207" i="59"/>
  <c r="J207" i="59"/>
  <c r="I67" i="59"/>
  <c r="K66" i="59"/>
  <c r="J66" i="59"/>
  <c r="Z38" i="59"/>
  <c r="AQ38" i="59"/>
  <c r="AK38" i="59"/>
  <c r="AS37" i="59"/>
  <c r="AM37" i="59"/>
  <c r="AD40" i="59"/>
  <c r="AL40" i="59"/>
  <c r="I312" i="59"/>
  <c r="K311" i="59"/>
  <c r="J311" i="59"/>
  <c r="AA37" i="59"/>
  <c r="O37" i="59"/>
  <c r="K32" i="59"/>
  <c r="J32" i="59"/>
  <c r="I33" i="59"/>
  <c r="T37" i="59"/>
  <c r="AO37" i="59"/>
  <c r="S37" i="59"/>
  <c r="AI37" i="59"/>
  <c r="V37" i="59"/>
  <c r="U37" i="59"/>
  <c r="AN38" i="59"/>
  <c r="Q38" i="59"/>
  <c r="AH38" i="59"/>
  <c r="P38" i="59"/>
  <c r="I102" i="58"/>
  <c r="K101" i="58"/>
  <c r="J101" i="58"/>
  <c r="I32" i="58"/>
  <c r="K31" i="58"/>
  <c r="J31" i="58"/>
  <c r="AD40" i="58"/>
  <c r="AL40" i="58"/>
  <c r="R37" i="58"/>
  <c r="Q37" i="58"/>
  <c r="AH37" i="58"/>
  <c r="P37" i="58"/>
  <c r="O37" i="58"/>
  <c r="AN37" i="58"/>
  <c r="N37" i="58"/>
  <c r="AS37" i="58"/>
  <c r="AM37" i="58"/>
  <c r="AJ37" i="58"/>
  <c r="Y37" i="58"/>
  <c r="AP37" i="58"/>
  <c r="X37" i="58"/>
  <c r="W37" i="58"/>
  <c r="I208" i="58"/>
  <c r="K207" i="58"/>
  <c r="J207" i="58"/>
  <c r="U37" i="58"/>
  <c r="S37" i="58"/>
  <c r="AI37" i="58"/>
  <c r="AO37" i="58"/>
  <c r="T37" i="58"/>
  <c r="V37" i="58"/>
  <c r="Z38" i="58"/>
  <c r="AQ38" i="58"/>
  <c r="AK38" i="58"/>
  <c r="I312" i="58"/>
  <c r="K311" i="58"/>
  <c r="J311" i="58"/>
  <c r="I67" i="58"/>
  <c r="K66" i="58"/>
  <c r="J66" i="58"/>
  <c r="I140" i="58"/>
  <c r="K139" i="58"/>
  <c r="J139" i="58"/>
  <c r="P38" i="57"/>
  <c r="K33" i="57"/>
  <c r="J33" i="57"/>
  <c r="I34" i="57"/>
  <c r="Q39" i="57"/>
  <c r="AH39" i="57"/>
  <c r="AN39" i="57"/>
  <c r="AJ36" i="57"/>
  <c r="Y36" i="57"/>
  <c r="AP36" i="57"/>
  <c r="X36" i="57"/>
  <c r="W36" i="57"/>
  <c r="O36" i="57"/>
  <c r="I208" i="57"/>
  <c r="K207" i="57"/>
  <c r="J207" i="57"/>
  <c r="P39" i="57" s="1"/>
  <c r="AS38" i="57"/>
  <c r="AM38" i="57"/>
  <c r="I140" i="57"/>
  <c r="K139" i="57"/>
  <c r="J139" i="57"/>
  <c r="K100" i="57"/>
  <c r="J100" i="57"/>
  <c r="I101" i="57"/>
  <c r="AD40" i="57"/>
  <c r="AL40" i="57"/>
  <c r="U36" i="57"/>
  <c r="T36" i="57"/>
  <c r="S36" i="57"/>
  <c r="AI36" i="57"/>
  <c r="AO36" i="57"/>
  <c r="V36" i="57"/>
  <c r="N36" i="57"/>
  <c r="I313" i="57"/>
  <c r="K312" i="57"/>
  <c r="J312" i="57"/>
  <c r="AB38" i="57"/>
  <c r="AR38" i="57"/>
  <c r="AL38" i="57"/>
  <c r="R38" i="57"/>
  <c r="K65" i="57"/>
  <c r="J65" i="57"/>
  <c r="I66" i="57"/>
  <c r="AQ38" i="57"/>
  <c r="AA38" i="57"/>
  <c r="Z38" i="57"/>
  <c r="AK38" i="57"/>
  <c r="I140" i="56"/>
  <c r="K139" i="56"/>
  <c r="J139" i="56"/>
  <c r="I312" i="56"/>
  <c r="J66" i="56"/>
  <c r="I67" i="56"/>
  <c r="K66" i="56"/>
  <c r="I207" i="56"/>
  <c r="S37" i="56"/>
  <c r="AI37" i="56"/>
  <c r="AO37" i="56"/>
  <c r="V37" i="56"/>
  <c r="U37" i="56"/>
  <c r="T37" i="56"/>
  <c r="AJ37" i="56"/>
  <c r="Y37" i="56"/>
  <c r="AP37" i="56"/>
  <c r="X37" i="56"/>
  <c r="W37" i="56"/>
  <c r="AS37" i="56"/>
  <c r="AM37" i="56"/>
  <c r="R37" i="56"/>
  <c r="Q37" i="56"/>
  <c r="AH37" i="56"/>
  <c r="P37" i="56"/>
  <c r="O37" i="56"/>
  <c r="AN37" i="56"/>
  <c r="N37" i="56"/>
  <c r="AA37" i="56"/>
  <c r="Z37" i="56"/>
  <c r="AQ37" i="56"/>
  <c r="AK37" i="56"/>
  <c r="J31" i="56"/>
  <c r="K31" i="56"/>
  <c r="I32" i="56"/>
  <c r="J101" i="56"/>
  <c r="I102" i="56"/>
  <c r="K101" i="56"/>
  <c r="AR37" i="56"/>
  <c r="AB37" i="56"/>
  <c r="AL37" i="56"/>
  <c r="AD40" i="56"/>
  <c r="AL40" i="56"/>
  <c r="I242" i="56"/>
  <c r="I243" i="56" s="1"/>
  <c r="I244" i="56" s="1"/>
  <c r="I245" i="56" s="1"/>
  <c r="I246" i="56" s="1"/>
  <c r="I247" i="56" s="1"/>
  <c r="I248" i="56" s="1"/>
  <c r="I249" i="56" s="1"/>
  <c r="I250" i="56" s="1"/>
  <c r="I251" i="56" s="1"/>
  <c r="I252" i="56" s="1"/>
  <c r="I253" i="56" s="1"/>
  <c r="I254" i="56" s="1"/>
  <c r="I255" i="56" s="1"/>
  <c r="I256" i="56" s="1"/>
  <c r="I257" i="56" s="1"/>
  <c r="I258" i="56" s="1"/>
  <c r="I259" i="56" s="1"/>
  <c r="I260" i="56" s="1"/>
  <c r="I261" i="56" s="1"/>
  <c r="I262" i="56" s="1"/>
  <c r="I263" i="56" s="1"/>
  <c r="I264" i="56" s="1"/>
  <c r="I265" i="56" s="1"/>
  <c r="I266" i="56" s="1"/>
  <c r="I267" i="56" s="1"/>
  <c r="K241" i="56"/>
  <c r="J241" i="56"/>
  <c r="I312" i="55"/>
  <c r="K311" i="55"/>
  <c r="J311" i="55"/>
  <c r="AV36" i="55"/>
  <c r="I66" i="55"/>
  <c r="K65" i="55"/>
  <c r="J65" i="55"/>
  <c r="N37" i="55" s="1"/>
  <c r="AA36" i="55"/>
  <c r="Z36" i="55"/>
  <c r="AQ36" i="55"/>
  <c r="K205" i="55"/>
  <c r="J205" i="55"/>
  <c r="P37" i="55" s="1"/>
  <c r="I206" i="55"/>
  <c r="V36" i="55"/>
  <c r="U36" i="55"/>
  <c r="AO36" i="55"/>
  <c r="AI36" i="55"/>
  <c r="T36" i="55"/>
  <c r="S36" i="55"/>
  <c r="AD40" i="55"/>
  <c r="AL40" i="55"/>
  <c r="I32" i="55"/>
  <c r="K31" i="55"/>
  <c r="J31" i="55"/>
  <c r="N36" i="55"/>
  <c r="AR37" i="55"/>
  <c r="AB37" i="55"/>
  <c r="AL37" i="55"/>
  <c r="I101" i="55"/>
  <c r="K100" i="55"/>
  <c r="J100" i="55"/>
  <c r="O37" i="55" s="1"/>
  <c r="AW36" i="55"/>
  <c r="AX37" i="55"/>
  <c r="AF37" i="55"/>
  <c r="AY37" i="55"/>
  <c r="AT37" i="55"/>
  <c r="AE37" i="55"/>
  <c r="R37" i="55"/>
  <c r="AH37" i="55"/>
  <c r="AN37" i="55"/>
  <c r="Q37" i="55"/>
  <c r="I140" i="55"/>
  <c r="K139" i="55"/>
  <c r="J139" i="55"/>
  <c r="AP36" i="55"/>
  <c r="X36" i="55"/>
  <c r="Y36" i="55"/>
  <c r="AJ36" i="55"/>
  <c r="W36" i="55"/>
  <c r="AS37" i="55"/>
  <c r="AM37" i="55"/>
  <c r="P36" i="55"/>
  <c r="I242" i="55"/>
  <c r="I243" i="55" s="1"/>
  <c r="I244" i="55" s="1"/>
  <c r="I245" i="55" s="1"/>
  <c r="I246" i="55" s="1"/>
  <c r="I247" i="55" s="1"/>
  <c r="I248" i="55" s="1"/>
  <c r="I249" i="55" s="1"/>
  <c r="I250" i="55" s="1"/>
  <c r="I251" i="55" s="1"/>
  <c r="I252" i="55" s="1"/>
  <c r="I253" i="55" s="1"/>
  <c r="I254" i="55" s="1"/>
  <c r="I255" i="55" s="1"/>
  <c r="I256" i="55" s="1"/>
  <c r="I257" i="55" s="1"/>
  <c r="I258" i="55" s="1"/>
  <c r="I259" i="55" s="1"/>
  <c r="I260" i="55" s="1"/>
  <c r="I261" i="55" s="1"/>
  <c r="I262" i="55" s="1"/>
  <c r="I263" i="55" s="1"/>
  <c r="I264" i="55" s="1"/>
  <c r="I265" i="55" s="1"/>
  <c r="I266" i="55" s="1"/>
  <c r="I267" i="55" s="1"/>
  <c r="K241" i="55"/>
  <c r="J241" i="55"/>
  <c r="I277" i="55"/>
  <c r="J276" i="55"/>
  <c r="K276" i="55"/>
  <c r="AO37" i="54"/>
  <c r="V37" i="54"/>
  <c r="U37" i="54"/>
  <c r="S37" i="54"/>
  <c r="AI37" i="54"/>
  <c r="K101" i="54"/>
  <c r="J101" i="54"/>
  <c r="O38" i="54" s="1"/>
  <c r="I102" i="54"/>
  <c r="J139" i="54"/>
  <c r="K139" i="54"/>
  <c r="I140" i="54"/>
  <c r="AJ37" i="54"/>
  <c r="Y37" i="54"/>
  <c r="AP37" i="54"/>
  <c r="X37" i="54"/>
  <c r="K32" i="54"/>
  <c r="J32" i="54"/>
  <c r="I33" i="54"/>
  <c r="AH38" i="54"/>
  <c r="AN38" i="54"/>
  <c r="AA36" i="54"/>
  <c r="AQ36" i="54"/>
  <c r="Z36" i="54"/>
  <c r="P36" i="54"/>
  <c r="I242" i="54"/>
  <c r="I243" i="54" s="1"/>
  <c r="I244" i="54" s="1"/>
  <c r="I245" i="54" s="1"/>
  <c r="I246" i="54" s="1"/>
  <c r="I247" i="54" s="1"/>
  <c r="I248" i="54" s="1"/>
  <c r="I249" i="54" s="1"/>
  <c r="I250" i="54" s="1"/>
  <c r="I251" i="54" s="1"/>
  <c r="I252" i="54" s="1"/>
  <c r="I253" i="54" s="1"/>
  <c r="I254" i="54" s="1"/>
  <c r="I255" i="54" s="1"/>
  <c r="I256" i="54" s="1"/>
  <c r="I257" i="54" s="1"/>
  <c r="I258" i="54" s="1"/>
  <c r="I259" i="54" s="1"/>
  <c r="I260" i="54" s="1"/>
  <c r="I261" i="54" s="1"/>
  <c r="I262" i="54" s="1"/>
  <c r="I263" i="54" s="1"/>
  <c r="I264" i="54" s="1"/>
  <c r="I265" i="54" s="1"/>
  <c r="I266" i="54" s="1"/>
  <c r="I267" i="54" s="1"/>
  <c r="K241" i="54"/>
  <c r="Q38" i="54" s="1"/>
  <c r="J241" i="54"/>
  <c r="N37" i="54"/>
  <c r="AS37" i="54"/>
  <c r="AM37" i="54"/>
  <c r="I206" i="54"/>
  <c r="K205" i="54"/>
  <c r="J205" i="54"/>
  <c r="AR37" i="54"/>
  <c r="AB37" i="54"/>
  <c r="AL37" i="54"/>
  <c r="K66" i="54"/>
  <c r="J66" i="54"/>
  <c r="N38" i="54" s="1"/>
  <c r="I67" i="54"/>
  <c r="I312" i="54"/>
  <c r="J311" i="54"/>
  <c r="K311" i="54"/>
  <c r="AD40" i="54"/>
  <c r="AL40" i="54"/>
  <c r="AT36" i="53"/>
  <c r="AW36" i="53"/>
  <c r="J30" i="53"/>
  <c r="I31" i="53"/>
  <c r="K30" i="53"/>
  <c r="AB37" i="53"/>
  <c r="AR37" i="53"/>
  <c r="AL37" i="53"/>
  <c r="I102" i="53"/>
  <c r="K101" i="53"/>
  <c r="J101" i="53"/>
  <c r="AP37" i="53"/>
  <c r="X37" i="53"/>
  <c r="AJ37" i="53"/>
  <c r="Y37" i="53"/>
  <c r="AS37" i="53"/>
  <c r="AM37" i="53"/>
  <c r="V37" i="53"/>
  <c r="U37" i="53"/>
  <c r="AO37" i="53"/>
  <c r="S37" i="53"/>
  <c r="AI37" i="53"/>
  <c r="I242" i="53"/>
  <c r="I243" i="53" s="1"/>
  <c r="I244" i="53" s="1"/>
  <c r="I245" i="53" s="1"/>
  <c r="I246" i="53" s="1"/>
  <c r="I247" i="53" s="1"/>
  <c r="I248" i="53" s="1"/>
  <c r="I249" i="53" s="1"/>
  <c r="I250" i="53" s="1"/>
  <c r="I251" i="53" s="1"/>
  <c r="I252" i="53" s="1"/>
  <c r="I253" i="53" s="1"/>
  <c r="I254" i="53" s="1"/>
  <c r="I255" i="53" s="1"/>
  <c r="I256" i="53" s="1"/>
  <c r="I257" i="53" s="1"/>
  <c r="I258" i="53" s="1"/>
  <c r="I259" i="53" s="1"/>
  <c r="I260" i="53" s="1"/>
  <c r="I261" i="53" s="1"/>
  <c r="I262" i="53" s="1"/>
  <c r="I263" i="53" s="1"/>
  <c r="I264" i="53" s="1"/>
  <c r="I265" i="53" s="1"/>
  <c r="I266" i="53" s="1"/>
  <c r="I267" i="53" s="1"/>
  <c r="K241" i="53"/>
  <c r="J241" i="53"/>
  <c r="AA36" i="53"/>
  <c r="Z36" i="53"/>
  <c r="AQ36" i="53"/>
  <c r="AX37" i="53"/>
  <c r="AV37" i="53"/>
  <c r="AE37" i="53"/>
  <c r="AU37" i="53"/>
  <c r="AT37" i="53"/>
  <c r="AY37" i="53"/>
  <c r="AF37" i="53"/>
  <c r="I312" i="53"/>
  <c r="K311" i="53"/>
  <c r="J311" i="53"/>
  <c r="AL40" i="53"/>
  <c r="AD40" i="53"/>
  <c r="I140" i="53"/>
  <c r="K139" i="53"/>
  <c r="J139" i="53"/>
  <c r="I67" i="53"/>
  <c r="K66" i="53"/>
  <c r="J66" i="53"/>
  <c r="I206" i="53"/>
  <c r="K205" i="53"/>
  <c r="AW37" i="53" s="1"/>
  <c r="J205" i="53"/>
  <c r="AN36" i="53"/>
  <c r="N36" i="53"/>
  <c r="R36" i="53"/>
  <c r="Q36" i="53"/>
  <c r="AH36" i="53"/>
  <c r="P36" i="53"/>
  <c r="O36" i="53"/>
  <c r="I277" i="53"/>
  <c r="K276" i="53"/>
  <c r="J276" i="53"/>
  <c r="I102" i="52"/>
  <c r="K101" i="52"/>
  <c r="J101" i="52"/>
  <c r="AB36" i="52"/>
  <c r="AR36" i="52"/>
  <c r="AX36" i="52"/>
  <c r="I278" i="52"/>
  <c r="I311" i="52"/>
  <c r="K310" i="52"/>
  <c r="J310" i="52"/>
  <c r="V37" i="52" s="1"/>
  <c r="AD40" i="52"/>
  <c r="AL40" i="52"/>
  <c r="K30" i="52"/>
  <c r="J30" i="52"/>
  <c r="I31" i="52"/>
  <c r="AO37" i="52"/>
  <c r="S37" i="52"/>
  <c r="AI37" i="52"/>
  <c r="I67" i="52"/>
  <c r="K66" i="52"/>
  <c r="J66" i="52"/>
  <c r="X36" i="52"/>
  <c r="AE38" i="52"/>
  <c r="AF38" i="52"/>
  <c r="AH36" i="52"/>
  <c r="P36" i="52"/>
  <c r="AN36" i="52"/>
  <c r="N36" i="52"/>
  <c r="R36" i="52"/>
  <c r="Q36" i="52"/>
  <c r="O36" i="52"/>
  <c r="AT36" i="52"/>
  <c r="AJ37" i="52"/>
  <c r="AP37" i="52"/>
  <c r="Y37" i="52"/>
  <c r="Z36" i="52"/>
  <c r="AQ36" i="52"/>
  <c r="AA36" i="52"/>
  <c r="AW36" i="52"/>
  <c r="I140" i="52"/>
  <c r="K139" i="52"/>
  <c r="J139" i="52"/>
  <c r="I241" i="52"/>
  <c r="K240" i="52"/>
  <c r="J240" i="52"/>
  <c r="U37" i="52" s="1"/>
  <c r="AS36" i="52"/>
  <c r="AY36" i="52"/>
  <c r="T36" i="52"/>
  <c r="I206" i="52"/>
  <c r="K205" i="52"/>
  <c r="J205" i="52"/>
  <c r="T37" i="52" s="1"/>
  <c r="K65" i="51"/>
  <c r="J65" i="51"/>
  <c r="I66" i="51"/>
  <c r="AY38" i="51"/>
  <c r="AF38" i="51"/>
  <c r="AR36" i="51"/>
  <c r="AB36" i="51"/>
  <c r="AX36" i="51"/>
  <c r="I241" i="51"/>
  <c r="K240" i="51"/>
  <c r="J240" i="51"/>
  <c r="I278" i="51"/>
  <c r="K277" i="51"/>
  <c r="J277" i="51"/>
  <c r="I206" i="51"/>
  <c r="K205" i="51"/>
  <c r="J205" i="51"/>
  <c r="AP36" i="51"/>
  <c r="X36" i="51"/>
  <c r="W36" i="51"/>
  <c r="Y36" i="51"/>
  <c r="AJ36" i="51"/>
  <c r="AV36" i="51"/>
  <c r="R32" i="51"/>
  <c r="Q32" i="51"/>
  <c r="AH32" i="51"/>
  <c r="P32" i="51"/>
  <c r="O32" i="51"/>
  <c r="AN32" i="51"/>
  <c r="N32" i="51"/>
  <c r="AE36" i="51"/>
  <c r="AS36" i="51"/>
  <c r="AQ36" i="51"/>
  <c r="AA36" i="51"/>
  <c r="Z36" i="51"/>
  <c r="AW36" i="51"/>
  <c r="I313" i="51"/>
  <c r="K312" i="51"/>
  <c r="J312" i="51"/>
  <c r="J100" i="51"/>
  <c r="O37" i="51" s="1"/>
  <c r="I101" i="51"/>
  <c r="K100" i="51"/>
  <c r="AL39" i="51"/>
  <c r="I171" i="51"/>
  <c r="AN37" i="51"/>
  <c r="AO36" i="51"/>
  <c r="V36" i="51"/>
  <c r="U36" i="51"/>
  <c r="T36" i="51"/>
  <c r="AI36" i="51"/>
  <c r="S36" i="51"/>
  <c r="AU36" i="51"/>
  <c r="N37" i="51"/>
  <c r="AH37" i="51"/>
  <c r="R37" i="51"/>
  <c r="I32" i="51"/>
  <c r="K31" i="51"/>
  <c r="J31" i="51"/>
  <c r="I139" i="51"/>
  <c r="K138" i="51"/>
  <c r="J138" i="51"/>
  <c r="AD38" i="49"/>
  <c r="AS37" i="49"/>
  <c r="AM37" i="49"/>
  <c r="I207" i="49"/>
  <c r="AO35" i="49"/>
  <c r="V35" i="49"/>
  <c r="U35" i="49"/>
  <c r="AI35" i="49"/>
  <c r="T35" i="49"/>
  <c r="S35" i="49"/>
  <c r="J101" i="49"/>
  <c r="I102" i="49"/>
  <c r="K101" i="49"/>
  <c r="I312" i="49"/>
  <c r="AD39" i="49"/>
  <c r="I173" i="49"/>
  <c r="J64" i="49"/>
  <c r="I65" i="49"/>
  <c r="K64" i="49"/>
  <c r="AL39" i="49"/>
  <c r="N35" i="49"/>
  <c r="Q36" i="49"/>
  <c r="AH36" i="49"/>
  <c r="P36" i="49"/>
  <c r="O36" i="49"/>
  <c r="AN36" i="49"/>
  <c r="N36" i="49"/>
  <c r="R36" i="49"/>
  <c r="AJ37" i="49"/>
  <c r="Y37" i="49"/>
  <c r="AP37" i="49"/>
  <c r="X37" i="49"/>
  <c r="W37" i="49"/>
  <c r="Z37" i="49"/>
  <c r="AA37" i="49"/>
  <c r="AQ37" i="49"/>
  <c r="AK37" i="49"/>
  <c r="I139" i="49"/>
  <c r="K138" i="49"/>
  <c r="J138" i="49"/>
  <c r="K30" i="49"/>
  <c r="J30" i="49"/>
  <c r="I31" i="49"/>
  <c r="O36" i="48"/>
  <c r="Y36" i="48"/>
  <c r="X36" i="48"/>
  <c r="AJ36" i="48"/>
  <c r="AV36" i="48"/>
  <c r="B101" i="48"/>
  <c r="K100" i="48"/>
  <c r="J100" i="48"/>
  <c r="O37" i="48" s="1"/>
  <c r="I278" i="48"/>
  <c r="K277" i="48"/>
  <c r="J277" i="48"/>
  <c r="AE37" i="48"/>
  <c r="AI36" i="48"/>
  <c r="AO36" i="48"/>
  <c r="V36" i="48"/>
  <c r="U36" i="48"/>
  <c r="T36" i="48"/>
  <c r="S36" i="48"/>
  <c r="AU36" i="48"/>
  <c r="R37" i="48"/>
  <c r="Q37" i="48"/>
  <c r="AH37" i="48"/>
  <c r="P37" i="48"/>
  <c r="AN37" i="48"/>
  <c r="AD37" i="48"/>
  <c r="J65" i="48"/>
  <c r="N37" i="48" s="1"/>
  <c r="K65" i="48"/>
  <c r="I66" i="48"/>
  <c r="I103" i="48"/>
  <c r="I32" i="48"/>
  <c r="K31" i="48"/>
  <c r="J31" i="48"/>
  <c r="AA37" i="48"/>
  <c r="Z37" i="48"/>
  <c r="AQ37" i="48"/>
  <c r="AK37" i="48"/>
  <c r="I172" i="48"/>
  <c r="K171" i="48"/>
  <c r="J171" i="48"/>
  <c r="AD38" i="48" s="1"/>
  <c r="AS37" i="48"/>
  <c r="AM37" i="48"/>
  <c r="I139" i="48"/>
  <c r="K138" i="48"/>
  <c r="J138" i="48"/>
  <c r="I207" i="48"/>
  <c r="K206" i="48"/>
  <c r="J206" i="48"/>
  <c r="N36" i="48"/>
  <c r="AT38" i="48"/>
  <c r="AX38" i="48"/>
  <c r="AF38" i="48"/>
  <c r="AW38" i="48"/>
  <c r="AL39" i="48"/>
  <c r="AT37" i="48"/>
  <c r="I312" i="48"/>
  <c r="K311" i="48"/>
  <c r="J311" i="48"/>
  <c r="Z37" i="47"/>
  <c r="AK37" i="47"/>
  <c r="I32" i="47"/>
  <c r="K31" i="47"/>
  <c r="J31" i="47"/>
  <c r="J170" i="47"/>
  <c r="K170" i="47"/>
  <c r="I171" i="47"/>
  <c r="AO36" i="47"/>
  <c r="AH37" i="47"/>
  <c r="P37" i="47"/>
  <c r="Q37" i="47"/>
  <c r="O37" i="47"/>
  <c r="N37" i="47"/>
  <c r="I310" i="47"/>
  <c r="K309" i="47"/>
  <c r="J309" i="47"/>
  <c r="I207" i="47"/>
  <c r="K206" i="47"/>
  <c r="J206" i="47"/>
  <c r="K66" i="47"/>
  <c r="I67" i="47"/>
  <c r="J66" i="47"/>
  <c r="AJ38" i="47"/>
  <c r="X38" i="47"/>
  <c r="AN36" i="47"/>
  <c r="AL39" i="47"/>
  <c r="AS35" i="47"/>
  <c r="V35" i="47"/>
  <c r="AA35" i="47"/>
  <c r="Y35" i="47"/>
  <c r="R35" i="47"/>
  <c r="S37" i="47"/>
  <c r="AI37" i="47"/>
  <c r="U37" i="47"/>
  <c r="T37" i="47"/>
  <c r="AO37" i="47"/>
  <c r="K102" i="47"/>
  <c r="J102" i="47"/>
  <c r="I103" i="47"/>
  <c r="AQ36" i="47"/>
  <c r="J138" i="47"/>
  <c r="K138" i="47"/>
  <c r="I139" i="47"/>
  <c r="AW37" i="46"/>
  <c r="I31" i="46"/>
  <c r="J30" i="46"/>
  <c r="K30" i="46"/>
  <c r="AS37" i="46"/>
  <c r="AM37" i="46"/>
  <c r="I172" i="46"/>
  <c r="K171" i="46"/>
  <c r="J171" i="46"/>
  <c r="AD38" i="46" s="1"/>
  <c r="I312" i="46"/>
  <c r="K311" i="46"/>
  <c r="J311" i="46"/>
  <c r="AY38" i="46" s="1"/>
  <c r="AL39" i="46"/>
  <c r="AF38" i="46"/>
  <c r="AX38" i="46"/>
  <c r="I207" i="46"/>
  <c r="K206" i="46"/>
  <c r="J206" i="46"/>
  <c r="O36" i="46"/>
  <c r="R36" i="46"/>
  <c r="Q36" i="46"/>
  <c r="P36" i="46"/>
  <c r="AH36" i="46"/>
  <c r="N36" i="46"/>
  <c r="AN36" i="46"/>
  <c r="AT36" i="46"/>
  <c r="I278" i="46"/>
  <c r="K277" i="46"/>
  <c r="J277" i="46"/>
  <c r="AE37" i="46"/>
  <c r="W36" i="46"/>
  <c r="AJ36" i="46"/>
  <c r="Y36" i="46"/>
  <c r="AP36" i="46"/>
  <c r="X36" i="46"/>
  <c r="AV36" i="46"/>
  <c r="I101" i="46"/>
  <c r="K100" i="46"/>
  <c r="J100" i="46"/>
  <c r="AA37" i="46"/>
  <c r="Z37" i="46"/>
  <c r="AQ37" i="46"/>
  <c r="AK37" i="46"/>
  <c r="AY37" i="46"/>
  <c r="AO36" i="46"/>
  <c r="T36" i="46"/>
  <c r="S36" i="46"/>
  <c r="AI36" i="46"/>
  <c r="U36" i="46"/>
  <c r="V36" i="46"/>
  <c r="AU36" i="46"/>
  <c r="I139" i="46"/>
  <c r="K138" i="46"/>
  <c r="J138" i="46"/>
  <c r="K65" i="46"/>
  <c r="J65" i="46"/>
  <c r="I66" i="46"/>
  <c r="AU36" i="45"/>
  <c r="AA36" i="45"/>
  <c r="I277" i="45"/>
  <c r="I139" i="45"/>
  <c r="K138" i="45"/>
  <c r="J138" i="45"/>
  <c r="AJ35" i="45"/>
  <c r="Y35" i="45"/>
  <c r="W35" i="45"/>
  <c r="X35" i="45"/>
  <c r="AP35" i="45"/>
  <c r="AV35" i="45"/>
  <c r="R35" i="45"/>
  <c r="Q35" i="45"/>
  <c r="O35" i="45"/>
  <c r="AN35" i="45"/>
  <c r="N35" i="45"/>
  <c r="P35" i="45"/>
  <c r="AH35" i="45"/>
  <c r="AT35" i="45"/>
  <c r="I66" i="45"/>
  <c r="K65" i="45"/>
  <c r="J65" i="45"/>
  <c r="AU37" i="45" s="1"/>
  <c r="J310" i="45"/>
  <c r="I311" i="45"/>
  <c r="K310" i="45"/>
  <c r="K29" i="45"/>
  <c r="J29" i="45"/>
  <c r="I30" i="45"/>
  <c r="I207" i="45"/>
  <c r="K206" i="45"/>
  <c r="J206" i="45"/>
  <c r="T36" i="45"/>
  <c r="AO36" i="45"/>
  <c r="V36" i="45"/>
  <c r="U36" i="45"/>
  <c r="AI36" i="45"/>
  <c r="S35" i="45"/>
  <c r="Z37" i="45"/>
  <c r="AK37" i="45"/>
  <c r="AS36" i="45"/>
  <c r="I100" i="45"/>
  <c r="J99" i="45"/>
  <c r="K99" i="45"/>
  <c r="AX37" i="45"/>
  <c r="AF37" i="45"/>
  <c r="AW37" i="45"/>
  <c r="J170" i="45"/>
  <c r="AD37" i="45" s="1"/>
  <c r="I171" i="45"/>
  <c r="K170" i="45"/>
  <c r="AL39" i="45"/>
  <c r="U34" i="44"/>
  <c r="S34" i="44"/>
  <c r="AQ34" i="44"/>
  <c r="I205" i="44"/>
  <c r="K204" i="44"/>
  <c r="J204" i="44"/>
  <c r="K29" i="44"/>
  <c r="J29" i="44"/>
  <c r="I30" i="44"/>
  <c r="I138" i="44"/>
  <c r="K137" i="44"/>
  <c r="J137" i="44"/>
  <c r="I276" i="44"/>
  <c r="K275" i="44"/>
  <c r="J275" i="44"/>
  <c r="I169" i="44"/>
  <c r="K168" i="44"/>
  <c r="J168" i="44"/>
  <c r="I99" i="44"/>
  <c r="K98" i="44"/>
  <c r="J98" i="44"/>
  <c r="AJ34" i="44"/>
  <c r="Y34" i="44"/>
  <c r="AP34" i="44"/>
  <c r="X34" i="44"/>
  <c r="W34" i="44"/>
  <c r="AV34" i="44"/>
  <c r="AI36" i="44"/>
  <c r="V36" i="44"/>
  <c r="T36" i="44"/>
  <c r="AB34" i="44"/>
  <c r="AR34" i="44"/>
  <c r="AX34" i="44"/>
  <c r="AS34" i="44"/>
  <c r="AE34" i="44"/>
  <c r="AA35" i="44"/>
  <c r="AW35" i="44"/>
  <c r="Z34" i="44"/>
  <c r="J310" i="44"/>
  <c r="I311" i="44"/>
  <c r="K310" i="44"/>
  <c r="I239" i="44"/>
  <c r="R35" i="44"/>
  <c r="AH35" i="44"/>
  <c r="P35" i="44"/>
  <c r="O35" i="44"/>
  <c r="N35" i="44"/>
  <c r="AT35" i="44"/>
  <c r="AO34" i="44"/>
  <c r="AY36" i="44"/>
  <c r="AW36" i="44"/>
  <c r="AF36" i="44"/>
  <c r="AU36" i="44"/>
  <c r="AT36" i="44"/>
  <c r="I66" i="44"/>
  <c r="K65" i="44"/>
  <c r="J65" i="44"/>
  <c r="AN34" i="44"/>
  <c r="AN34" i="43"/>
  <c r="Q34" i="43"/>
  <c r="AJ35" i="43"/>
  <c r="Y35" i="43"/>
  <c r="W35" i="43"/>
  <c r="R36" i="43"/>
  <c r="AH36" i="43"/>
  <c r="AP35" i="43"/>
  <c r="I169" i="43"/>
  <c r="J238" i="43"/>
  <c r="I239" i="43"/>
  <c r="K238" i="43"/>
  <c r="AP34" i="43"/>
  <c r="I31" i="43"/>
  <c r="J30" i="43"/>
  <c r="K30" i="43"/>
  <c r="O35" i="43"/>
  <c r="I100" i="43"/>
  <c r="K99" i="43"/>
  <c r="J99" i="43"/>
  <c r="AA35" i="43"/>
  <c r="AR34" i="43"/>
  <c r="AB34" i="43"/>
  <c r="AS34" i="43"/>
  <c r="I138" i="43"/>
  <c r="K137" i="43"/>
  <c r="J137" i="43"/>
  <c r="AI34" i="43"/>
  <c r="AO34" i="43"/>
  <c r="V34" i="43"/>
  <c r="U34" i="43"/>
  <c r="T34" i="43"/>
  <c r="S34" i="43"/>
  <c r="I311" i="43"/>
  <c r="I205" i="43"/>
  <c r="Z34" i="43"/>
  <c r="X34" i="43"/>
  <c r="J63" i="43"/>
  <c r="I64" i="43"/>
  <c r="K63" i="43"/>
  <c r="I139" i="42"/>
  <c r="K138" i="42"/>
  <c r="J138" i="42"/>
  <c r="I275" i="42"/>
  <c r="K274" i="42"/>
  <c r="J274" i="42"/>
  <c r="J239" i="42"/>
  <c r="I240" i="42"/>
  <c r="K239" i="42"/>
  <c r="AL39" i="42"/>
  <c r="AW35" i="42"/>
  <c r="AF35" i="42"/>
  <c r="AV35" i="42"/>
  <c r="AE35" i="42"/>
  <c r="AU35" i="42"/>
  <c r="AY35" i="42"/>
  <c r="AX35" i="42"/>
  <c r="J169" i="42"/>
  <c r="I170" i="42"/>
  <c r="K169" i="42"/>
  <c r="I65" i="42"/>
  <c r="K64" i="42"/>
  <c r="J64" i="42"/>
  <c r="I100" i="42"/>
  <c r="K99" i="42"/>
  <c r="J99" i="42"/>
  <c r="K28" i="42"/>
  <c r="AT35" i="42" s="1"/>
  <c r="J28" i="42"/>
  <c r="I29" i="42"/>
  <c r="Z35" i="42"/>
  <c r="AA35" i="42"/>
  <c r="AQ35" i="42"/>
  <c r="AH34" i="42"/>
  <c r="P34" i="42"/>
  <c r="O34" i="42"/>
  <c r="AN34" i="42"/>
  <c r="N34" i="42"/>
  <c r="R34" i="42"/>
  <c r="Q34" i="42"/>
  <c r="W35" i="42"/>
  <c r="AJ35" i="42"/>
  <c r="Y35" i="42"/>
  <c r="AP35" i="42"/>
  <c r="X35" i="42"/>
  <c r="AO35" i="42"/>
  <c r="V35" i="42"/>
  <c r="U35" i="42"/>
  <c r="T35" i="42"/>
  <c r="S35" i="42"/>
  <c r="AI35" i="42"/>
  <c r="I310" i="42"/>
  <c r="K309" i="42"/>
  <c r="J309" i="42"/>
  <c r="AS35" i="42"/>
  <c r="AB35" i="42"/>
  <c r="AR35" i="42"/>
  <c r="K204" i="42"/>
  <c r="J204" i="42"/>
  <c r="I205" i="42"/>
  <c r="AQ34" i="41"/>
  <c r="AN34" i="41"/>
  <c r="I310" i="41"/>
  <c r="K309" i="41"/>
  <c r="J309" i="41"/>
  <c r="J238" i="41"/>
  <c r="I239" i="41"/>
  <c r="K238" i="41"/>
  <c r="Q35" i="41" s="1"/>
  <c r="J63" i="41"/>
  <c r="N35" i="41" s="1"/>
  <c r="I64" i="41"/>
  <c r="K63" i="41"/>
  <c r="AB34" i="41"/>
  <c r="AR34" i="41"/>
  <c r="AP34" i="41"/>
  <c r="I138" i="41"/>
  <c r="K137" i="41"/>
  <c r="J137" i="41"/>
  <c r="AA35" i="41"/>
  <c r="I30" i="41"/>
  <c r="K29" i="41"/>
  <c r="J29" i="41"/>
  <c r="Q34" i="41"/>
  <c r="X34" i="41"/>
  <c r="AO34" i="41"/>
  <c r="V34" i="41"/>
  <c r="U34" i="41"/>
  <c r="T34" i="41"/>
  <c r="S34" i="41"/>
  <c r="AI34" i="41"/>
  <c r="I205" i="41"/>
  <c r="K204" i="41"/>
  <c r="J204" i="41"/>
  <c r="O35" i="41"/>
  <c r="P35" i="41"/>
  <c r="R35" i="41"/>
  <c r="AH35" i="41"/>
  <c r="I100" i="41"/>
  <c r="K99" i="41"/>
  <c r="J99" i="41"/>
  <c r="J168" i="41"/>
  <c r="AQ35" i="41" s="1"/>
  <c r="I169" i="41"/>
  <c r="K168" i="41"/>
  <c r="W35" i="41"/>
  <c r="Y35" i="41"/>
  <c r="AJ35" i="41"/>
  <c r="AO34" i="40"/>
  <c r="AN34" i="40"/>
  <c r="J168" i="40"/>
  <c r="I169" i="40"/>
  <c r="K168" i="40"/>
  <c r="AE34" i="40"/>
  <c r="J238" i="40"/>
  <c r="AX35" i="40" s="1"/>
  <c r="I239" i="40"/>
  <c r="K238" i="40"/>
  <c r="AP34" i="40"/>
  <c r="AA35" i="40"/>
  <c r="AQ35" i="40"/>
  <c r="I30" i="40"/>
  <c r="K29" i="40"/>
  <c r="J29" i="40"/>
  <c r="I65" i="40"/>
  <c r="K64" i="40"/>
  <c r="J64" i="40"/>
  <c r="U34" i="40"/>
  <c r="AS35" i="40"/>
  <c r="AQ34" i="40"/>
  <c r="O35" i="40"/>
  <c r="AN35" i="40"/>
  <c r="N35" i="40"/>
  <c r="R35" i="40"/>
  <c r="AH35" i="40"/>
  <c r="P35" i="40"/>
  <c r="T35" i="40"/>
  <c r="I138" i="40"/>
  <c r="K137" i="40"/>
  <c r="J137" i="40"/>
  <c r="R32" i="40"/>
  <c r="Q32" i="40"/>
  <c r="AH32" i="40"/>
  <c r="P32" i="40"/>
  <c r="O32" i="40"/>
  <c r="AN32" i="40"/>
  <c r="N32" i="40"/>
  <c r="I205" i="40"/>
  <c r="K204" i="40"/>
  <c r="J204" i="40"/>
  <c r="AW35" i="40"/>
  <c r="AF35" i="40"/>
  <c r="AV35" i="40"/>
  <c r="AE35" i="40"/>
  <c r="AU35" i="40"/>
  <c r="AT35" i="40"/>
  <c r="AY35" i="40"/>
  <c r="W35" i="40"/>
  <c r="AP35" i="40"/>
  <c r="AJ35" i="40"/>
  <c r="Y35" i="40"/>
  <c r="I310" i="40"/>
  <c r="K309" i="40"/>
  <c r="J309" i="40"/>
  <c r="V35" i="40"/>
  <c r="I275" i="40"/>
  <c r="K274" i="40"/>
  <c r="J274" i="40"/>
  <c r="I100" i="40"/>
  <c r="K99" i="40"/>
  <c r="J99" i="40"/>
  <c r="AB34" i="40"/>
  <c r="AR34" i="40"/>
  <c r="AH35" i="39"/>
  <c r="R35" i="39"/>
  <c r="Q35" i="39"/>
  <c r="P35" i="39"/>
  <c r="O35" i="39"/>
  <c r="AN35" i="39"/>
  <c r="N35" i="39"/>
  <c r="K65" i="39"/>
  <c r="I66" i="39"/>
  <c r="J65" i="39"/>
  <c r="I100" i="39"/>
  <c r="K99" i="39"/>
  <c r="S36" i="39" s="1"/>
  <c r="J99" i="39"/>
  <c r="I206" i="39"/>
  <c r="J205" i="39"/>
  <c r="K205" i="39"/>
  <c r="I138" i="39"/>
  <c r="K137" i="39"/>
  <c r="J137" i="39"/>
  <c r="K29" i="39"/>
  <c r="J29" i="39"/>
  <c r="I30" i="39"/>
  <c r="S35" i="39"/>
  <c r="AJ35" i="39"/>
  <c r="X35" i="39"/>
  <c r="Y35" i="39"/>
  <c r="AP35" i="39"/>
  <c r="W35" i="39"/>
  <c r="J169" i="39"/>
  <c r="AQ36" i="39" s="1"/>
  <c r="K169" i="39"/>
  <c r="I170" i="39"/>
  <c r="I310" i="39"/>
  <c r="K309" i="39"/>
  <c r="AA36" i="39" s="1"/>
  <c r="J309" i="39"/>
  <c r="I240" i="39"/>
  <c r="K239" i="39"/>
  <c r="J239" i="39"/>
  <c r="I275" i="39"/>
  <c r="AX35" i="39"/>
  <c r="AY35" i="39"/>
  <c r="AW35" i="39"/>
  <c r="AF35" i="39"/>
  <c r="AU35" i="39"/>
  <c r="AV35" i="39"/>
  <c r="AE35" i="39"/>
  <c r="AT35" i="39"/>
  <c r="AS35" i="39"/>
  <c r="V35" i="39"/>
  <c r="AO35" i="39"/>
  <c r="AR35" i="39"/>
  <c r="U35" i="39"/>
  <c r="AB35" i="39"/>
  <c r="AI36" i="39"/>
  <c r="T36" i="39"/>
  <c r="Z35" i="39"/>
  <c r="AY33" i="1"/>
  <c r="AY54" i="1"/>
  <c r="AY55" i="1"/>
  <c r="AY56" i="1"/>
  <c r="AY32" i="1"/>
  <c r="AX32" i="1"/>
  <c r="AX33" i="1"/>
  <c r="AX54" i="1"/>
  <c r="AX55" i="1"/>
  <c r="AX56" i="1"/>
  <c r="AW32" i="1"/>
  <c r="AW33" i="1"/>
  <c r="AW54" i="1"/>
  <c r="AW55" i="1"/>
  <c r="AW56" i="1"/>
  <c r="AF32" i="1"/>
  <c r="AF33" i="1"/>
  <c r="AF54" i="1"/>
  <c r="AF55" i="1"/>
  <c r="AF56" i="1"/>
  <c r="AV32" i="1"/>
  <c r="AV33" i="1"/>
  <c r="AV54" i="1"/>
  <c r="AV55" i="1"/>
  <c r="AV56" i="1"/>
  <c r="AU32" i="1"/>
  <c r="AU33" i="1"/>
  <c r="AU54" i="1"/>
  <c r="AU55" i="1"/>
  <c r="AU56" i="1"/>
  <c r="AT32" i="1"/>
  <c r="AT33" i="1"/>
  <c r="AT54" i="1"/>
  <c r="AT55" i="1"/>
  <c r="AT56" i="1"/>
  <c r="AE32" i="1"/>
  <c r="AE33" i="1"/>
  <c r="AE54" i="1"/>
  <c r="AE55" i="1"/>
  <c r="AE56" i="1"/>
  <c r="AS32" i="1"/>
  <c r="AS33" i="1"/>
  <c r="AS53" i="1"/>
  <c r="AS54" i="1"/>
  <c r="AS55" i="1"/>
  <c r="AS56" i="1"/>
  <c r="AR39" i="1"/>
  <c r="AR40" i="1"/>
  <c r="AR41" i="1"/>
  <c r="AR42" i="1"/>
  <c r="AR43" i="1"/>
  <c r="AR44" i="1"/>
  <c r="AR45" i="1"/>
  <c r="AR46" i="1"/>
  <c r="AR47" i="1"/>
  <c r="AR48" i="1"/>
  <c r="AR49" i="1"/>
  <c r="AR50" i="1"/>
  <c r="AR51" i="1"/>
  <c r="AR52" i="1"/>
  <c r="AR53" i="1"/>
  <c r="AR54" i="1"/>
  <c r="AR55" i="1"/>
  <c r="AR56" i="1"/>
  <c r="AQ32" i="1"/>
  <c r="AD32" i="1"/>
  <c r="AD33" i="1"/>
  <c r="AD34" i="1"/>
  <c r="AD35" i="1"/>
  <c r="AD36" i="1"/>
  <c r="AO32" i="1"/>
  <c r="AO47" i="1"/>
  <c r="AO48" i="1"/>
  <c r="AO49" i="1"/>
  <c r="AO50" i="1"/>
  <c r="AO51" i="1"/>
  <c r="AO52" i="1"/>
  <c r="AO53" i="1"/>
  <c r="AO54" i="1"/>
  <c r="AO55" i="1"/>
  <c r="AO56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A39" i="61" l="1"/>
  <c r="Z39" i="61"/>
  <c r="AQ39" i="61"/>
  <c r="AK39" i="61"/>
  <c r="K33" i="61"/>
  <c r="J33" i="61"/>
  <c r="I34" i="61"/>
  <c r="I314" i="61"/>
  <c r="AD41" i="61"/>
  <c r="AL41" i="61"/>
  <c r="AN39" i="61"/>
  <c r="N39" i="61"/>
  <c r="R39" i="61"/>
  <c r="O39" i="61"/>
  <c r="Q39" i="61"/>
  <c r="AH39" i="61"/>
  <c r="P39" i="61"/>
  <c r="I104" i="61"/>
  <c r="K103" i="61"/>
  <c r="J103" i="61"/>
  <c r="AJ39" i="61"/>
  <c r="Y39" i="61"/>
  <c r="AP39" i="61"/>
  <c r="X39" i="61"/>
  <c r="W39" i="61"/>
  <c r="I141" i="61"/>
  <c r="K140" i="61"/>
  <c r="J140" i="61"/>
  <c r="I69" i="61"/>
  <c r="K68" i="61"/>
  <c r="J68" i="61"/>
  <c r="AS39" i="61"/>
  <c r="AM39" i="61"/>
  <c r="V39" i="61"/>
  <c r="U39" i="61"/>
  <c r="T39" i="61"/>
  <c r="S39" i="61"/>
  <c r="AI39" i="61"/>
  <c r="AO39" i="61"/>
  <c r="I209" i="61"/>
  <c r="AP38" i="60"/>
  <c r="X38" i="60"/>
  <c r="W38" i="60"/>
  <c r="Y38" i="60"/>
  <c r="AJ38" i="60"/>
  <c r="AD41" i="60"/>
  <c r="AL41" i="60"/>
  <c r="J102" i="60"/>
  <c r="O39" i="60" s="1"/>
  <c r="I103" i="60"/>
  <c r="K102" i="60"/>
  <c r="I141" i="60"/>
  <c r="K140" i="60"/>
  <c r="J140" i="60"/>
  <c r="O38" i="60"/>
  <c r="J67" i="60"/>
  <c r="N39" i="60" s="1"/>
  <c r="I68" i="60"/>
  <c r="K67" i="60"/>
  <c r="AS38" i="60"/>
  <c r="AM38" i="60"/>
  <c r="K33" i="60"/>
  <c r="J33" i="60"/>
  <c r="I34" i="60"/>
  <c r="AO38" i="60"/>
  <c r="V38" i="60"/>
  <c r="AI38" i="60"/>
  <c r="U38" i="60"/>
  <c r="T38" i="60"/>
  <c r="S38" i="60"/>
  <c r="J312" i="60"/>
  <c r="I313" i="60"/>
  <c r="K312" i="60"/>
  <c r="Q39" i="60"/>
  <c r="AH39" i="60"/>
  <c r="P39" i="60"/>
  <c r="AN39" i="60"/>
  <c r="Z39" i="60"/>
  <c r="AQ39" i="60"/>
  <c r="AK39" i="60"/>
  <c r="R38" i="60"/>
  <c r="I209" i="60"/>
  <c r="K208" i="60"/>
  <c r="J208" i="60"/>
  <c r="J67" i="59"/>
  <c r="N39" i="59" s="1"/>
  <c r="I68" i="59"/>
  <c r="K67" i="59"/>
  <c r="AS38" i="59"/>
  <c r="AM38" i="59"/>
  <c r="Z39" i="59"/>
  <c r="AQ39" i="59"/>
  <c r="AK39" i="59"/>
  <c r="R38" i="59"/>
  <c r="AJ38" i="59"/>
  <c r="AP38" i="59"/>
  <c r="X38" i="59"/>
  <c r="W38" i="59"/>
  <c r="Y38" i="59"/>
  <c r="J312" i="59"/>
  <c r="I313" i="59"/>
  <c r="K312" i="59"/>
  <c r="I209" i="59"/>
  <c r="K208" i="59"/>
  <c r="J208" i="59"/>
  <c r="J102" i="59"/>
  <c r="I103" i="59"/>
  <c r="K102" i="59"/>
  <c r="O39" i="59" s="1"/>
  <c r="V38" i="59"/>
  <c r="U38" i="59"/>
  <c r="AI38" i="59"/>
  <c r="T38" i="59"/>
  <c r="S38" i="59"/>
  <c r="AO38" i="59"/>
  <c r="N38" i="59"/>
  <c r="K33" i="59"/>
  <c r="J33" i="59"/>
  <c r="I34" i="59"/>
  <c r="AL41" i="59"/>
  <c r="AD41" i="59"/>
  <c r="AH39" i="59"/>
  <c r="P39" i="59"/>
  <c r="AN39" i="59"/>
  <c r="Q39" i="59"/>
  <c r="AA38" i="59"/>
  <c r="I141" i="59"/>
  <c r="K140" i="59"/>
  <c r="J140" i="59"/>
  <c r="AA38" i="58"/>
  <c r="AQ39" i="58"/>
  <c r="Z39" i="58"/>
  <c r="AK39" i="58"/>
  <c r="J67" i="58"/>
  <c r="I68" i="58"/>
  <c r="K67" i="58"/>
  <c r="I209" i="58"/>
  <c r="K208" i="58"/>
  <c r="J208" i="58"/>
  <c r="J102" i="58"/>
  <c r="I103" i="58"/>
  <c r="K102" i="58"/>
  <c r="AS38" i="58"/>
  <c r="AM38" i="58"/>
  <c r="AD41" i="58"/>
  <c r="AL41" i="58"/>
  <c r="J312" i="58"/>
  <c r="I313" i="58"/>
  <c r="K312" i="58"/>
  <c r="O38" i="58"/>
  <c r="R38" i="58"/>
  <c r="Q38" i="58"/>
  <c r="AH38" i="58"/>
  <c r="P38" i="58"/>
  <c r="AN38" i="58"/>
  <c r="N38" i="58"/>
  <c r="I141" i="58"/>
  <c r="K140" i="58"/>
  <c r="J140" i="58"/>
  <c r="K32" i="58"/>
  <c r="J32" i="58"/>
  <c r="I33" i="58"/>
  <c r="AO38" i="58"/>
  <c r="U38" i="58"/>
  <c r="T38" i="58"/>
  <c r="S38" i="58"/>
  <c r="V38" i="58"/>
  <c r="AI38" i="58"/>
  <c r="W38" i="58"/>
  <c r="AJ38" i="58"/>
  <c r="Y38" i="58"/>
  <c r="AP38" i="58"/>
  <c r="X38" i="58"/>
  <c r="R39" i="57"/>
  <c r="I67" i="57"/>
  <c r="K66" i="57"/>
  <c r="J66" i="57"/>
  <c r="AD41" i="57"/>
  <c r="AL41" i="57"/>
  <c r="AO37" i="57"/>
  <c r="V37" i="57"/>
  <c r="U37" i="57"/>
  <c r="T37" i="57"/>
  <c r="S37" i="57"/>
  <c r="AI37" i="57"/>
  <c r="N37" i="57"/>
  <c r="I314" i="57"/>
  <c r="K313" i="57"/>
  <c r="J313" i="57"/>
  <c r="R40" i="57" s="1"/>
  <c r="I141" i="57"/>
  <c r="K140" i="57"/>
  <c r="J140" i="57"/>
  <c r="I102" i="57"/>
  <c r="K101" i="57"/>
  <c r="J101" i="57"/>
  <c r="AA39" i="57"/>
  <c r="Z39" i="57"/>
  <c r="AQ39" i="57"/>
  <c r="AK39" i="57"/>
  <c r="K34" i="57"/>
  <c r="J34" i="57"/>
  <c r="I35" i="57"/>
  <c r="W37" i="57"/>
  <c r="AJ37" i="57"/>
  <c r="Y37" i="57"/>
  <c r="X37" i="57"/>
  <c r="AP37" i="57"/>
  <c r="O37" i="57"/>
  <c r="Q40" i="57"/>
  <c r="AH40" i="57"/>
  <c r="AN40" i="57"/>
  <c r="AS39" i="57"/>
  <c r="AM39" i="57"/>
  <c r="I209" i="57"/>
  <c r="K208" i="57"/>
  <c r="J208" i="57"/>
  <c r="AJ38" i="56"/>
  <c r="Y38" i="56"/>
  <c r="AP38" i="56"/>
  <c r="X38" i="56"/>
  <c r="W38" i="56"/>
  <c r="I68" i="56"/>
  <c r="K67" i="56"/>
  <c r="J67" i="56"/>
  <c r="K32" i="56"/>
  <c r="J32" i="56"/>
  <c r="I33" i="56"/>
  <c r="U38" i="56"/>
  <c r="T38" i="56"/>
  <c r="S38" i="56"/>
  <c r="V38" i="56"/>
  <c r="AI38" i="56"/>
  <c r="AO38" i="56"/>
  <c r="AS38" i="56"/>
  <c r="AM38" i="56"/>
  <c r="R38" i="56"/>
  <c r="Q38" i="56"/>
  <c r="AN38" i="56"/>
  <c r="AH38" i="56"/>
  <c r="P38" i="56"/>
  <c r="N38" i="56"/>
  <c r="O38" i="56"/>
  <c r="AB38" i="56"/>
  <c r="AR38" i="56"/>
  <c r="AL38" i="56"/>
  <c r="AA38" i="56"/>
  <c r="Z38" i="56"/>
  <c r="AQ38" i="56"/>
  <c r="AK38" i="56"/>
  <c r="I313" i="56"/>
  <c r="AL41" i="56"/>
  <c r="AD41" i="56"/>
  <c r="I208" i="56"/>
  <c r="I103" i="56"/>
  <c r="K102" i="56"/>
  <c r="J102" i="56"/>
  <c r="I141" i="56"/>
  <c r="K140" i="56"/>
  <c r="J140" i="56"/>
  <c r="AU37" i="55"/>
  <c r="AW37" i="55"/>
  <c r="AT38" i="55"/>
  <c r="AY38" i="55"/>
  <c r="AX38" i="55"/>
  <c r="AF38" i="55"/>
  <c r="AE38" i="55"/>
  <c r="AB38" i="55"/>
  <c r="AR38" i="55"/>
  <c r="AL38" i="55"/>
  <c r="AV37" i="55"/>
  <c r="I102" i="55"/>
  <c r="K101" i="55"/>
  <c r="J101" i="55"/>
  <c r="AO37" i="55"/>
  <c r="V37" i="55"/>
  <c r="U37" i="55"/>
  <c r="AI37" i="55"/>
  <c r="T37" i="55"/>
  <c r="S37" i="55"/>
  <c r="J277" i="55"/>
  <c r="I278" i="55"/>
  <c r="K277" i="55"/>
  <c r="K32" i="55"/>
  <c r="J32" i="55"/>
  <c r="I33" i="55"/>
  <c r="AL41" i="55"/>
  <c r="AD41" i="55"/>
  <c r="I141" i="55"/>
  <c r="K140" i="55"/>
  <c r="J140" i="55"/>
  <c r="K206" i="55"/>
  <c r="J206" i="55"/>
  <c r="I207" i="55"/>
  <c r="I67" i="55"/>
  <c r="K66" i="55"/>
  <c r="J66" i="55"/>
  <c r="Z37" i="55"/>
  <c r="AA37" i="55"/>
  <c r="AQ37" i="55"/>
  <c r="AK37" i="55"/>
  <c r="AS38" i="55"/>
  <c r="AM38" i="55"/>
  <c r="R38" i="55"/>
  <c r="Q38" i="55"/>
  <c r="AN38" i="55"/>
  <c r="AH38" i="55"/>
  <c r="P38" i="55"/>
  <c r="AJ37" i="55"/>
  <c r="AP37" i="55"/>
  <c r="X37" i="55"/>
  <c r="W37" i="55"/>
  <c r="Y37" i="55"/>
  <c r="K312" i="55"/>
  <c r="J312" i="55"/>
  <c r="I313" i="55"/>
  <c r="Y38" i="54"/>
  <c r="AP38" i="54"/>
  <c r="X38" i="54"/>
  <c r="AJ38" i="54"/>
  <c r="I68" i="54"/>
  <c r="K67" i="54"/>
  <c r="J67" i="54"/>
  <c r="I207" i="54"/>
  <c r="K206" i="54"/>
  <c r="J206" i="54"/>
  <c r="T38" i="54" s="1"/>
  <c r="I103" i="54"/>
  <c r="K102" i="54"/>
  <c r="J102" i="54"/>
  <c r="AS38" i="54"/>
  <c r="AM38" i="54"/>
  <c r="AA37" i="54"/>
  <c r="Z37" i="54"/>
  <c r="AQ37" i="54"/>
  <c r="AK37" i="54"/>
  <c r="P37" i="54"/>
  <c r="K312" i="54"/>
  <c r="J312" i="54"/>
  <c r="I313" i="54"/>
  <c r="AI38" i="54"/>
  <c r="AO38" i="54"/>
  <c r="U38" i="54"/>
  <c r="V38" i="54"/>
  <c r="S38" i="54"/>
  <c r="W37" i="54"/>
  <c r="T37" i="54"/>
  <c r="K33" i="54"/>
  <c r="I34" i="54"/>
  <c r="J33" i="54"/>
  <c r="I141" i="54"/>
  <c r="K140" i="54"/>
  <c r="J140" i="54"/>
  <c r="R39" i="54"/>
  <c r="Q39" i="54"/>
  <c r="AN39" i="54"/>
  <c r="AH39" i="54"/>
  <c r="AB38" i="54"/>
  <c r="AR38" i="54"/>
  <c r="AL38" i="54"/>
  <c r="R38" i="54"/>
  <c r="AD41" i="54"/>
  <c r="AL41" i="54"/>
  <c r="W37" i="53"/>
  <c r="J67" i="53"/>
  <c r="I68" i="53"/>
  <c r="K67" i="53"/>
  <c r="J102" i="53"/>
  <c r="I103" i="53"/>
  <c r="K102" i="53"/>
  <c r="AX38" i="53"/>
  <c r="AF38" i="53"/>
  <c r="AV38" i="53"/>
  <c r="AE38" i="53"/>
  <c r="AU38" i="53"/>
  <c r="AY38" i="53"/>
  <c r="AD41" i="53"/>
  <c r="AL41" i="53"/>
  <c r="AS38" i="53"/>
  <c r="AM38" i="53"/>
  <c r="I313" i="53"/>
  <c r="K312" i="53"/>
  <c r="J312" i="53"/>
  <c r="J277" i="53"/>
  <c r="I278" i="53"/>
  <c r="K277" i="53"/>
  <c r="AA37" i="53"/>
  <c r="Z37" i="53"/>
  <c r="AQ37" i="53"/>
  <c r="AK37" i="53"/>
  <c r="I141" i="53"/>
  <c r="K140" i="53"/>
  <c r="J140" i="53"/>
  <c r="T37" i="53"/>
  <c r="K206" i="53"/>
  <c r="J206" i="53"/>
  <c r="T38" i="53" s="1"/>
  <c r="I207" i="53"/>
  <c r="I32" i="53"/>
  <c r="K31" i="53"/>
  <c r="J31" i="53"/>
  <c r="AT38" i="53" s="1"/>
  <c r="AO38" i="53"/>
  <c r="V38" i="53"/>
  <c r="U38" i="53"/>
  <c r="AI38" i="53"/>
  <c r="S38" i="53"/>
  <c r="AR38" i="53"/>
  <c r="AB38" i="53"/>
  <c r="AL38" i="53"/>
  <c r="AJ38" i="53"/>
  <c r="Y38" i="53"/>
  <c r="AP38" i="53"/>
  <c r="X38" i="53"/>
  <c r="AH37" i="53"/>
  <c r="P37" i="53"/>
  <c r="AN37" i="53"/>
  <c r="N37" i="53"/>
  <c r="R37" i="53"/>
  <c r="Q37" i="53"/>
  <c r="O37" i="53"/>
  <c r="AV38" i="52"/>
  <c r="X37" i="52"/>
  <c r="I242" i="52"/>
  <c r="I243" i="52" s="1"/>
  <c r="I244" i="52" s="1"/>
  <c r="I245" i="52" s="1"/>
  <c r="I246" i="52" s="1"/>
  <c r="I247" i="52" s="1"/>
  <c r="I248" i="52" s="1"/>
  <c r="I249" i="52" s="1"/>
  <c r="I250" i="52" s="1"/>
  <c r="I251" i="52" s="1"/>
  <c r="I252" i="52" s="1"/>
  <c r="I253" i="52" s="1"/>
  <c r="I254" i="52" s="1"/>
  <c r="I255" i="52" s="1"/>
  <c r="I256" i="52" s="1"/>
  <c r="I257" i="52" s="1"/>
  <c r="I258" i="52" s="1"/>
  <c r="I259" i="52" s="1"/>
  <c r="I260" i="52" s="1"/>
  <c r="I261" i="52" s="1"/>
  <c r="I262" i="52" s="1"/>
  <c r="I263" i="52" s="1"/>
  <c r="I264" i="52" s="1"/>
  <c r="I265" i="52" s="1"/>
  <c r="I266" i="52" s="1"/>
  <c r="I267" i="52" s="1"/>
  <c r="K241" i="52"/>
  <c r="J241" i="52"/>
  <c r="I312" i="52"/>
  <c r="K311" i="52"/>
  <c r="Y38" i="52" s="1"/>
  <c r="J311" i="52"/>
  <c r="AL41" i="52"/>
  <c r="AD41" i="52"/>
  <c r="W37" i="52"/>
  <c r="K206" i="52"/>
  <c r="J206" i="52"/>
  <c r="I207" i="52"/>
  <c r="I279" i="52"/>
  <c r="R37" i="52"/>
  <c r="AH37" i="52"/>
  <c r="P37" i="52"/>
  <c r="O37" i="52"/>
  <c r="AN37" i="52"/>
  <c r="N37" i="52"/>
  <c r="Q37" i="52"/>
  <c r="AT37" i="52"/>
  <c r="J102" i="52"/>
  <c r="AV39" i="52" s="1"/>
  <c r="I103" i="52"/>
  <c r="K102" i="52"/>
  <c r="I141" i="52"/>
  <c r="K140" i="52"/>
  <c r="J140" i="52"/>
  <c r="AE39" i="52"/>
  <c r="AX39" i="52"/>
  <c r="AF39" i="52"/>
  <c r="AR37" i="52"/>
  <c r="AB37" i="52"/>
  <c r="AL37" i="52"/>
  <c r="AX37" i="52"/>
  <c r="AI38" i="52"/>
  <c r="U38" i="52"/>
  <c r="S38" i="52"/>
  <c r="AO38" i="52"/>
  <c r="AS37" i="52"/>
  <c r="AM37" i="52"/>
  <c r="AY37" i="52"/>
  <c r="AU38" i="52"/>
  <c r="K31" i="52"/>
  <c r="I32" i="52"/>
  <c r="J31" i="52"/>
  <c r="AJ38" i="52"/>
  <c r="AP38" i="52"/>
  <c r="X38" i="52"/>
  <c r="W38" i="52"/>
  <c r="Z37" i="52"/>
  <c r="AA37" i="52"/>
  <c r="AQ37" i="52"/>
  <c r="AK37" i="52"/>
  <c r="AW37" i="52"/>
  <c r="J67" i="52"/>
  <c r="I68" i="52"/>
  <c r="K67" i="52"/>
  <c r="AU39" i="52" s="1"/>
  <c r="Q37" i="51"/>
  <c r="AD37" i="51"/>
  <c r="AE37" i="51"/>
  <c r="AS37" i="51"/>
  <c r="I102" i="51"/>
  <c r="K101" i="51"/>
  <c r="J101" i="51"/>
  <c r="AA37" i="51"/>
  <c r="AQ37" i="51"/>
  <c r="Z37" i="51"/>
  <c r="AK37" i="51"/>
  <c r="AW37" i="51"/>
  <c r="J32" i="51"/>
  <c r="I33" i="51"/>
  <c r="K32" i="51"/>
  <c r="AT39" i="51" s="1"/>
  <c r="W37" i="51"/>
  <c r="AP37" i="51"/>
  <c r="X37" i="51"/>
  <c r="Y37" i="51"/>
  <c r="AJ37" i="51"/>
  <c r="AV37" i="51"/>
  <c r="J241" i="51"/>
  <c r="I242" i="51"/>
  <c r="I243" i="51" s="1"/>
  <c r="I244" i="51" s="1"/>
  <c r="I245" i="51" s="1"/>
  <c r="I246" i="51" s="1"/>
  <c r="I247" i="51" s="1"/>
  <c r="I248" i="51" s="1"/>
  <c r="I249" i="51" s="1"/>
  <c r="I250" i="51" s="1"/>
  <c r="I251" i="51" s="1"/>
  <c r="I252" i="51" s="1"/>
  <c r="I253" i="51" s="1"/>
  <c r="I254" i="51" s="1"/>
  <c r="I255" i="51" s="1"/>
  <c r="I256" i="51" s="1"/>
  <c r="I257" i="51" s="1"/>
  <c r="I258" i="51" s="1"/>
  <c r="I259" i="51" s="1"/>
  <c r="I260" i="51" s="1"/>
  <c r="I261" i="51" s="1"/>
  <c r="I262" i="51" s="1"/>
  <c r="I263" i="51" s="1"/>
  <c r="I264" i="51" s="1"/>
  <c r="I265" i="51" s="1"/>
  <c r="I266" i="51" s="1"/>
  <c r="I267" i="51" s="1"/>
  <c r="K241" i="51"/>
  <c r="Q38" i="51" s="1"/>
  <c r="P37" i="51"/>
  <c r="AF39" i="51"/>
  <c r="AY39" i="51"/>
  <c r="AX39" i="51"/>
  <c r="AL40" i="51"/>
  <c r="J313" i="51"/>
  <c r="I314" i="51"/>
  <c r="K313" i="51"/>
  <c r="I207" i="51"/>
  <c r="K206" i="51"/>
  <c r="J206" i="51"/>
  <c r="AM39" i="51"/>
  <c r="J278" i="51"/>
  <c r="I279" i="51"/>
  <c r="K278" i="51"/>
  <c r="K66" i="51"/>
  <c r="N38" i="51" s="1"/>
  <c r="I67" i="51"/>
  <c r="J66" i="51"/>
  <c r="K139" i="51"/>
  <c r="J139" i="51"/>
  <c r="I140" i="51"/>
  <c r="V37" i="51"/>
  <c r="S37" i="51"/>
  <c r="AI37" i="51"/>
  <c r="U37" i="51"/>
  <c r="T37" i="51"/>
  <c r="AO37" i="51"/>
  <c r="AU37" i="51"/>
  <c r="I172" i="51"/>
  <c r="AN38" i="51"/>
  <c r="AH38" i="51"/>
  <c r="R38" i="51"/>
  <c r="AR37" i="51"/>
  <c r="AB37" i="51"/>
  <c r="AL37" i="51"/>
  <c r="AX37" i="51"/>
  <c r="AT38" i="51"/>
  <c r="I32" i="49"/>
  <c r="K31" i="49"/>
  <c r="J31" i="49"/>
  <c r="R37" i="49"/>
  <c r="Q37" i="49"/>
  <c r="AH37" i="49"/>
  <c r="P37" i="49"/>
  <c r="O37" i="49"/>
  <c r="AN37" i="49"/>
  <c r="AS38" i="49"/>
  <c r="AM38" i="49"/>
  <c r="AL40" i="49"/>
  <c r="I313" i="49"/>
  <c r="I140" i="49"/>
  <c r="K139" i="49"/>
  <c r="J139" i="49"/>
  <c r="AI36" i="49"/>
  <c r="AO36" i="49"/>
  <c r="V36" i="49"/>
  <c r="U36" i="49"/>
  <c r="T36" i="49"/>
  <c r="S36" i="49"/>
  <c r="I103" i="49"/>
  <c r="K102" i="49"/>
  <c r="J102" i="49"/>
  <c r="AA38" i="49"/>
  <c r="Z38" i="49"/>
  <c r="AQ38" i="49"/>
  <c r="AK38" i="49"/>
  <c r="I174" i="49"/>
  <c r="AJ38" i="49"/>
  <c r="Y38" i="49"/>
  <c r="AP38" i="49"/>
  <c r="X38" i="49"/>
  <c r="W38" i="49"/>
  <c r="K65" i="49"/>
  <c r="I66" i="49"/>
  <c r="J65" i="49"/>
  <c r="I208" i="49"/>
  <c r="B102" i="48"/>
  <c r="J101" i="48"/>
  <c r="AP38" i="48" s="1"/>
  <c r="K101" i="48"/>
  <c r="AY38" i="48"/>
  <c r="W37" i="48"/>
  <c r="Y37" i="48"/>
  <c r="X37" i="48"/>
  <c r="AV37" i="48"/>
  <c r="AJ37" i="48"/>
  <c r="AP37" i="48"/>
  <c r="J312" i="48"/>
  <c r="AY39" i="48" s="1"/>
  <c r="K312" i="48"/>
  <c r="I313" i="48"/>
  <c r="I104" i="48"/>
  <c r="AL40" i="48"/>
  <c r="Y38" i="48"/>
  <c r="K139" i="48"/>
  <c r="J139" i="48"/>
  <c r="I140" i="48"/>
  <c r="I67" i="48"/>
  <c r="K66" i="48"/>
  <c r="J66" i="48"/>
  <c r="R38" i="48"/>
  <c r="Q38" i="48"/>
  <c r="AH38" i="48"/>
  <c r="P38" i="48"/>
  <c r="AN38" i="48"/>
  <c r="S37" i="48"/>
  <c r="AI37" i="48"/>
  <c r="AO37" i="48"/>
  <c r="V37" i="48"/>
  <c r="U37" i="48"/>
  <c r="T37" i="48"/>
  <c r="AU37" i="48"/>
  <c r="AA38" i="48"/>
  <c r="Z38" i="48"/>
  <c r="AQ38" i="48"/>
  <c r="AK38" i="48"/>
  <c r="AF39" i="48"/>
  <c r="AX39" i="48"/>
  <c r="AE39" i="48"/>
  <c r="J32" i="48"/>
  <c r="AT39" i="48" s="1"/>
  <c r="I33" i="48"/>
  <c r="K32" i="48"/>
  <c r="AS38" i="48"/>
  <c r="AM38" i="48"/>
  <c r="AE38" i="48"/>
  <c r="I208" i="48"/>
  <c r="J207" i="48"/>
  <c r="K207" i="48"/>
  <c r="I173" i="48"/>
  <c r="K172" i="48"/>
  <c r="J172" i="48"/>
  <c r="K278" i="48"/>
  <c r="J278" i="48"/>
  <c r="I279" i="48"/>
  <c r="Z38" i="47"/>
  <c r="AK38" i="47"/>
  <c r="AD37" i="47"/>
  <c r="AP37" i="47"/>
  <c r="I140" i="47"/>
  <c r="K139" i="47"/>
  <c r="J139" i="47"/>
  <c r="AH38" i="47"/>
  <c r="Q38" i="47"/>
  <c r="P38" i="47"/>
  <c r="O38" i="47"/>
  <c r="N38" i="47"/>
  <c r="AL40" i="47"/>
  <c r="AS36" i="47"/>
  <c r="Y36" i="47"/>
  <c r="AA36" i="47"/>
  <c r="R36" i="47"/>
  <c r="V36" i="47"/>
  <c r="I33" i="47"/>
  <c r="J32" i="47"/>
  <c r="K32" i="47"/>
  <c r="I208" i="47"/>
  <c r="K207" i="47"/>
  <c r="J207" i="47"/>
  <c r="W39" i="47" s="1"/>
  <c r="W38" i="47"/>
  <c r="I104" i="47"/>
  <c r="J103" i="47"/>
  <c r="K103" i="47"/>
  <c r="U38" i="47"/>
  <c r="T38" i="47"/>
  <c r="S38" i="47"/>
  <c r="AI38" i="47"/>
  <c r="J310" i="47"/>
  <c r="I311" i="47"/>
  <c r="K310" i="47"/>
  <c r="AQ37" i="47"/>
  <c r="AJ39" i="47"/>
  <c r="X39" i="47"/>
  <c r="K67" i="47"/>
  <c r="I68" i="47"/>
  <c r="J67" i="47"/>
  <c r="I172" i="47"/>
  <c r="K171" i="47"/>
  <c r="J171" i="47"/>
  <c r="AQ38" i="47" s="1"/>
  <c r="AN37" i="47"/>
  <c r="AE38" i="46"/>
  <c r="Z38" i="46"/>
  <c r="AA38" i="46"/>
  <c r="AQ38" i="46"/>
  <c r="AK38" i="46"/>
  <c r="K312" i="46"/>
  <c r="J312" i="46"/>
  <c r="I313" i="46"/>
  <c r="AP37" i="46"/>
  <c r="X37" i="46"/>
  <c r="AJ37" i="46"/>
  <c r="Y37" i="46"/>
  <c r="W37" i="46"/>
  <c r="AV37" i="46"/>
  <c r="I67" i="46"/>
  <c r="K66" i="46"/>
  <c r="J66" i="46"/>
  <c r="J31" i="46"/>
  <c r="K31" i="46"/>
  <c r="I32" i="46"/>
  <c r="AW38" i="46"/>
  <c r="AL40" i="46"/>
  <c r="J172" i="46"/>
  <c r="I173" i="46"/>
  <c r="K172" i="46"/>
  <c r="AE39" i="46" s="1"/>
  <c r="K278" i="46"/>
  <c r="J278" i="46"/>
  <c r="I279" i="46"/>
  <c r="U37" i="46"/>
  <c r="T37" i="46"/>
  <c r="S37" i="46"/>
  <c r="AO37" i="46"/>
  <c r="V37" i="46"/>
  <c r="AI37" i="46"/>
  <c r="AU37" i="46"/>
  <c r="J207" i="46"/>
  <c r="I208" i="46"/>
  <c r="K207" i="46"/>
  <c r="I102" i="46"/>
  <c r="K101" i="46"/>
  <c r="J101" i="46"/>
  <c r="AY39" i="46"/>
  <c r="AX39" i="46"/>
  <c r="AF39" i="46"/>
  <c r="I140" i="46"/>
  <c r="K139" i="46"/>
  <c r="J139" i="46"/>
  <c r="AS38" i="46"/>
  <c r="AM38" i="46"/>
  <c r="AH37" i="46"/>
  <c r="P37" i="46"/>
  <c r="R37" i="46"/>
  <c r="N37" i="46"/>
  <c r="AN37" i="46"/>
  <c r="Q37" i="46"/>
  <c r="O37" i="46"/>
  <c r="AT37" i="46"/>
  <c r="AS37" i="45"/>
  <c r="AM37" i="45"/>
  <c r="U37" i="45"/>
  <c r="T37" i="45"/>
  <c r="AI37" i="45"/>
  <c r="V37" i="45"/>
  <c r="AO37" i="45"/>
  <c r="AE37" i="45"/>
  <c r="AJ36" i="45"/>
  <c r="AP36" i="45"/>
  <c r="X36" i="45"/>
  <c r="W36" i="45"/>
  <c r="Y36" i="45"/>
  <c r="AV36" i="45"/>
  <c r="I208" i="45"/>
  <c r="K207" i="45"/>
  <c r="J207" i="45"/>
  <c r="AL40" i="45"/>
  <c r="K100" i="45"/>
  <c r="J100" i="45"/>
  <c r="I101" i="45"/>
  <c r="K30" i="45"/>
  <c r="J30" i="45"/>
  <c r="I31" i="45"/>
  <c r="J66" i="45"/>
  <c r="I67" i="45"/>
  <c r="K66" i="45"/>
  <c r="Z38" i="45"/>
  <c r="AK38" i="45"/>
  <c r="R36" i="45"/>
  <c r="AH36" i="45"/>
  <c r="P36" i="45"/>
  <c r="O36" i="45"/>
  <c r="AN36" i="45"/>
  <c r="N36" i="45"/>
  <c r="Q36" i="45"/>
  <c r="AT36" i="45"/>
  <c r="I140" i="45"/>
  <c r="K139" i="45"/>
  <c r="J139" i="45"/>
  <c r="AA37" i="45"/>
  <c r="I278" i="45"/>
  <c r="AY37" i="45"/>
  <c r="S36" i="45"/>
  <c r="AX38" i="45"/>
  <c r="AW38" i="45"/>
  <c r="AF38" i="45"/>
  <c r="AE38" i="45"/>
  <c r="AU38" i="45"/>
  <c r="I172" i="45"/>
  <c r="K171" i="45"/>
  <c r="J171" i="45"/>
  <c r="AQ37" i="45"/>
  <c r="I312" i="45"/>
  <c r="K311" i="45"/>
  <c r="AA38" i="45" s="1"/>
  <c r="J311" i="45"/>
  <c r="Q35" i="44"/>
  <c r="AN35" i="44"/>
  <c r="AQ35" i="44"/>
  <c r="AM37" i="44"/>
  <c r="K30" i="44"/>
  <c r="J30" i="44"/>
  <c r="I31" i="44"/>
  <c r="I67" i="44"/>
  <c r="K66" i="44"/>
  <c r="J66" i="44"/>
  <c r="R36" i="44"/>
  <c r="AH36" i="44"/>
  <c r="P36" i="44"/>
  <c r="N36" i="44"/>
  <c r="K99" i="44"/>
  <c r="J99" i="44"/>
  <c r="I100" i="44"/>
  <c r="AY37" i="44"/>
  <c r="AF37" i="44"/>
  <c r="AU37" i="44"/>
  <c r="AJ35" i="44"/>
  <c r="Y35" i="44"/>
  <c r="AP35" i="44"/>
  <c r="X35" i="44"/>
  <c r="W35" i="44"/>
  <c r="AV35" i="44"/>
  <c r="S35" i="44"/>
  <c r="AR35" i="44"/>
  <c r="AB35" i="44"/>
  <c r="AX35" i="44"/>
  <c r="U35" i="44"/>
  <c r="AS35" i="44"/>
  <c r="AE35" i="44"/>
  <c r="AO35" i="44"/>
  <c r="AA36" i="44"/>
  <c r="Z35" i="44"/>
  <c r="I277" i="44"/>
  <c r="K276" i="44"/>
  <c r="J276" i="44"/>
  <c r="AI37" i="44"/>
  <c r="V37" i="44"/>
  <c r="I312" i="44"/>
  <c r="K311" i="44"/>
  <c r="J311" i="44"/>
  <c r="I139" i="44"/>
  <c r="K138" i="44"/>
  <c r="J138" i="44"/>
  <c r="I240" i="44"/>
  <c r="I170" i="44"/>
  <c r="K169" i="44"/>
  <c r="J169" i="44"/>
  <c r="AL39" i="44"/>
  <c r="I206" i="44"/>
  <c r="K205" i="44"/>
  <c r="J205" i="44"/>
  <c r="P36" i="43"/>
  <c r="AQ35" i="43"/>
  <c r="AM37" i="43"/>
  <c r="AJ36" i="43"/>
  <c r="Y36" i="43"/>
  <c r="W36" i="43"/>
  <c r="I206" i="43"/>
  <c r="P37" i="43"/>
  <c r="I139" i="43"/>
  <c r="K138" i="43"/>
  <c r="J138" i="43"/>
  <c r="I65" i="43"/>
  <c r="K64" i="43"/>
  <c r="J64" i="43"/>
  <c r="AR35" i="43"/>
  <c r="AB35" i="43"/>
  <c r="Q35" i="43"/>
  <c r="AI35" i="43"/>
  <c r="AO35" i="43"/>
  <c r="V35" i="43"/>
  <c r="U35" i="43"/>
  <c r="T35" i="43"/>
  <c r="S35" i="43"/>
  <c r="N35" i="43"/>
  <c r="I170" i="43"/>
  <c r="AQ36" i="43"/>
  <c r="R37" i="43"/>
  <c r="AH37" i="43"/>
  <c r="AS35" i="43"/>
  <c r="AN35" i="43"/>
  <c r="O36" i="43"/>
  <c r="I101" i="43"/>
  <c r="K100" i="43"/>
  <c r="J100" i="43"/>
  <c r="O37" i="43" s="1"/>
  <c r="I240" i="43"/>
  <c r="K239" i="43"/>
  <c r="J239" i="43"/>
  <c r="AA36" i="43"/>
  <c r="I312" i="43"/>
  <c r="AL39" i="43"/>
  <c r="Z35" i="43"/>
  <c r="I32" i="43"/>
  <c r="K31" i="43"/>
  <c r="J31" i="43"/>
  <c r="X35" i="43"/>
  <c r="AS36" i="42"/>
  <c r="I30" i="42"/>
  <c r="J29" i="42"/>
  <c r="AT36" i="42" s="1"/>
  <c r="K29" i="42"/>
  <c r="K65" i="42"/>
  <c r="I66" i="42"/>
  <c r="J65" i="42"/>
  <c r="K139" i="42"/>
  <c r="J139" i="42"/>
  <c r="I140" i="42"/>
  <c r="O35" i="42"/>
  <c r="AN35" i="42"/>
  <c r="N35" i="42"/>
  <c r="R35" i="42"/>
  <c r="Q35" i="42"/>
  <c r="P35" i="42"/>
  <c r="AH35" i="42"/>
  <c r="I241" i="42"/>
  <c r="K240" i="42"/>
  <c r="J240" i="42"/>
  <c r="I206" i="42"/>
  <c r="J205" i="42"/>
  <c r="K205" i="42"/>
  <c r="I311" i="42"/>
  <c r="K310" i="42"/>
  <c r="J310" i="42"/>
  <c r="I171" i="42"/>
  <c r="K170" i="42"/>
  <c r="J170" i="42"/>
  <c r="AD37" i="42" s="1"/>
  <c r="AB36" i="42"/>
  <c r="AR36" i="42"/>
  <c r="AA36" i="42"/>
  <c r="Z36" i="42"/>
  <c r="AQ36" i="42"/>
  <c r="Y36" i="42"/>
  <c r="AJ36" i="42"/>
  <c r="AP36" i="42"/>
  <c r="X36" i="42"/>
  <c r="W36" i="42"/>
  <c r="AV36" i="42"/>
  <c r="AE36" i="42"/>
  <c r="AU36" i="42"/>
  <c r="AY36" i="42"/>
  <c r="AX36" i="42"/>
  <c r="AF36" i="42"/>
  <c r="AW36" i="42"/>
  <c r="J100" i="42"/>
  <c r="I101" i="42"/>
  <c r="K100" i="42"/>
  <c r="I276" i="42"/>
  <c r="K275" i="42"/>
  <c r="J275" i="42"/>
  <c r="V36" i="42"/>
  <c r="U36" i="42"/>
  <c r="T36" i="42"/>
  <c r="S36" i="42"/>
  <c r="AI36" i="42"/>
  <c r="AO36" i="42"/>
  <c r="AL40" i="42"/>
  <c r="X35" i="41"/>
  <c r="K30" i="41"/>
  <c r="J30" i="41"/>
  <c r="I31" i="41"/>
  <c r="I65" i="41"/>
  <c r="K64" i="41"/>
  <c r="J64" i="41"/>
  <c r="N36" i="41" s="1"/>
  <c r="W36" i="41"/>
  <c r="Y36" i="41"/>
  <c r="AJ36" i="41"/>
  <c r="AN35" i="41"/>
  <c r="AS35" i="41"/>
  <c r="AL39" i="41"/>
  <c r="AO35" i="41"/>
  <c r="V35" i="41"/>
  <c r="U35" i="41"/>
  <c r="T35" i="41"/>
  <c r="S35" i="41"/>
  <c r="AI35" i="41"/>
  <c r="AP35" i="41"/>
  <c r="AB35" i="41"/>
  <c r="AR35" i="41"/>
  <c r="I206" i="41"/>
  <c r="K205" i="41"/>
  <c r="J205" i="41"/>
  <c r="I101" i="41"/>
  <c r="K100" i="41"/>
  <c r="J100" i="41"/>
  <c r="I240" i="41"/>
  <c r="K239" i="41"/>
  <c r="J239" i="41"/>
  <c r="Z36" i="41" s="1"/>
  <c r="O36" i="41"/>
  <c r="P36" i="41"/>
  <c r="AH36" i="41"/>
  <c r="R36" i="41"/>
  <c r="Z35" i="41"/>
  <c r="AA36" i="41"/>
  <c r="I139" i="41"/>
  <c r="K138" i="41"/>
  <c r="J138" i="41"/>
  <c r="I170" i="41"/>
  <c r="K169" i="41"/>
  <c r="J169" i="41"/>
  <c r="J310" i="41"/>
  <c r="I311" i="41"/>
  <c r="K310" i="41"/>
  <c r="J275" i="40"/>
  <c r="I276" i="40"/>
  <c r="K275" i="40"/>
  <c r="I206" i="40"/>
  <c r="K205" i="40"/>
  <c r="J205" i="40"/>
  <c r="AL39" i="40"/>
  <c r="J65" i="40"/>
  <c r="I66" i="40"/>
  <c r="K65" i="40"/>
  <c r="I139" i="40"/>
  <c r="K138" i="40"/>
  <c r="J138" i="40"/>
  <c r="W36" i="40"/>
  <c r="AJ36" i="40"/>
  <c r="Y36" i="40"/>
  <c r="X36" i="40"/>
  <c r="X35" i="40"/>
  <c r="K30" i="40"/>
  <c r="J30" i="40"/>
  <c r="I31" i="40"/>
  <c r="N36" i="40"/>
  <c r="O36" i="40"/>
  <c r="R36" i="40"/>
  <c r="Q36" i="40"/>
  <c r="AH36" i="40"/>
  <c r="P36" i="40"/>
  <c r="I240" i="40"/>
  <c r="K239" i="40"/>
  <c r="U36" i="40" s="1"/>
  <c r="J239" i="40"/>
  <c r="J310" i="40"/>
  <c r="I311" i="40"/>
  <c r="K310" i="40"/>
  <c r="I101" i="40"/>
  <c r="K100" i="40"/>
  <c r="J100" i="40"/>
  <c r="Q35" i="40"/>
  <c r="Z35" i="40"/>
  <c r="I170" i="40"/>
  <c r="K169" i="40"/>
  <c r="J169" i="40"/>
  <c r="AV36" i="40"/>
  <c r="AU36" i="40"/>
  <c r="AW36" i="40"/>
  <c r="AT36" i="40"/>
  <c r="AY36" i="40"/>
  <c r="AF36" i="40"/>
  <c r="AX36" i="40"/>
  <c r="AA36" i="40"/>
  <c r="V36" i="40"/>
  <c r="T36" i="40"/>
  <c r="S36" i="40"/>
  <c r="AI36" i="40"/>
  <c r="AO35" i="40"/>
  <c r="AB35" i="40"/>
  <c r="AR35" i="40"/>
  <c r="U35" i="40"/>
  <c r="Z36" i="39"/>
  <c r="AY36" i="39"/>
  <c r="AV36" i="39"/>
  <c r="AU36" i="39"/>
  <c r="AX36" i="39"/>
  <c r="AF36" i="39"/>
  <c r="AW36" i="39"/>
  <c r="AT36" i="39"/>
  <c r="AE36" i="39"/>
  <c r="K310" i="39"/>
  <c r="J310" i="39"/>
  <c r="I311" i="39"/>
  <c r="I171" i="39"/>
  <c r="K170" i="39"/>
  <c r="J170" i="39"/>
  <c r="AD37" i="39" s="1"/>
  <c r="I207" i="39"/>
  <c r="K206" i="39"/>
  <c r="J206" i="39"/>
  <c r="AO36" i="39"/>
  <c r="I139" i="39"/>
  <c r="K138" i="39"/>
  <c r="J138" i="39"/>
  <c r="V36" i="39"/>
  <c r="AA37" i="39"/>
  <c r="AK37" i="39"/>
  <c r="I276" i="39"/>
  <c r="K30" i="39"/>
  <c r="J30" i="39"/>
  <c r="I31" i="39"/>
  <c r="AJ36" i="39"/>
  <c r="Y36" i="39"/>
  <c r="X36" i="39"/>
  <c r="W36" i="39"/>
  <c r="AP36" i="39"/>
  <c r="AN36" i="39"/>
  <c r="R36" i="39"/>
  <c r="O36" i="39"/>
  <c r="Q36" i="39"/>
  <c r="AH36" i="39"/>
  <c r="P36" i="39"/>
  <c r="N36" i="39"/>
  <c r="I241" i="39"/>
  <c r="K240" i="39"/>
  <c r="J240" i="39"/>
  <c r="Z37" i="39" s="1"/>
  <c r="AL39" i="39"/>
  <c r="V37" i="39"/>
  <c r="T37" i="39"/>
  <c r="AI37" i="39"/>
  <c r="AR36" i="39"/>
  <c r="AB36" i="39"/>
  <c r="J100" i="39"/>
  <c r="K100" i="39"/>
  <c r="I101" i="39"/>
  <c r="U36" i="39"/>
  <c r="AS36" i="39"/>
  <c r="K66" i="39"/>
  <c r="I67" i="39"/>
  <c r="J66" i="39"/>
  <c r="AL42" i="61" l="1"/>
  <c r="AD42" i="61"/>
  <c r="AP40" i="61"/>
  <c r="X40" i="61"/>
  <c r="W40" i="61"/>
  <c r="Y40" i="61"/>
  <c r="AJ40" i="61"/>
  <c r="I315" i="61"/>
  <c r="I70" i="61"/>
  <c r="K69" i="61"/>
  <c r="J69" i="61"/>
  <c r="K34" i="61"/>
  <c r="J34" i="61"/>
  <c r="I35" i="61"/>
  <c r="I36" i="61" s="1"/>
  <c r="I37" i="61" s="1"/>
  <c r="I38" i="61" s="1"/>
  <c r="I39" i="61" s="1"/>
  <c r="I40" i="61" s="1"/>
  <c r="I41" i="61" s="1"/>
  <c r="I42" i="61" s="1"/>
  <c r="I43" i="61" s="1"/>
  <c r="I44" i="61" s="1"/>
  <c r="I45" i="61" s="1"/>
  <c r="I46" i="61" s="1"/>
  <c r="I47" i="61" s="1"/>
  <c r="I48" i="61" s="1"/>
  <c r="I49" i="61" s="1"/>
  <c r="I50" i="61" s="1"/>
  <c r="I51" i="61" s="1"/>
  <c r="I52" i="61" s="1"/>
  <c r="I53" i="61" s="1"/>
  <c r="I54" i="61" s="1"/>
  <c r="I55" i="61" s="1"/>
  <c r="I56" i="61" s="1"/>
  <c r="I57" i="61" s="1"/>
  <c r="AA40" i="61"/>
  <c r="Z40" i="61"/>
  <c r="AQ40" i="61"/>
  <c r="AK40" i="61"/>
  <c r="J141" i="61"/>
  <c r="K141" i="61"/>
  <c r="I142" i="61"/>
  <c r="I105" i="61"/>
  <c r="K104" i="61"/>
  <c r="J104" i="61"/>
  <c r="AH40" i="61"/>
  <c r="P40" i="61"/>
  <c r="O40" i="61"/>
  <c r="AN40" i="61"/>
  <c r="N40" i="61"/>
  <c r="Q40" i="61"/>
  <c r="R40" i="61"/>
  <c r="I210" i="61"/>
  <c r="AO40" i="61"/>
  <c r="V40" i="61"/>
  <c r="U40" i="61"/>
  <c r="AI40" i="61"/>
  <c r="T40" i="61"/>
  <c r="S40" i="61"/>
  <c r="AS40" i="61"/>
  <c r="AM40" i="61"/>
  <c r="AA39" i="60"/>
  <c r="J209" i="60"/>
  <c r="I210" i="60"/>
  <c r="K209" i="60"/>
  <c r="AD42" i="60"/>
  <c r="AL42" i="60"/>
  <c r="J141" i="60"/>
  <c r="I142" i="60"/>
  <c r="K141" i="60"/>
  <c r="K34" i="60"/>
  <c r="J34" i="60"/>
  <c r="I35" i="60"/>
  <c r="I36" i="60" s="1"/>
  <c r="I37" i="60" s="1"/>
  <c r="I38" i="60" s="1"/>
  <c r="I39" i="60" s="1"/>
  <c r="I40" i="60" s="1"/>
  <c r="I41" i="60" s="1"/>
  <c r="I42" i="60" s="1"/>
  <c r="I43" i="60" s="1"/>
  <c r="I44" i="60" s="1"/>
  <c r="I45" i="60" s="1"/>
  <c r="I46" i="60" s="1"/>
  <c r="I47" i="60" s="1"/>
  <c r="I48" i="60" s="1"/>
  <c r="I49" i="60" s="1"/>
  <c r="I50" i="60" s="1"/>
  <c r="I51" i="60" s="1"/>
  <c r="I52" i="60" s="1"/>
  <c r="I53" i="60" s="1"/>
  <c r="I54" i="60" s="1"/>
  <c r="I55" i="60" s="1"/>
  <c r="I56" i="60" s="1"/>
  <c r="I57" i="60" s="1"/>
  <c r="Q40" i="60"/>
  <c r="AH40" i="60"/>
  <c r="P40" i="60"/>
  <c r="AN40" i="60"/>
  <c r="I314" i="60"/>
  <c r="K313" i="60"/>
  <c r="J313" i="60"/>
  <c r="I104" i="60"/>
  <c r="K103" i="60"/>
  <c r="J103" i="60"/>
  <c r="AS39" i="60"/>
  <c r="AM39" i="60"/>
  <c r="R39" i="60"/>
  <c r="I69" i="60"/>
  <c r="K68" i="60"/>
  <c r="J68" i="60"/>
  <c r="AJ39" i="60"/>
  <c r="Y39" i="60"/>
  <c r="AP39" i="60"/>
  <c r="X39" i="60"/>
  <c r="W39" i="60"/>
  <c r="AA40" i="60"/>
  <c r="Z40" i="60"/>
  <c r="AQ40" i="60"/>
  <c r="AK40" i="60"/>
  <c r="AI39" i="60"/>
  <c r="S39" i="60"/>
  <c r="AO39" i="60"/>
  <c r="V39" i="60"/>
  <c r="U39" i="60"/>
  <c r="T39" i="60"/>
  <c r="J141" i="59"/>
  <c r="I142" i="59"/>
  <c r="K141" i="59"/>
  <c r="K103" i="59"/>
  <c r="J103" i="59"/>
  <c r="I104" i="59"/>
  <c r="AS39" i="59"/>
  <c r="AM39" i="59"/>
  <c r="AP39" i="59"/>
  <c r="X39" i="59"/>
  <c r="W39" i="59"/>
  <c r="AJ39" i="59"/>
  <c r="Y39" i="59"/>
  <c r="AA39" i="59"/>
  <c r="Z40" i="59"/>
  <c r="AQ40" i="59"/>
  <c r="AK40" i="59"/>
  <c r="R39" i="59"/>
  <c r="J209" i="59"/>
  <c r="I210" i="59"/>
  <c r="K209" i="59"/>
  <c r="K34" i="59"/>
  <c r="J34" i="59"/>
  <c r="I35" i="59"/>
  <c r="I36" i="59" s="1"/>
  <c r="I37" i="59" s="1"/>
  <c r="I38" i="59" s="1"/>
  <c r="I39" i="59" s="1"/>
  <c r="I40" i="59" s="1"/>
  <c r="I41" i="59" s="1"/>
  <c r="I42" i="59" s="1"/>
  <c r="I43" i="59" s="1"/>
  <c r="I44" i="59" s="1"/>
  <c r="I45" i="59" s="1"/>
  <c r="I46" i="59" s="1"/>
  <c r="I47" i="59" s="1"/>
  <c r="I48" i="59" s="1"/>
  <c r="I49" i="59" s="1"/>
  <c r="I50" i="59" s="1"/>
  <c r="I51" i="59" s="1"/>
  <c r="I52" i="59" s="1"/>
  <c r="I53" i="59" s="1"/>
  <c r="I54" i="59" s="1"/>
  <c r="I55" i="59" s="1"/>
  <c r="I56" i="59" s="1"/>
  <c r="I57" i="59" s="1"/>
  <c r="K68" i="59"/>
  <c r="J68" i="59"/>
  <c r="I69" i="59"/>
  <c r="AD42" i="59"/>
  <c r="AL42" i="59"/>
  <c r="Q40" i="59"/>
  <c r="AH40" i="59"/>
  <c r="P40" i="59"/>
  <c r="O40" i="59"/>
  <c r="AN40" i="59"/>
  <c r="N40" i="59"/>
  <c r="K313" i="59"/>
  <c r="J313" i="59"/>
  <c r="I314" i="59"/>
  <c r="AO39" i="59"/>
  <c r="S39" i="59"/>
  <c r="V39" i="59"/>
  <c r="U39" i="59"/>
  <c r="T39" i="59"/>
  <c r="AI39" i="59"/>
  <c r="AD42" i="58"/>
  <c r="AL42" i="58"/>
  <c r="J209" i="58"/>
  <c r="I210" i="58"/>
  <c r="K209" i="58"/>
  <c r="J141" i="58"/>
  <c r="I142" i="58"/>
  <c r="K141" i="58"/>
  <c r="I69" i="58"/>
  <c r="K68" i="58"/>
  <c r="J68" i="58"/>
  <c r="I314" i="58"/>
  <c r="K313" i="58"/>
  <c r="J313" i="58"/>
  <c r="AA40" i="58" s="1"/>
  <c r="AI39" i="58"/>
  <c r="AO39" i="58"/>
  <c r="V39" i="58"/>
  <c r="U39" i="58"/>
  <c r="T39" i="58"/>
  <c r="S39" i="58"/>
  <c r="AS39" i="58"/>
  <c r="AM39" i="58"/>
  <c r="I104" i="58"/>
  <c r="K103" i="58"/>
  <c r="J103" i="58"/>
  <c r="K33" i="58"/>
  <c r="J33" i="58"/>
  <c r="I34" i="58"/>
  <c r="Y39" i="58"/>
  <c r="W39" i="58"/>
  <c r="X39" i="58"/>
  <c r="AJ39" i="58"/>
  <c r="AP39" i="58"/>
  <c r="Q39" i="58"/>
  <c r="AH39" i="58"/>
  <c r="O39" i="58"/>
  <c r="AN39" i="58"/>
  <c r="N39" i="58"/>
  <c r="R39" i="58"/>
  <c r="P39" i="58"/>
  <c r="AQ40" i="58"/>
  <c r="Z40" i="58"/>
  <c r="AK40" i="58"/>
  <c r="AA39" i="58"/>
  <c r="AA40" i="57"/>
  <c r="Z40" i="57"/>
  <c r="AQ40" i="57"/>
  <c r="AK40" i="57"/>
  <c r="P40" i="57"/>
  <c r="Y38" i="57"/>
  <c r="AP38" i="57"/>
  <c r="X38" i="57"/>
  <c r="W38" i="57"/>
  <c r="AJ38" i="57"/>
  <c r="O38" i="57"/>
  <c r="I315" i="57"/>
  <c r="K314" i="57"/>
  <c r="J314" i="57"/>
  <c r="I210" i="57"/>
  <c r="K209" i="57"/>
  <c r="J209" i="57"/>
  <c r="I36" i="57"/>
  <c r="AN41" i="57"/>
  <c r="R41" i="57"/>
  <c r="Q41" i="57"/>
  <c r="P41" i="57"/>
  <c r="AH41" i="57"/>
  <c r="I103" i="57"/>
  <c r="K102" i="57"/>
  <c r="J102" i="57"/>
  <c r="AD42" i="57"/>
  <c r="AL42" i="57"/>
  <c r="AI38" i="57"/>
  <c r="AO38" i="57"/>
  <c r="V38" i="57"/>
  <c r="U38" i="57"/>
  <c r="T38" i="57"/>
  <c r="S38" i="57"/>
  <c r="N38" i="57"/>
  <c r="J141" i="57"/>
  <c r="I142" i="57"/>
  <c r="K141" i="57"/>
  <c r="AS40" i="57"/>
  <c r="AM40" i="57"/>
  <c r="I68" i="57"/>
  <c r="K67" i="57"/>
  <c r="J67" i="57"/>
  <c r="AO39" i="56"/>
  <c r="V39" i="56"/>
  <c r="U39" i="56"/>
  <c r="T39" i="56"/>
  <c r="S39" i="56"/>
  <c r="AI39" i="56"/>
  <c r="K141" i="56"/>
  <c r="J141" i="56"/>
  <c r="I142" i="56"/>
  <c r="W39" i="56"/>
  <c r="AP39" i="56"/>
  <c r="AJ39" i="56"/>
  <c r="Y39" i="56"/>
  <c r="X39" i="56"/>
  <c r="I69" i="56"/>
  <c r="K68" i="56"/>
  <c r="J68" i="56"/>
  <c r="I104" i="56"/>
  <c r="K103" i="56"/>
  <c r="J103" i="56"/>
  <c r="AS39" i="56"/>
  <c r="AM39" i="56"/>
  <c r="AA39" i="56"/>
  <c r="Z39" i="56"/>
  <c r="AQ39" i="56"/>
  <c r="AK39" i="56"/>
  <c r="K33" i="56"/>
  <c r="J33" i="56"/>
  <c r="I34" i="56"/>
  <c r="I314" i="56"/>
  <c r="O39" i="56"/>
  <c r="AN39" i="56"/>
  <c r="N39" i="56"/>
  <c r="AH39" i="56"/>
  <c r="R39" i="56"/>
  <c r="P39" i="56"/>
  <c r="Q39" i="56"/>
  <c r="AD42" i="56"/>
  <c r="AL42" i="56"/>
  <c r="I209" i="56"/>
  <c r="AU38" i="55"/>
  <c r="I279" i="55"/>
  <c r="K278" i="55"/>
  <c r="J278" i="55"/>
  <c r="AJ38" i="55"/>
  <c r="Y38" i="55"/>
  <c r="X38" i="55"/>
  <c r="W38" i="55"/>
  <c r="AP38" i="55"/>
  <c r="J67" i="55"/>
  <c r="N39" i="55" s="1"/>
  <c r="I68" i="55"/>
  <c r="K67" i="55"/>
  <c r="AE39" i="55"/>
  <c r="AT39" i="55"/>
  <c r="AY39" i="55"/>
  <c r="AX39" i="55"/>
  <c r="AF39" i="55"/>
  <c r="K313" i="55"/>
  <c r="J313" i="55"/>
  <c r="I314" i="55"/>
  <c r="O38" i="55"/>
  <c r="I208" i="55"/>
  <c r="K207" i="55"/>
  <c r="J207" i="55"/>
  <c r="P39" i="55" s="1"/>
  <c r="J102" i="55"/>
  <c r="I103" i="55"/>
  <c r="K102" i="55"/>
  <c r="AV38" i="55"/>
  <c r="AS39" i="55"/>
  <c r="AM39" i="55"/>
  <c r="Z38" i="55"/>
  <c r="AQ38" i="55"/>
  <c r="AA38" i="55"/>
  <c r="AK38" i="55"/>
  <c r="AW38" i="55"/>
  <c r="T38" i="55"/>
  <c r="AI38" i="55"/>
  <c r="AO38" i="55"/>
  <c r="V38" i="55"/>
  <c r="U38" i="55"/>
  <c r="S38" i="55"/>
  <c r="K33" i="55"/>
  <c r="J33" i="55"/>
  <c r="I34" i="55"/>
  <c r="N38" i="55"/>
  <c r="AL42" i="55"/>
  <c r="AD42" i="55"/>
  <c r="AN39" i="55"/>
  <c r="O39" i="55"/>
  <c r="AH39" i="55"/>
  <c r="R39" i="55"/>
  <c r="Q39" i="55"/>
  <c r="K141" i="55"/>
  <c r="J141" i="55"/>
  <c r="I142" i="55"/>
  <c r="W38" i="54"/>
  <c r="AD42" i="54"/>
  <c r="AL42" i="54"/>
  <c r="AJ39" i="54"/>
  <c r="Y39" i="54"/>
  <c r="AP39" i="54"/>
  <c r="X39" i="54"/>
  <c r="I69" i="54"/>
  <c r="J68" i="54"/>
  <c r="K68" i="54"/>
  <c r="N40" i="54" s="1"/>
  <c r="S39" i="54"/>
  <c r="AI39" i="54"/>
  <c r="AO39" i="54"/>
  <c r="V39" i="54"/>
  <c r="U39" i="54"/>
  <c r="I142" i="54"/>
  <c r="K141" i="54"/>
  <c r="J141" i="54"/>
  <c r="I104" i="54"/>
  <c r="J103" i="54"/>
  <c r="K103" i="54"/>
  <c r="O40" i="54" s="1"/>
  <c r="K313" i="54"/>
  <c r="J313" i="54"/>
  <c r="R40" i="54" s="1"/>
  <c r="I314" i="54"/>
  <c r="AS39" i="54"/>
  <c r="AM39" i="54"/>
  <c r="N39" i="54"/>
  <c r="Q40" i="54"/>
  <c r="AH40" i="54"/>
  <c r="AN40" i="54"/>
  <c r="AQ38" i="54"/>
  <c r="Z38" i="54"/>
  <c r="AA38" i="54"/>
  <c r="AK38" i="54"/>
  <c r="P38" i="54"/>
  <c r="K34" i="54"/>
  <c r="J34" i="54"/>
  <c r="I35" i="54"/>
  <c r="O39" i="54"/>
  <c r="K207" i="54"/>
  <c r="J207" i="54"/>
  <c r="T39" i="54" s="1"/>
  <c r="I208" i="54"/>
  <c r="AW38" i="53"/>
  <c r="I142" i="53"/>
  <c r="K141" i="53"/>
  <c r="J141" i="53"/>
  <c r="AS39" i="53"/>
  <c r="AM39" i="53"/>
  <c r="W38" i="53"/>
  <c r="I33" i="53"/>
  <c r="K32" i="53"/>
  <c r="AT39" i="53" s="1"/>
  <c r="J32" i="53"/>
  <c r="AY39" i="53"/>
  <c r="AX39" i="53"/>
  <c r="AF39" i="53"/>
  <c r="AV39" i="53"/>
  <c r="AE39" i="53"/>
  <c r="AU39" i="53"/>
  <c r="I208" i="53"/>
  <c r="K207" i="53"/>
  <c r="J207" i="53"/>
  <c r="AW39" i="53" s="1"/>
  <c r="K313" i="53"/>
  <c r="J313" i="53"/>
  <c r="I314" i="53"/>
  <c r="I104" i="53"/>
  <c r="K103" i="53"/>
  <c r="J103" i="53"/>
  <c r="R38" i="53"/>
  <c r="AH38" i="53"/>
  <c r="P38" i="53"/>
  <c r="O38" i="53"/>
  <c r="AN38" i="53"/>
  <c r="N38" i="53"/>
  <c r="Q38" i="53"/>
  <c r="Z38" i="53"/>
  <c r="AQ38" i="53"/>
  <c r="AA38" i="53"/>
  <c r="AK38" i="53"/>
  <c r="AJ39" i="53"/>
  <c r="Y39" i="53"/>
  <c r="AP39" i="53"/>
  <c r="X39" i="53"/>
  <c r="I69" i="53"/>
  <c r="K68" i="53"/>
  <c r="J68" i="53"/>
  <c r="AD42" i="53"/>
  <c r="AL42" i="53"/>
  <c r="I279" i="53"/>
  <c r="K278" i="53"/>
  <c r="J278" i="53"/>
  <c r="AI39" i="53"/>
  <c r="AO39" i="53"/>
  <c r="V39" i="53"/>
  <c r="U39" i="53"/>
  <c r="S39" i="53"/>
  <c r="R38" i="52"/>
  <c r="Q38" i="52"/>
  <c r="AH38" i="52"/>
  <c r="P38" i="52"/>
  <c r="AN38" i="52"/>
  <c r="N38" i="52"/>
  <c r="O38" i="52"/>
  <c r="AT38" i="52"/>
  <c r="I33" i="52"/>
  <c r="K32" i="52"/>
  <c r="J32" i="52"/>
  <c r="AL42" i="52"/>
  <c r="AD42" i="52"/>
  <c r="I280" i="52"/>
  <c r="V38" i="52"/>
  <c r="I208" i="52"/>
  <c r="K207" i="52"/>
  <c r="W39" i="52" s="1"/>
  <c r="J207" i="52"/>
  <c r="AS38" i="52"/>
  <c r="AM38" i="52"/>
  <c r="AY38" i="52"/>
  <c r="I142" i="52"/>
  <c r="K141" i="52"/>
  <c r="J141" i="52"/>
  <c r="Z38" i="52"/>
  <c r="AQ38" i="52"/>
  <c r="AA38" i="52"/>
  <c r="AK38" i="52"/>
  <c r="AW38" i="52"/>
  <c r="I69" i="52"/>
  <c r="K68" i="52"/>
  <c r="J68" i="52"/>
  <c r="AU40" i="52" s="1"/>
  <c r="T38" i="52"/>
  <c r="I313" i="52"/>
  <c r="K312" i="52"/>
  <c r="J312" i="52"/>
  <c r="S39" i="52"/>
  <c r="AO39" i="52"/>
  <c r="U39" i="52"/>
  <c r="AI39" i="52"/>
  <c r="I104" i="52"/>
  <c r="K103" i="52"/>
  <c r="J103" i="52"/>
  <c r="AB38" i="52"/>
  <c r="AR38" i="52"/>
  <c r="AL38" i="52"/>
  <c r="AX38" i="52"/>
  <c r="AJ39" i="52"/>
  <c r="AP39" i="52"/>
  <c r="X39" i="52"/>
  <c r="Y39" i="52"/>
  <c r="AX40" i="52"/>
  <c r="AV40" i="52"/>
  <c r="AE40" i="52"/>
  <c r="AF40" i="52"/>
  <c r="I315" i="51"/>
  <c r="K314" i="51"/>
  <c r="J314" i="51"/>
  <c r="I173" i="51"/>
  <c r="AN39" i="51"/>
  <c r="I280" i="51"/>
  <c r="K279" i="51"/>
  <c r="J279" i="51"/>
  <c r="AP38" i="51"/>
  <c r="X38" i="51"/>
  <c r="Y38" i="51"/>
  <c r="AJ38" i="51"/>
  <c r="W38" i="51"/>
  <c r="AV38" i="51"/>
  <c r="AD38" i="51"/>
  <c r="AS38" i="51"/>
  <c r="AE38" i="51"/>
  <c r="I141" i="51"/>
  <c r="K140" i="51"/>
  <c r="J140" i="51"/>
  <c r="AY40" i="51"/>
  <c r="AF40" i="51"/>
  <c r="AX40" i="51"/>
  <c r="AM40" i="51"/>
  <c r="AB38" i="51"/>
  <c r="AR38" i="51"/>
  <c r="AL38" i="51"/>
  <c r="AX38" i="51"/>
  <c r="I34" i="51"/>
  <c r="J33" i="51"/>
  <c r="K33" i="51"/>
  <c r="O38" i="51"/>
  <c r="AM41" i="51"/>
  <c r="AL41" i="51"/>
  <c r="R39" i="51"/>
  <c r="AH39" i="51"/>
  <c r="Q39" i="51"/>
  <c r="J102" i="51"/>
  <c r="I103" i="51"/>
  <c r="K102" i="51"/>
  <c r="AA38" i="51"/>
  <c r="Z38" i="51"/>
  <c r="AQ38" i="51"/>
  <c r="AK38" i="51"/>
  <c r="AW38" i="51"/>
  <c r="U38" i="51"/>
  <c r="AI38" i="51"/>
  <c r="V38" i="51"/>
  <c r="AO38" i="51"/>
  <c r="T38" i="51"/>
  <c r="S38" i="51"/>
  <c r="AU38" i="51"/>
  <c r="P38" i="51"/>
  <c r="I68" i="51"/>
  <c r="K67" i="51"/>
  <c r="J67" i="51"/>
  <c r="I208" i="51"/>
  <c r="K207" i="51"/>
  <c r="J207" i="51"/>
  <c r="AD40" i="49"/>
  <c r="W39" i="49"/>
  <c r="AJ39" i="49"/>
  <c r="Y39" i="49"/>
  <c r="AP39" i="49"/>
  <c r="X39" i="49"/>
  <c r="AI37" i="49"/>
  <c r="AO37" i="49"/>
  <c r="V37" i="49"/>
  <c r="U37" i="49"/>
  <c r="T37" i="49"/>
  <c r="S37" i="49"/>
  <c r="AL41" i="49"/>
  <c r="K66" i="49"/>
  <c r="I67" i="49"/>
  <c r="J66" i="49"/>
  <c r="J103" i="49"/>
  <c r="I104" i="49"/>
  <c r="K103" i="49"/>
  <c r="I175" i="49"/>
  <c r="AD41" i="49"/>
  <c r="I141" i="49"/>
  <c r="K140" i="49"/>
  <c r="J140" i="49"/>
  <c r="AA39" i="49"/>
  <c r="Z39" i="49"/>
  <c r="AQ39" i="49"/>
  <c r="AK39" i="49"/>
  <c r="I314" i="49"/>
  <c r="R38" i="49"/>
  <c r="Q38" i="49"/>
  <c r="AH38" i="49"/>
  <c r="P38" i="49"/>
  <c r="O38" i="49"/>
  <c r="AN38" i="49"/>
  <c r="AS39" i="49"/>
  <c r="AM39" i="49"/>
  <c r="N37" i="49"/>
  <c r="I209" i="49"/>
  <c r="I33" i="49"/>
  <c r="K32" i="49"/>
  <c r="J32" i="49"/>
  <c r="AJ38" i="48"/>
  <c r="X38" i="48"/>
  <c r="AV38" i="48"/>
  <c r="W38" i="48"/>
  <c r="O38" i="48"/>
  <c r="N38" i="48"/>
  <c r="B103" i="48"/>
  <c r="K102" i="48"/>
  <c r="J102" i="48"/>
  <c r="AX40" i="48"/>
  <c r="AF40" i="48"/>
  <c r="I141" i="48"/>
  <c r="K140" i="48"/>
  <c r="J140" i="48"/>
  <c r="I105" i="48"/>
  <c r="J67" i="48"/>
  <c r="K67" i="48"/>
  <c r="N39" i="48" s="1"/>
  <c r="I68" i="48"/>
  <c r="AD39" i="48"/>
  <c r="AL41" i="48"/>
  <c r="I174" i="48"/>
  <c r="K173" i="48"/>
  <c r="J173" i="48"/>
  <c r="AP39" i="48"/>
  <c r="I34" i="48"/>
  <c r="J33" i="48"/>
  <c r="K33" i="48"/>
  <c r="I314" i="48"/>
  <c r="K313" i="48"/>
  <c r="J313" i="48"/>
  <c r="AA39" i="48"/>
  <c r="Z39" i="48"/>
  <c r="AQ39" i="48"/>
  <c r="AK39" i="48"/>
  <c r="O39" i="48"/>
  <c r="R39" i="48"/>
  <c r="AN39" i="48"/>
  <c r="Q39" i="48"/>
  <c r="P39" i="48"/>
  <c r="AH39" i="48"/>
  <c r="AW39" i="48"/>
  <c r="U38" i="48"/>
  <c r="T38" i="48"/>
  <c r="S38" i="48"/>
  <c r="AI38" i="48"/>
  <c r="AO38" i="48"/>
  <c r="V38" i="48"/>
  <c r="AU38" i="48"/>
  <c r="I280" i="48"/>
  <c r="K279" i="48"/>
  <c r="J279" i="48"/>
  <c r="I209" i="48"/>
  <c r="K208" i="48"/>
  <c r="J208" i="48"/>
  <c r="AW40" i="48" s="1"/>
  <c r="AS39" i="48"/>
  <c r="AM39" i="48"/>
  <c r="Z39" i="47"/>
  <c r="AK39" i="47"/>
  <c r="AN38" i="47"/>
  <c r="K140" i="47"/>
  <c r="J140" i="47"/>
  <c r="I141" i="47"/>
  <c r="I173" i="47"/>
  <c r="K172" i="47"/>
  <c r="AO39" i="47" s="1"/>
  <c r="J172" i="47"/>
  <c r="T39" i="47"/>
  <c r="AI39" i="47"/>
  <c r="U39" i="47"/>
  <c r="S39" i="47"/>
  <c r="J208" i="47"/>
  <c r="W40" i="47" s="1"/>
  <c r="I209" i="47"/>
  <c r="K208" i="47"/>
  <c r="AO38" i="47"/>
  <c r="I69" i="47"/>
  <c r="K68" i="47"/>
  <c r="J68" i="47"/>
  <c r="I312" i="47"/>
  <c r="K311" i="47"/>
  <c r="J311" i="47"/>
  <c r="O39" i="47"/>
  <c r="N39" i="47"/>
  <c r="P39" i="47"/>
  <c r="AH39" i="47"/>
  <c r="Q39" i="47"/>
  <c r="AS37" i="47"/>
  <c r="AM37" i="47"/>
  <c r="Y37" i="47"/>
  <c r="AA37" i="47"/>
  <c r="R37" i="47"/>
  <c r="V37" i="47"/>
  <c r="X40" i="47"/>
  <c r="AJ40" i="47"/>
  <c r="I34" i="47"/>
  <c r="J33" i="47"/>
  <c r="K33" i="47"/>
  <c r="AD38" i="47"/>
  <c r="AP38" i="47"/>
  <c r="K104" i="47"/>
  <c r="J104" i="47"/>
  <c r="I105" i="47"/>
  <c r="AL41" i="47"/>
  <c r="AD39" i="46"/>
  <c r="AW39" i="46"/>
  <c r="I209" i="46"/>
  <c r="K208" i="46"/>
  <c r="J208" i="46"/>
  <c r="I314" i="46"/>
  <c r="K313" i="46"/>
  <c r="J313" i="46"/>
  <c r="AY40" i="46" s="1"/>
  <c r="AO38" i="46"/>
  <c r="V38" i="46"/>
  <c r="U38" i="46"/>
  <c r="T38" i="46"/>
  <c r="S38" i="46"/>
  <c r="AI38" i="46"/>
  <c r="AU38" i="46"/>
  <c r="AL41" i="46"/>
  <c r="AQ39" i="46"/>
  <c r="AA39" i="46"/>
  <c r="Z39" i="46"/>
  <c r="AK39" i="46"/>
  <c r="I280" i="46"/>
  <c r="K279" i="46"/>
  <c r="J279" i="46"/>
  <c r="K67" i="46"/>
  <c r="J67" i="46"/>
  <c r="I68" i="46"/>
  <c r="AS39" i="46"/>
  <c r="AM39" i="46"/>
  <c r="AX40" i="46"/>
  <c r="AF40" i="46"/>
  <c r="AW40" i="46"/>
  <c r="I141" i="46"/>
  <c r="K140" i="46"/>
  <c r="J140" i="46"/>
  <c r="AJ38" i="46"/>
  <c r="W38" i="46"/>
  <c r="Y38" i="46"/>
  <c r="X38" i="46"/>
  <c r="AP38" i="46"/>
  <c r="AV38" i="46"/>
  <c r="K32" i="46"/>
  <c r="J32" i="46"/>
  <c r="I33" i="46"/>
  <c r="I174" i="46"/>
  <c r="K173" i="46"/>
  <c r="J173" i="46"/>
  <c r="AE40" i="46" s="1"/>
  <c r="I103" i="46"/>
  <c r="K102" i="46"/>
  <c r="J102" i="46"/>
  <c r="R38" i="46"/>
  <c r="O38" i="46"/>
  <c r="AN38" i="46"/>
  <c r="N38" i="46"/>
  <c r="Q38" i="46"/>
  <c r="AH38" i="46"/>
  <c r="P38" i="46"/>
  <c r="AT38" i="46"/>
  <c r="AD38" i="45"/>
  <c r="AY38" i="45"/>
  <c r="I209" i="45"/>
  <c r="K208" i="45"/>
  <c r="J208" i="45"/>
  <c r="AL41" i="45"/>
  <c r="I68" i="45"/>
  <c r="K67" i="45"/>
  <c r="AU39" i="45" s="1"/>
  <c r="J67" i="45"/>
  <c r="Y37" i="45"/>
  <c r="AP37" i="45"/>
  <c r="X37" i="45"/>
  <c r="AJ37" i="45"/>
  <c r="W37" i="45"/>
  <c r="AV37" i="45"/>
  <c r="I173" i="45"/>
  <c r="K172" i="45"/>
  <c r="J172" i="45"/>
  <c r="AD39" i="45" s="1"/>
  <c r="AO38" i="45"/>
  <c r="V38" i="45"/>
  <c r="U38" i="45"/>
  <c r="T38" i="45"/>
  <c r="AI38" i="45"/>
  <c r="S37" i="45"/>
  <c r="K140" i="45"/>
  <c r="J140" i="45"/>
  <c r="I141" i="45"/>
  <c r="K31" i="45"/>
  <c r="I32" i="45"/>
  <c r="J31" i="45"/>
  <c r="AS38" i="45"/>
  <c r="AM38" i="45"/>
  <c r="Q37" i="45"/>
  <c r="AH37" i="45"/>
  <c r="P37" i="45"/>
  <c r="AN37" i="45"/>
  <c r="R37" i="45"/>
  <c r="O37" i="45"/>
  <c r="N37" i="45"/>
  <c r="AT37" i="45"/>
  <c r="I279" i="45"/>
  <c r="AX39" i="45"/>
  <c r="AW39" i="45"/>
  <c r="AF39" i="45"/>
  <c r="AE39" i="45"/>
  <c r="AQ38" i="45"/>
  <c r="Z39" i="45"/>
  <c r="AK39" i="45"/>
  <c r="I313" i="45"/>
  <c r="K312" i="45"/>
  <c r="J312" i="45"/>
  <c r="AY39" i="45" s="1"/>
  <c r="I102" i="45"/>
  <c r="J101" i="45"/>
  <c r="S38" i="45" s="1"/>
  <c r="K101" i="45"/>
  <c r="AQ36" i="44"/>
  <c r="AW37" i="44"/>
  <c r="O36" i="44"/>
  <c r="AN36" i="44"/>
  <c r="J206" i="44"/>
  <c r="I207" i="44"/>
  <c r="K206" i="44"/>
  <c r="T38" i="44" s="1"/>
  <c r="AR36" i="44"/>
  <c r="AB36" i="44"/>
  <c r="U36" i="44"/>
  <c r="AX36" i="44"/>
  <c r="I313" i="44"/>
  <c r="K312" i="44"/>
  <c r="J312" i="44"/>
  <c r="K67" i="44"/>
  <c r="I68" i="44"/>
  <c r="J67" i="44"/>
  <c r="T37" i="44"/>
  <c r="I278" i="44"/>
  <c r="K277" i="44"/>
  <c r="J277" i="44"/>
  <c r="I32" i="44"/>
  <c r="K31" i="44"/>
  <c r="J31" i="44"/>
  <c r="AT38" i="44" s="1"/>
  <c r="AI38" i="44"/>
  <c r="V38" i="44"/>
  <c r="Q37" i="44"/>
  <c r="I241" i="44"/>
  <c r="R37" i="44"/>
  <c r="AH37" i="44"/>
  <c r="P37" i="44"/>
  <c r="N37" i="44"/>
  <c r="AA37" i="44"/>
  <c r="Z37" i="44"/>
  <c r="AK37" i="44"/>
  <c r="AM38" i="44"/>
  <c r="K170" i="44"/>
  <c r="J170" i="44"/>
  <c r="AQ37" i="44" s="1"/>
  <c r="I171" i="44"/>
  <c r="AU38" i="44"/>
  <c r="AY38" i="44"/>
  <c r="AW38" i="44"/>
  <c r="AF38" i="44"/>
  <c r="AL40" i="44"/>
  <c r="AT37" i="44"/>
  <c r="I101" i="44"/>
  <c r="K100" i="44"/>
  <c r="J100" i="44"/>
  <c r="O37" i="44" s="1"/>
  <c r="Q36" i="44"/>
  <c r="AE36" i="44"/>
  <c r="AS36" i="44"/>
  <c r="AO36" i="44"/>
  <c r="I140" i="44"/>
  <c r="K139" i="44"/>
  <c r="J139" i="44"/>
  <c r="Z36" i="44"/>
  <c r="AJ36" i="44"/>
  <c r="Y36" i="44"/>
  <c r="AP36" i="44"/>
  <c r="X36" i="44"/>
  <c r="W36" i="44"/>
  <c r="AV36" i="44"/>
  <c r="S36" i="44"/>
  <c r="X36" i="43"/>
  <c r="I207" i="43"/>
  <c r="AI36" i="43"/>
  <c r="AO36" i="43"/>
  <c r="V36" i="43"/>
  <c r="U36" i="43"/>
  <c r="T36" i="43"/>
  <c r="S36" i="43"/>
  <c r="N36" i="43"/>
  <c r="Z36" i="43"/>
  <c r="K65" i="43"/>
  <c r="J65" i="43"/>
  <c r="I66" i="43"/>
  <c r="AR36" i="43"/>
  <c r="AB36" i="43"/>
  <c r="Q36" i="43"/>
  <c r="AS36" i="43"/>
  <c r="AN36" i="43"/>
  <c r="AL40" i="43"/>
  <c r="AP36" i="43"/>
  <c r="K101" i="43"/>
  <c r="J101" i="43"/>
  <c r="O38" i="43" s="1"/>
  <c r="I102" i="43"/>
  <c r="R38" i="43"/>
  <c r="AH38" i="43"/>
  <c r="AM38" i="43"/>
  <c r="I241" i="43"/>
  <c r="K240" i="43"/>
  <c r="J240" i="43"/>
  <c r="I171" i="43"/>
  <c r="AP37" i="43"/>
  <c r="J139" i="43"/>
  <c r="I140" i="43"/>
  <c r="K139" i="43"/>
  <c r="AJ37" i="43"/>
  <c r="Y37" i="43"/>
  <c r="W37" i="43"/>
  <c r="AA37" i="43"/>
  <c r="AK37" i="43"/>
  <c r="I33" i="43"/>
  <c r="K32" i="43"/>
  <c r="J32" i="43"/>
  <c r="I313" i="43"/>
  <c r="W37" i="42"/>
  <c r="AJ37" i="42"/>
  <c r="Y37" i="42"/>
  <c r="AP37" i="42"/>
  <c r="X37" i="42"/>
  <c r="J311" i="42"/>
  <c r="I312" i="42"/>
  <c r="K311" i="42"/>
  <c r="AO37" i="42"/>
  <c r="V37" i="42"/>
  <c r="U37" i="42"/>
  <c r="T37" i="42"/>
  <c r="S37" i="42"/>
  <c r="AI37" i="42"/>
  <c r="Z37" i="42"/>
  <c r="AK37" i="42"/>
  <c r="AA37" i="42"/>
  <c r="AQ37" i="42"/>
  <c r="K66" i="42"/>
  <c r="I67" i="42"/>
  <c r="J66" i="42"/>
  <c r="AW37" i="42"/>
  <c r="AF37" i="42"/>
  <c r="AV37" i="42"/>
  <c r="AE37" i="42"/>
  <c r="AU37" i="42"/>
  <c r="AY37" i="42"/>
  <c r="AX37" i="42"/>
  <c r="I207" i="42"/>
  <c r="K206" i="42"/>
  <c r="J206" i="42"/>
  <c r="AR37" i="42"/>
  <c r="AL37" i="42"/>
  <c r="AB37" i="42"/>
  <c r="J276" i="42"/>
  <c r="I277" i="42"/>
  <c r="K276" i="42"/>
  <c r="J171" i="42"/>
  <c r="I172" i="42"/>
  <c r="K171" i="42"/>
  <c r="AN36" i="42"/>
  <c r="N36" i="42"/>
  <c r="Q36" i="42"/>
  <c r="R36" i="42"/>
  <c r="AH36" i="42"/>
  <c r="P36" i="42"/>
  <c r="O36" i="42"/>
  <c r="AM37" i="42"/>
  <c r="AS37" i="42"/>
  <c r="K241" i="42"/>
  <c r="J241" i="42"/>
  <c r="I242" i="42"/>
  <c r="I243" i="42" s="1"/>
  <c r="I244" i="42" s="1"/>
  <c r="I245" i="42" s="1"/>
  <c r="I246" i="42" s="1"/>
  <c r="I247" i="42" s="1"/>
  <c r="I248" i="42" s="1"/>
  <c r="I249" i="42" s="1"/>
  <c r="I250" i="42" s="1"/>
  <c r="I251" i="42" s="1"/>
  <c r="I252" i="42" s="1"/>
  <c r="I253" i="42" s="1"/>
  <c r="I254" i="42" s="1"/>
  <c r="I255" i="42" s="1"/>
  <c r="I256" i="42" s="1"/>
  <c r="I257" i="42" s="1"/>
  <c r="I258" i="42" s="1"/>
  <c r="I259" i="42" s="1"/>
  <c r="I260" i="42" s="1"/>
  <c r="I261" i="42" s="1"/>
  <c r="I262" i="42" s="1"/>
  <c r="I263" i="42" s="1"/>
  <c r="I264" i="42" s="1"/>
  <c r="I265" i="42" s="1"/>
  <c r="I266" i="42" s="1"/>
  <c r="I267" i="42" s="1"/>
  <c r="J140" i="42"/>
  <c r="I141" i="42"/>
  <c r="K140" i="42"/>
  <c r="K30" i="42"/>
  <c r="J30" i="42"/>
  <c r="AT37" i="42" s="1"/>
  <c r="I31" i="42"/>
  <c r="I102" i="42"/>
  <c r="K101" i="42"/>
  <c r="J101" i="42"/>
  <c r="AL41" i="42"/>
  <c r="AP36" i="41"/>
  <c r="Q36" i="41"/>
  <c r="AN36" i="41"/>
  <c r="AS36" i="41"/>
  <c r="AQ36" i="41"/>
  <c r="J139" i="41"/>
  <c r="I140" i="41"/>
  <c r="K139" i="41"/>
  <c r="I312" i="41"/>
  <c r="K311" i="41"/>
  <c r="J311" i="41"/>
  <c r="K101" i="41"/>
  <c r="J101" i="41"/>
  <c r="I102" i="41"/>
  <c r="AM37" i="41"/>
  <c r="AO36" i="41"/>
  <c r="V36" i="41"/>
  <c r="U36" i="41"/>
  <c r="T36" i="41"/>
  <c r="S36" i="41"/>
  <c r="AI36" i="41"/>
  <c r="AA37" i="41"/>
  <c r="AK37" i="41"/>
  <c r="AB36" i="41"/>
  <c r="AR36" i="41"/>
  <c r="I66" i="41"/>
  <c r="K65" i="41"/>
  <c r="J65" i="41"/>
  <c r="I171" i="41"/>
  <c r="K170" i="41"/>
  <c r="J170" i="41"/>
  <c r="AD37" i="41" s="1"/>
  <c r="K206" i="41"/>
  <c r="J206" i="41"/>
  <c r="I207" i="41"/>
  <c r="X36" i="41"/>
  <c r="I32" i="41"/>
  <c r="J31" i="41"/>
  <c r="K31" i="41"/>
  <c r="AL40" i="41"/>
  <c r="I241" i="41"/>
  <c r="K240" i="41"/>
  <c r="J240" i="41"/>
  <c r="Z37" i="41" s="1"/>
  <c r="AH37" i="41"/>
  <c r="P37" i="41"/>
  <c r="O37" i="41"/>
  <c r="N37" i="41"/>
  <c r="R37" i="41"/>
  <c r="Y37" i="41"/>
  <c r="W37" i="41"/>
  <c r="AJ37" i="41"/>
  <c r="AQ36" i="40"/>
  <c r="Z36" i="40"/>
  <c r="AE36" i="40"/>
  <c r="O37" i="40"/>
  <c r="N37" i="40"/>
  <c r="P37" i="40"/>
  <c r="R37" i="40"/>
  <c r="AH37" i="40"/>
  <c r="AL40" i="40"/>
  <c r="AO36" i="40"/>
  <c r="I102" i="40"/>
  <c r="K101" i="40"/>
  <c r="J101" i="40"/>
  <c r="J139" i="40"/>
  <c r="I140" i="40"/>
  <c r="K139" i="40"/>
  <c r="I312" i="40"/>
  <c r="K311" i="40"/>
  <c r="J311" i="40"/>
  <c r="AA37" i="40"/>
  <c r="AK37" i="40"/>
  <c r="I171" i="40"/>
  <c r="K170" i="40"/>
  <c r="J170" i="40"/>
  <c r="AD37" i="40" s="1"/>
  <c r="AM37" i="40"/>
  <c r="AP36" i="40"/>
  <c r="K66" i="40"/>
  <c r="I67" i="40"/>
  <c r="J66" i="40"/>
  <c r="K206" i="40"/>
  <c r="J206" i="40"/>
  <c r="I207" i="40"/>
  <c r="AB36" i="40"/>
  <c r="AR36" i="40"/>
  <c r="V37" i="40"/>
  <c r="T37" i="40"/>
  <c r="S37" i="40"/>
  <c r="AI37" i="40"/>
  <c r="AN36" i="40"/>
  <c r="I277" i="40"/>
  <c r="K276" i="40"/>
  <c r="J276" i="40"/>
  <c r="AS36" i="40"/>
  <c r="W37" i="40"/>
  <c r="AP37" i="40"/>
  <c r="AJ37" i="40"/>
  <c r="Y37" i="40"/>
  <c r="I241" i="40"/>
  <c r="K240" i="40"/>
  <c r="J240" i="40"/>
  <c r="X37" i="40" s="1"/>
  <c r="K31" i="40"/>
  <c r="J31" i="40"/>
  <c r="I32" i="40"/>
  <c r="AT37" i="40"/>
  <c r="AY37" i="40"/>
  <c r="AF37" i="40"/>
  <c r="AW37" i="40"/>
  <c r="AV37" i="40"/>
  <c r="AU37" i="40"/>
  <c r="U37" i="39"/>
  <c r="I32" i="39"/>
  <c r="J31" i="39"/>
  <c r="K31" i="39"/>
  <c r="I102" i="39"/>
  <c r="K101" i="39"/>
  <c r="J101" i="39"/>
  <c r="AO37" i="39"/>
  <c r="J241" i="39"/>
  <c r="I242" i="39"/>
  <c r="I243" i="39" s="1"/>
  <c r="I244" i="39" s="1"/>
  <c r="I245" i="39" s="1"/>
  <c r="I246" i="39" s="1"/>
  <c r="I247" i="39" s="1"/>
  <c r="I248" i="39" s="1"/>
  <c r="I249" i="39" s="1"/>
  <c r="I250" i="39" s="1"/>
  <c r="I251" i="39" s="1"/>
  <c r="I252" i="39" s="1"/>
  <c r="I253" i="39" s="1"/>
  <c r="I254" i="39" s="1"/>
  <c r="I255" i="39" s="1"/>
  <c r="I256" i="39" s="1"/>
  <c r="I257" i="39" s="1"/>
  <c r="I258" i="39" s="1"/>
  <c r="I259" i="39" s="1"/>
  <c r="I260" i="39" s="1"/>
  <c r="I261" i="39" s="1"/>
  <c r="I262" i="39" s="1"/>
  <c r="I263" i="39" s="1"/>
  <c r="I264" i="39" s="1"/>
  <c r="I265" i="39" s="1"/>
  <c r="I266" i="39" s="1"/>
  <c r="I267" i="39" s="1"/>
  <c r="K241" i="39"/>
  <c r="I277" i="39"/>
  <c r="AL40" i="39"/>
  <c r="I208" i="39"/>
  <c r="K207" i="39"/>
  <c r="J207" i="39"/>
  <c r="AJ37" i="39"/>
  <c r="W37" i="39"/>
  <c r="Y37" i="39"/>
  <c r="AP37" i="39"/>
  <c r="X37" i="39"/>
  <c r="S37" i="39"/>
  <c r="AW37" i="39"/>
  <c r="AF37" i="39"/>
  <c r="AV37" i="39"/>
  <c r="AE37" i="39"/>
  <c r="AY37" i="39"/>
  <c r="AU37" i="39"/>
  <c r="AX37" i="39"/>
  <c r="AT37" i="39"/>
  <c r="J171" i="39"/>
  <c r="AQ38" i="39" s="1"/>
  <c r="I172" i="39"/>
  <c r="K171" i="39"/>
  <c r="U38" i="39"/>
  <c r="T38" i="39"/>
  <c r="AI38" i="39"/>
  <c r="K139" i="39"/>
  <c r="J139" i="39"/>
  <c r="I140" i="39"/>
  <c r="I312" i="39"/>
  <c r="K311" i="39"/>
  <c r="J311" i="39"/>
  <c r="R37" i="39"/>
  <c r="O37" i="39"/>
  <c r="AN37" i="39"/>
  <c r="N37" i="39"/>
  <c r="Q37" i="39"/>
  <c r="AH37" i="39"/>
  <c r="P37" i="39"/>
  <c r="I68" i="39"/>
  <c r="K67" i="39"/>
  <c r="J67" i="39"/>
  <c r="AS37" i="39"/>
  <c r="AM37" i="39"/>
  <c r="AR37" i="39"/>
  <c r="AB37" i="39"/>
  <c r="AL37" i="39"/>
  <c r="AQ37" i="39"/>
  <c r="AK38" i="39"/>
  <c r="AD43" i="61" l="1"/>
  <c r="AL43" i="61"/>
  <c r="AI41" i="61"/>
  <c r="AO41" i="61"/>
  <c r="S41" i="61"/>
  <c r="V41" i="61"/>
  <c r="U41" i="61"/>
  <c r="T41" i="61"/>
  <c r="I211" i="61"/>
  <c r="I71" i="61"/>
  <c r="J70" i="61"/>
  <c r="K70" i="61"/>
  <c r="Z41" i="61"/>
  <c r="AQ41" i="61"/>
  <c r="AA41" i="61"/>
  <c r="AK41" i="61"/>
  <c r="AJ41" i="61"/>
  <c r="Y41" i="61"/>
  <c r="AP41" i="61"/>
  <c r="X41" i="61"/>
  <c r="W41" i="61"/>
  <c r="AS41" i="61"/>
  <c r="AM41" i="61"/>
  <c r="I106" i="61"/>
  <c r="J105" i="61"/>
  <c r="K105" i="61"/>
  <c r="I316" i="61"/>
  <c r="I143" i="61"/>
  <c r="K142" i="61"/>
  <c r="J142" i="61"/>
  <c r="R41" i="61"/>
  <c r="Q41" i="61"/>
  <c r="AH41" i="61"/>
  <c r="P41" i="61"/>
  <c r="O41" i="61"/>
  <c r="AN41" i="61"/>
  <c r="N41" i="61"/>
  <c r="AJ40" i="60"/>
  <c r="Y40" i="60"/>
  <c r="AP40" i="60"/>
  <c r="X40" i="60"/>
  <c r="W40" i="60"/>
  <c r="T40" i="60"/>
  <c r="S40" i="60"/>
  <c r="AI40" i="60"/>
  <c r="U40" i="60"/>
  <c r="AO40" i="60"/>
  <c r="V40" i="60"/>
  <c r="AD43" i="60"/>
  <c r="AL43" i="60"/>
  <c r="AS40" i="60"/>
  <c r="AM40" i="60"/>
  <c r="O40" i="60"/>
  <c r="I70" i="60"/>
  <c r="K69" i="60"/>
  <c r="J69" i="60"/>
  <c r="R40" i="60"/>
  <c r="I105" i="60"/>
  <c r="K104" i="60"/>
  <c r="J104" i="60"/>
  <c r="I315" i="60"/>
  <c r="K314" i="60"/>
  <c r="J314" i="60"/>
  <c r="R41" i="60" s="1"/>
  <c r="N40" i="60"/>
  <c r="AN41" i="60"/>
  <c r="O41" i="60"/>
  <c r="Q41" i="60"/>
  <c r="AH41" i="60"/>
  <c r="P41" i="60"/>
  <c r="I211" i="60"/>
  <c r="K210" i="60"/>
  <c r="J210" i="60"/>
  <c r="I143" i="60"/>
  <c r="K142" i="60"/>
  <c r="J142" i="60"/>
  <c r="Z41" i="60"/>
  <c r="AQ41" i="60"/>
  <c r="AK41" i="60"/>
  <c r="Q41" i="59"/>
  <c r="AH41" i="59"/>
  <c r="P41" i="59"/>
  <c r="AN41" i="59"/>
  <c r="I105" i="59"/>
  <c r="K104" i="59"/>
  <c r="J104" i="59"/>
  <c r="O41" i="59" s="1"/>
  <c r="K210" i="59"/>
  <c r="J210" i="59"/>
  <c r="I211" i="59"/>
  <c r="AJ40" i="59"/>
  <c r="Y40" i="59"/>
  <c r="AP40" i="59"/>
  <c r="X40" i="59"/>
  <c r="W40" i="59"/>
  <c r="I70" i="59"/>
  <c r="K69" i="59"/>
  <c r="J69" i="59"/>
  <c r="N41" i="59" s="1"/>
  <c r="Z41" i="59"/>
  <c r="AQ41" i="59"/>
  <c r="AK41" i="59"/>
  <c r="AI40" i="59"/>
  <c r="AO40" i="59"/>
  <c r="V40" i="59"/>
  <c r="U40" i="59"/>
  <c r="T40" i="59"/>
  <c r="S40" i="59"/>
  <c r="I315" i="59"/>
  <c r="K314" i="59"/>
  <c r="J314" i="59"/>
  <c r="AA41" i="59" s="1"/>
  <c r="K142" i="59"/>
  <c r="J142" i="59"/>
  <c r="I143" i="59"/>
  <c r="AS40" i="59"/>
  <c r="AM40" i="59"/>
  <c r="R40" i="59"/>
  <c r="AA40" i="59"/>
  <c r="AD43" i="59"/>
  <c r="AL43" i="59"/>
  <c r="AS40" i="58"/>
  <c r="AM40" i="58"/>
  <c r="AL43" i="58"/>
  <c r="AD43" i="58"/>
  <c r="K34" i="58"/>
  <c r="J34" i="58"/>
  <c r="I35" i="58"/>
  <c r="I36" i="58" s="1"/>
  <c r="I37" i="58" s="1"/>
  <c r="I38" i="58" s="1"/>
  <c r="I39" i="58" s="1"/>
  <c r="I40" i="58" s="1"/>
  <c r="I41" i="58" s="1"/>
  <c r="I42" i="58" s="1"/>
  <c r="I43" i="58" s="1"/>
  <c r="I44" i="58" s="1"/>
  <c r="I45" i="58" s="1"/>
  <c r="I46" i="58" s="1"/>
  <c r="I47" i="58" s="1"/>
  <c r="I48" i="58" s="1"/>
  <c r="I49" i="58" s="1"/>
  <c r="I50" i="58" s="1"/>
  <c r="I51" i="58" s="1"/>
  <c r="I52" i="58" s="1"/>
  <c r="I53" i="58" s="1"/>
  <c r="I54" i="58" s="1"/>
  <c r="I55" i="58" s="1"/>
  <c r="I56" i="58" s="1"/>
  <c r="I57" i="58" s="1"/>
  <c r="I315" i="58"/>
  <c r="K314" i="58"/>
  <c r="J314" i="58"/>
  <c r="AA41" i="58" s="1"/>
  <c r="I211" i="58"/>
  <c r="K210" i="58"/>
  <c r="J210" i="58"/>
  <c r="Q40" i="58"/>
  <c r="AH40" i="58"/>
  <c r="P40" i="58"/>
  <c r="O40" i="58"/>
  <c r="AN40" i="58"/>
  <c r="N40" i="58"/>
  <c r="R40" i="58"/>
  <c r="S40" i="58"/>
  <c r="AI40" i="58"/>
  <c r="AO40" i="58"/>
  <c r="V40" i="58"/>
  <c r="U40" i="58"/>
  <c r="T40" i="58"/>
  <c r="Z41" i="58"/>
  <c r="AQ41" i="58"/>
  <c r="AK41" i="58"/>
  <c r="Y40" i="58"/>
  <c r="AP40" i="58"/>
  <c r="X40" i="58"/>
  <c r="W40" i="58"/>
  <c r="AJ40" i="58"/>
  <c r="I70" i="58"/>
  <c r="K69" i="58"/>
  <c r="J69" i="58"/>
  <c r="I105" i="58"/>
  <c r="K104" i="58"/>
  <c r="J104" i="58"/>
  <c r="I143" i="58"/>
  <c r="K142" i="58"/>
  <c r="J142" i="58"/>
  <c r="J68" i="57"/>
  <c r="I69" i="57"/>
  <c r="K68" i="57"/>
  <c r="K210" i="57"/>
  <c r="J210" i="57"/>
  <c r="I211" i="57"/>
  <c r="AJ39" i="57"/>
  <c r="Y39" i="57"/>
  <c r="AP39" i="57"/>
  <c r="X39" i="57"/>
  <c r="W39" i="57"/>
  <c r="O39" i="57"/>
  <c r="AS41" i="57"/>
  <c r="AM41" i="57"/>
  <c r="J103" i="57"/>
  <c r="I104" i="57"/>
  <c r="K103" i="57"/>
  <c r="I37" i="57"/>
  <c r="I38" i="57" s="1"/>
  <c r="I39" i="57" s="1"/>
  <c r="I40" i="57" s="1"/>
  <c r="I41" i="57" s="1"/>
  <c r="I42" i="57" s="1"/>
  <c r="I43" i="57" s="1"/>
  <c r="I44" i="57" s="1"/>
  <c r="I45" i="57" s="1"/>
  <c r="I46" i="57" s="1"/>
  <c r="I47" i="57" s="1"/>
  <c r="I48" i="57" s="1"/>
  <c r="I49" i="57" s="1"/>
  <c r="I50" i="57" s="1"/>
  <c r="I51" i="57" s="1"/>
  <c r="I52" i="57" s="1"/>
  <c r="I53" i="57" s="1"/>
  <c r="I54" i="57" s="1"/>
  <c r="I55" i="57" s="1"/>
  <c r="I56" i="57" s="1"/>
  <c r="I57" i="57" s="1"/>
  <c r="K315" i="57"/>
  <c r="J315" i="57"/>
  <c r="I316" i="57"/>
  <c r="I143" i="57"/>
  <c r="K142" i="57"/>
  <c r="J142" i="57"/>
  <c r="Q42" i="57"/>
  <c r="AH42" i="57"/>
  <c r="P42" i="57"/>
  <c r="AN42" i="57"/>
  <c r="AD43" i="57"/>
  <c r="AL43" i="57"/>
  <c r="S39" i="57"/>
  <c r="AI39" i="57"/>
  <c r="AO39" i="57"/>
  <c r="V39" i="57"/>
  <c r="U39" i="57"/>
  <c r="T39" i="57"/>
  <c r="N39" i="57"/>
  <c r="AA41" i="57"/>
  <c r="Z41" i="57"/>
  <c r="AQ41" i="57"/>
  <c r="AK41" i="57"/>
  <c r="AD43" i="56"/>
  <c r="AL43" i="56"/>
  <c r="I315" i="56"/>
  <c r="I70" i="56"/>
  <c r="K69" i="56"/>
  <c r="J69" i="56"/>
  <c r="AS40" i="56"/>
  <c r="AM40" i="56"/>
  <c r="I210" i="56"/>
  <c r="I35" i="56"/>
  <c r="K34" i="56"/>
  <c r="J34" i="56"/>
  <c r="AQ40" i="56"/>
  <c r="Z40" i="56"/>
  <c r="AA40" i="56"/>
  <c r="AK40" i="56"/>
  <c r="Q40" i="56"/>
  <c r="AH40" i="56"/>
  <c r="P40" i="56"/>
  <c r="O40" i="56"/>
  <c r="R40" i="56"/>
  <c r="AN40" i="56"/>
  <c r="N40" i="56"/>
  <c r="Y40" i="56"/>
  <c r="AP40" i="56"/>
  <c r="X40" i="56"/>
  <c r="W40" i="56"/>
  <c r="AJ40" i="56"/>
  <c r="I105" i="56"/>
  <c r="K104" i="56"/>
  <c r="J104" i="56"/>
  <c r="AI40" i="56"/>
  <c r="AO40" i="56"/>
  <c r="V40" i="56"/>
  <c r="U40" i="56"/>
  <c r="T40" i="56"/>
  <c r="S40" i="56"/>
  <c r="I143" i="56"/>
  <c r="K142" i="56"/>
  <c r="J142" i="56"/>
  <c r="AU39" i="55"/>
  <c r="AV39" i="55"/>
  <c r="I209" i="55"/>
  <c r="J208" i="55"/>
  <c r="K208" i="55"/>
  <c r="K34" i="55"/>
  <c r="J34" i="55"/>
  <c r="I35" i="55"/>
  <c r="I315" i="55"/>
  <c r="K314" i="55"/>
  <c r="J314" i="55"/>
  <c r="K142" i="55"/>
  <c r="J142" i="55"/>
  <c r="I143" i="55"/>
  <c r="AH40" i="55"/>
  <c r="P40" i="55"/>
  <c r="AN40" i="55"/>
  <c r="R40" i="55"/>
  <c r="Q40" i="55"/>
  <c r="AS40" i="55"/>
  <c r="AM40" i="55"/>
  <c r="AL43" i="55"/>
  <c r="AD43" i="55"/>
  <c r="K103" i="55"/>
  <c r="AV40" i="55" s="1"/>
  <c r="J103" i="55"/>
  <c r="I104" i="55"/>
  <c r="Y39" i="55"/>
  <c r="AJ39" i="55"/>
  <c r="X39" i="55"/>
  <c r="W39" i="55"/>
  <c r="AP39" i="55"/>
  <c r="AX40" i="55"/>
  <c r="AE40" i="55"/>
  <c r="AY40" i="55"/>
  <c r="AW40" i="55"/>
  <c r="AT40" i="55"/>
  <c r="AF40" i="55"/>
  <c r="AA39" i="55"/>
  <c r="Z39" i="55"/>
  <c r="AQ39" i="55"/>
  <c r="AK39" i="55"/>
  <c r="K68" i="55"/>
  <c r="J68" i="55"/>
  <c r="I69" i="55"/>
  <c r="AW39" i="55"/>
  <c r="V39" i="55"/>
  <c r="T39" i="55"/>
  <c r="S39" i="55"/>
  <c r="AI39" i="55"/>
  <c r="U39" i="55"/>
  <c r="AO39" i="55"/>
  <c r="I280" i="55"/>
  <c r="K279" i="55"/>
  <c r="J279" i="55"/>
  <c r="AA39" i="54"/>
  <c r="Z39" i="54"/>
  <c r="AQ39" i="54"/>
  <c r="AK39" i="54"/>
  <c r="P39" i="54"/>
  <c r="J104" i="54"/>
  <c r="I105" i="54"/>
  <c r="K104" i="54"/>
  <c r="Y40" i="54"/>
  <c r="AP40" i="54"/>
  <c r="X40" i="54"/>
  <c r="AJ40" i="54"/>
  <c r="W39" i="54"/>
  <c r="K35" i="54"/>
  <c r="J35" i="54"/>
  <c r="I36" i="54"/>
  <c r="AD43" i="54"/>
  <c r="AL43" i="54"/>
  <c r="AN41" i="54"/>
  <c r="Q41" i="54"/>
  <c r="AH41" i="54"/>
  <c r="I315" i="54"/>
  <c r="K314" i="54"/>
  <c r="J314" i="54"/>
  <c r="I143" i="54"/>
  <c r="K142" i="54"/>
  <c r="J142" i="54"/>
  <c r="U40" i="54"/>
  <c r="S40" i="54"/>
  <c r="AI40" i="54"/>
  <c r="AO40" i="54"/>
  <c r="V40" i="54"/>
  <c r="AS40" i="54"/>
  <c r="AM40" i="54"/>
  <c r="J69" i="54"/>
  <c r="N41" i="54" s="1"/>
  <c r="I70" i="54"/>
  <c r="K69" i="54"/>
  <c r="K208" i="54"/>
  <c r="J208" i="54"/>
  <c r="I209" i="54"/>
  <c r="T39" i="53"/>
  <c r="W39" i="53"/>
  <c r="I315" i="53"/>
  <c r="K314" i="53"/>
  <c r="J314" i="53"/>
  <c r="J33" i="53"/>
  <c r="I34" i="53"/>
  <c r="K33" i="53"/>
  <c r="AT40" i="53" s="1"/>
  <c r="AS40" i="53"/>
  <c r="AM40" i="53"/>
  <c r="V40" i="53"/>
  <c r="S40" i="53"/>
  <c r="AI40" i="53"/>
  <c r="AO40" i="53"/>
  <c r="U40" i="53"/>
  <c r="I105" i="53"/>
  <c r="K104" i="53"/>
  <c r="J104" i="53"/>
  <c r="AV40" i="53"/>
  <c r="AE40" i="53"/>
  <c r="AY40" i="53"/>
  <c r="AX40" i="53"/>
  <c r="AU40" i="53"/>
  <c r="AW40" i="53"/>
  <c r="AF40" i="53"/>
  <c r="AA39" i="53"/>
  <c r="Z39" i="53"/>
  <c r="AQ39" i="53"/>
  <c r="AK39" i="53"/>
  <c r="I70" i="53"/>
  <c r="K69" i="53"/>
  <c r="J69" i="53"/>
  <c r="AL43" i="53"/>
  <c r="AD43" i="53"/>
  <c r="I280" i="53"/>
  <c r="K279" i="53"/>
  <c r="J279" i="53"/>
  <c r="AJ40" i="53"/>
  <c r="Y40" i="53"/>
  <c r="AP40" i="53"/>
  <c r="X40" i="53"/>
  <c r="I209" i="53"/>
  <c r="K208" i="53"/>
  <c r="T40" i="53" s="1"/>
  <c r="J208" i="53"/>
  <c r="R39" i="53"/>
  <c r="Q39" i="53"/>
  <c r="AH39" i="53"/>
  <c r="P39" i="53"/>
  <c r="O39" i="53"/>
  <c r="AN39" i="53"/>
  <c r="N39" i="53"/>
  <c r="K142" i="53"/>
  <c r="J142" i="53"/>
  <c r="I143" i="53"/>
  <c r="T39" i="52"/>
  <c r="AX41" i="52"/>
  <c r="AF41" i="52"/>
  <c r="AE41" i="52"/>
  <c r="AS39" i="52"/>
  <c r="AM39" i="52"/>
  <c r="AY39" i="52"/>
  <c r="I281" i="52"/>
  <c r="I105" i="52"/>
  <c r="K104" i="52"/>
  <c r="J104" i="52"/>
  <c r="AV41" i="52" s="1"/>
  <c r="I70" i="52"/>
  <c r="K69" i="52"/>
  <c r="J69" i="52"/>
  <c r="K313" i="52"/>
  <c r="J313" i="52"/>
  <c r="Y40" i="52" s="1"/>
  <c r="I314" i="52"/>
  <c r="AA39" i="52"/>
  <c r="Z39" i="52"/>
  <c r="AQ39" i="52"/>
  <c r="AK39" i="52"/>
  <c r="AW39" i="52"/>
  <c r="K142" i="52"/>
  <c r="J142" i="52"/>
  <c r="I143" i="52"/>
  <c r="U40" i="52"/>
  <c r="AI40" i="52"/>
  <c r="AO40" i="52"/>
  <c r="S40" i="52"/>
  <c r="AD43" i="52"/>
  <c r="AL43" i="52"/>
  <c r="I209" i="52"/>
  <c r="K208" i="52"/>
  <c r="J208" i="52"/>
  <c r="AN39" i="52"/>
  <c r="N39" i="52"/>
  <c r="R39" i="52"/>
  <c r="AH39" i="52"/>
  <c r="P39" i="52"/>
  <c r="O39" i="52"/>
  <c r="Q39" i="52"/>
  <c r="AT39" i="52"/>
  <c r="AP40" i="52"/>
  <c r="X40" i="52"/>
  <c r="AJ40" i="52"/>
  <c r="V39" i="52"/>
  <c r="I34" i="52"/>
  <c r="J33" i="52"/>
  <c r="K33" i="52"/>
  <c r="AT40" i="51"/>
  <c r="O39" i="51"/>
  <c r="Z39" i="51"/>
  <c r="AQ39" i="51"/>
  <c r="AA39" i="51"/>
  <c r="AK39" i="51"/>
  <c r="AW39" i="51"/>
  <c r="I281" i="51"/>
  <c r="K280" i="51"/>
  <c r="J280" i="51"/>
  <c r="I209" i="51"/>
  <c r="K208" i="51"/>
  <c r="J208" i="51"/>
  <c r="AL42" i="51"/>
  <c r="AD39" i="51"/>
  <c r="AS39" i="51"/>
  <c r="AE39" i="51"/>
  <c r="AO39" i="51"/>
  <c r="U39" i="51"/>
  <c r="T39" i="51"/>
  <c r="V39" i="51"/>
  <c r="S39" i="51"/>
  <c r="AI39" i="51"/>
  <c r="AU39" i="51"/>
  <c r="Q40" i="51"/>
  <c r="AH40" i="51"/>
  <c r="R40" i="51"/>
  <c r="P40" i="51"/>
  <c r="I104" i="51"/>
  <c r="K103" i="51"/>
  <c r="O40" i="51" s="1"/>
  <c r="J103" i="51"/>
  <c r="I35" i="51"/>
  <c r="J34" i="51"/>
  <c r="K34" i="51"/>
  <c r="I142" i="51"/>
  <c r="K141" i="51"/>
  <c r="J141" i="51"/>
  <c r="I174" i="51"/>
  <c r="AN40" i="51"/>
  <c r="I69" i="51"/>
  <c r="K68" i="51"/>
  <c r="J68" i="51"/>
  <c r="AJ39" i="51"/>
  <c r="W39" i="51"/>
  <c r="AP39" i="51"/>
  <c r="Y39" i="51"/>
  <c r="X39" i="51"/>
  <c r="AV39" i="51"/>
  <c r="N39" i="51"/>
  <c r="P39" i="51"/>
  <c r="AY41" i="51"/>
  <c r="AX41" i="51"/>
  <c r="AT41" i="51"/>
  <c r="AF41" i="51"/>
  <c r="I316" i="51"/>
  <c r="K315" i="51"/>
  <c r="J315" i="51"/>
  <c r="AM42" i="51" s="1"/>
  <c r="I34" i="49"/>
  <c r="K33" i="49"/>
  <c r="J33" i="49"/>
  <c r="I315" i="49"/>
  <c r="AQ40" i="49"/>
  <c r="AA40" i="49"/>
  <c r="Z40" i="49"/>
  <c r="AK40" i="49"/>
  <c r="I210" i="49"/>
  <c r="I105" i="49"/>
  <c r="K104" i="49"/>
  <c r="J104" i="49"/>
  <c r="I176" i="49"/>
  <c r="AL42" i="49"/>
  <c r="AD42" i="49"/>
  <c r="AP40" i="49"/>
  <c r="X40" i="49"/>
  <c r="W40" i="49"/>
  <c r="Y40" i="49"/>
  <c r="AJ40" i="49"/>
  <c r="AN39" i="49"/>
  <c r="O39" i="49"/>
  <c r="R39" i="49"/>
  <c r="Q39" i="49"/>
  <c r="AH39" i="49"/>
  <c r="P39" i="49"/>
  <c r="AS40" i="49"/>
  <c r="AM40" i="49"/>
  <c r="T38" i="49"/>
  <c r="S38" i="49"/>
  <c r="AI38" i="49"/>
  <c r="U38" i="49"/>
  <c r="AO38" i="49"/>
  <c r="V38" i="49"/>
  <c r="N38" i="49"/>
  <c r="K141" i="49"/>
  <c r="J141" i="49"/>
  <c r="I142" i="49"/>
  <c r="I68" i="49"/>
  <c r="K67" i="49"/>
  <c r="J67" i="49"/>
  <c r="N39" i="49" s="1"/>
  <c r="B104" i="48"/>
  <c r="J103" i="48"/>
  <c r="W40" i="48" s="1"/>
  <c r="K103" i="48"/>
  <c r="AD40" i="48"/>
  <c r="AT40" i="48"/>
  <c r="Y39" i="48"/>
  <c r="AV39" i="48"/>
  <c r="AJ39" i="48"/>
  <c r="X39" i="48"/>
  <c r="W39" i="48"/>
  <c r="S39" i="48"/>
  <c r="AO39" i="48"/>
  <c r="AI39" i="48"/>
  <c r="V39" i="48"/>
  <c r="U39" i="48"/>
  <c r="T39" i="48"/>
  <c r="AU39" i="48"/>
  <c r="K34" i="48"/>
  <c r="AT41" i="48" s="1"/>
  <c r="I35" i="48"/>
  <c r="J34" i="48"/>
  <c r="Z40" i="48"/>
  <c r="AQ40" i="48"/>
  <c r="AA40" i="48"/>
  <c r="AK40" i="48"/>
  <c r="AS40" i="48"/>
  <c r="AM40" i="48"/>
  <c r="AY40" i="48"/>
  <c r="K209" i="48"/>
  <c r="J209" i="48"/>
  <c r="I210" i="48"/>
  <c r="K174" i="48"/>
  <c r="J174" i="48"/>
  <c r="AD41" i="48" s="1"/>
  <c r="I175" i="48"/>
  <c r="I106" i="48"/>
  <c r="AX41" i="48"/>
  <c r="AF41" i="48"/>
  <c r="I315" i="48"/>
  <c r="K314" i="48"/>
  <c r="J314" i="48"/>
  <c r="AL42" i="48"/>
  <c r="AE40" i="48"/>
  <c r="I281" i="48"/>
  <c r="K280" i="48"/>
  <c r="J280" i="48"/>
  <c r="AN40" i="48"/>
  <c r="R40" i="48"/>
  <c r="Q40" i="48"/>
  <c r="AH40" i="48"/>
  <c r="P40" i="48"/>
  <c r="N40" i="48"/>
  <c r="I69" i="48"/>
  <c r="K68" i="48"/>
  <c r="J68" i="48"/>
  <c r="I142" i="48"/>
  <c r="K141" i="48"/>
  <c r="J141" i="48"/>
  <c r="AN39" i="47"/>
  <c r="Q40" i="47"/>
  <c r="AH40" i="47"/>
  <c r="P40" i="47"/>
  <c r="N40" i="47"/>
  <c r="O40" i="47"/>
  <c r="AL42" i="47"/>
  <c r="I142" i="47"/>
  <c r="K141" i="47"/>
  <c r="J141" i="47"/>
  <c r="I35" i="47"/>
  <c r="K34" i="47"/>
  <c r="J34" i="47"/>
  <c r="I70" i="47"/>
  <c r="K69" i="47"/>
  <c r="J69" i="47"/>
  <c r="I106" i="47"/>
  <c r="K105" i="47"/>
  <c r="J105" i="47"/>
  <c r="AI40" i="47"/>
  <c r="S40" i="47"/>
  <c r="T40" i="47"/>
  <c r="U40" i="47"/>
  <c r="AJ41" i="47"/>
  <c r="X41" i="47"/>
  <c r="AS38" i="47"/>
  <c r="AM38" i="47"/>
  <c r="Y38" i="47"/>
  <c r="R38" i="47"/>
  <c r="AA38" i="47"/>
  <c r="V38" i="47"/>
  <c r="I210" i="47"/>
  <c r="K209" i="47"/>
  <c r="W41" i="47" s="1"/>
  <c r="J209" i="47"/>
  <c r="AD39" i="47"/>
  <c r="AP39" i="47"/>
  <c r="AQ39" i="47"/>
  <c r="Z40" i="47"/>
  <c r="AK40" i="47"/>
  <c r="I313" i="47"/>
  <c r="K312" i="47"/>
  <c r="J312" i="47"/>
  <c r="J173" i="47"/>
  <c r="I174" i="47"/>
  <c r="K173" i="47"/>
  <c r="Y39" i="46"/>
  <c r="AP39" i="46"/>
  <c r="X39" i="46"/>
  <c r="W39" i="46"/>
  <c r="AJ39" i="46"/>
  <c r="AV39" i="46"/>
  <c r="I142" i="46"/>
  <c r="K141" i="46"/>
  <c r="J141" i="46"/>
  <c r="I281" i="46"/>
  <c r="K280" i="46"/>
  <c r="J280" i="46"/>
  <c r="AS40" i="46"/>
  <c r="AM40" i="46"/>
  <c r="AX41" i="46"/>
  <c r="AF41" i="46"/>
  <c r="I104" i="46"/>
  <c r="K103" i="46"/>
  <c r="J103" i="46"/>
  <c r="AD40" i="46"/>
  <c r="I315" i="46"/>
  <c r="K314" i="46"/>
  <c r="J314" i="46"/>
  <c r="AY41" i="46" s="1"/>
  <c r="I69" i="46"/>
  <c r="K68" i="46"/>
  <c r="J68" i="46"/>
  <c r="AA40" i="46"/>
  <c r="Z40" i="46"/>
  <c r="AQ40" i="46"/>
  <c r="AK40" i="46"/>
  <c r="AL42" i="46"/>
  <c r="I175" i="46"/>
  <c r="K174" i="46"/>
  <c r="J174" i="46"/>
  <c r="T39" i="46"/>
  <c r="AI39" i="46"/>
  <c r="AO39" i="46"/>
  <c r="V39" i="46"/>
  <c r="U39" i="46"/>
  <c r="S39" i="46"/>
  <c r="AU39" i="46"/>
  <c r="Q39" i="46"/>
  <c r="AH39" i="46"/>
  <c r="P39" i="46"/>
  <c r="O39" i="46"/>
  <c r="AN39" i="46"/>
  <c r="N39" i="46"/>
  <c r="R39" i="46"/>
  <c r="AT39" i="46"/>
  <c r="K33" i="46"/>
  <c r="I34" i="46"/>
  <c r="J33" i="46"/>
  <c r="I210" i="46"/>
  <c r="K209" i="46"/>
  <c r="J209" i="46"/>
  <c r="AA39" i="45"/>
  <c r="AQ39" i="45"/>
  <c r="J68" i="45"/>
  <c r="I69" i="45"/>
  <c r="K68" i="45"/>
  <c r="AP38" i="45"/>
  <c r="X38" i="45"/>
  <c r="W38" i="45"/>
  <c r="AJ38" i="45"/>
  <c r="Y38" i="45"/>
  <c r="AV38" i="45"/>
  <c r="K32" i="45"/>
  <c r="J32" i="45"/>
  <c r="I33" i="45"/>
  <c r="K102" i="45"/>
  <c r="J102" i="45"/>
  <c r="I103" i="45"/>
  <c r="AS39" i="45"/>
  <c r="AM39" i="45"/>
  <c r="AX40" i="45"/>
  <c r="AW40" i="45"/>
  <c r="AF40" i="45"/>
  <c r="I142" i="45"/>
  <c r="K141" i="45"/>
  <c r="J141" i="45"/>
  <c r="AH38" i="45"/>
  <c r="O38" i="45"/>
  <c r="AN38" i="45"/>
  <c r="N38" i="45"/>
  <c r="R38" i="45"/>
  <c r="Q38" i="45"/>
  <c r="P38" i="45"/>
  <c r="AT38" i="45"/>
  <c r="AL42" i="45"/>
  <c r="I314" i="45"/>
  <c r="K313" i="45"/>
  <c r="J313" i="45"/>
  <c r="I280" i="45"/>
  <c r="Z40" i="45"/>
  <c r="AK40" i="45"/>
  <c r="AI39" i="45"/>
  <c r="V39" i="45"/>
  <c r="AO39" i="45"/>
  <c r="U39" i="45"/>
  <c r="T39" i="45"/>
  <c r="I174" i="45"/>
  <c r="K173" i="45"/>
  <c r="J173" i="45"/>
  <c r="AD40" i="45" s="1"/>
  <c r="I210" i="45"/>
  <c r="K209" i="45"/>
  <c r="J209" i="45"/>
  <c r="I314" i="44"/>
  <c r="K313" i="44"/>
  <c r="J313" i="44"/>
  <c r="I279" i="44"/>
  <c r="K278" i="44"/>
  <c r="J278" i="44"/>
  <c r="AJ37" i="44"/>
  <c r="Y37" i="44"/>
  <c r="AP37" i="44"/>
  <c r="X37" i="44"/>
  <c r="W37" i="44"/>
  <c r="S37" i="44"/>
  <c r="AV37" i="44"/>
  <c r="I172" i="44"/>
  <c r="K171" i="44"/>
  <c r="J171" i="44"/>
  <c r="I242" i="44"/>
  <c r="I243" i="44" s="1"/>
  <c r="I244" i="44" s="1"/>
  <c r="I245" i="44" s="1"/>
  <c r="I246" i="44" s="1"/>
  <c r="I247" i="44" s="1"/>
  <c r="I248" i="44" s="1"/>
  <c r="I249" i="44" s="1"/>
  <c r="I250" i="44" s="1"/>
  <c r="I251" i="44" s="1"/>
  <c r="I252" i="44" s="1"/>
  <c r="I253" i="44" s="1"/>
  <c r="I254" i="44" s="1"/>
  <c r="I255" i="44" s="1"/>
  <c r="I256" i="44" s="1"/>
  <c r="I257" i="44" s="1"/>
  <c r="I258" i="44" s="1"/>
  <c r="I259" i="44" s="1"/>
  <c r="I260" i="44" s="1"/>
  <c r="I261" i="44" s="1"/>
  <c r="I262" i="44" s="1"/>
  <c r="I263" i="44" s="1"/>
  <c r="I264" i="44" s="1"/>
  <c r="I265" i="44" s="1"/>
  <c r="I266" i="44" s="1"/>
  <c r="I267" i="44" s="1"/>
  <c r="V39" i="44"/>
  <c r="U39" i="44"/>
  <c r="AI39" i="44"/>
  <c r="AL41" i="44"/>
  <c r="AD37" i="44"/>
  <c r="AS37" i="44"/>
  <c r="AE37" i="44"/>
  <c r="AO37" i="44"/>
  <c r="AR37" i="44"/>
  <c r="AB37" i="44"/>
  <c r="AL37" i="44"/>
  <c r="AX37" i="44"/>
  <c r="U37" i="44"/>
  <c r="R38" i="44"/>
  <c r="AH38" i="44"/>
  <c r="P38" i="44"/>
  <c r="N38" i="44"/>
  <c r="K68" i="44"/>
  <c r="I69" i="44"/>
  <c r="J68" i="44"/>
  <c r="K101" i="44"/>
  <c r="J101" i="44"/>
  <c r="I102" i="44"/>
  <c r="AN37" i="44"/>
  <c r="I141" i="44"/>
  <c r="K140" i="44"/>
  <c r="J140" i="44"/>
  <c r="K32" i="44"/>
  <c r="J32" i="44"/>
  <c r="I33" i="44"/>
  <c r="AM39" i="44"/>
  <c r="I208" i="44"/>
  <c r="K207" i="44"/>
  <c r="J207" i="44"/>
  <c r="AX39" i="44"/>
  <c r="AF39" i="44"/>
  <c r="AY39" i="44"/>
  <c r="AU39" i="44"/>
  <c r="AA38" i="44"/>
  <c r="AK38" i="44"/>
  <c r="X37" i="43"/>
  <c r="AQ37" i="43"/>
  <c r="I34" i="43"/>
  <c r="K33" i="43"/>
  <c r="J33" i="43"/>
  <c r="AB37" i="43"/>
  <c r="AR37" i="43"/>
  <c r="AL37" i="43"/>
  <c r="Q37" i="43"/>
  <c r="I67" i="43"/>
  <c r="K66" i="43"/>
  <c r="J66" i="43"/>
  <c r="I172" i="43"/>
  <c r="I242" i="43"/>
  <c r="I243" i="43" s="1"/>
  <c r="I244" i="43" s="1"/>
  <c r="I245" i="43" s="1"/>
  <c r="I246" i="43" s="1"/>
  <c r="I247" i="43" s="1"/>
  <c r="I248" i="43" s="1"/>
  <c r="I249" i="43" s="1"/>
  <c r="I250" i="43" s="1"/>
  <c r="I251" i="43" s="1"/>
  <c r="I252" i="43" s="1"/>
  <c r="I253" i="43" s="1"/>
  <c r="I254" i="43" s="1"/>
  <c r="I255" i="43" s="1"/>
  <c r="I256" i="43" s="1"/>
  <c r="I257" i="43" s="1"/>
  <c r="I258" i="43" s="1"/>
  <c r="I259" i="43" s="1"/>
  <c r="I260" i="43" s="1"/>
  <c r="I261" i="43" s="1"/>
  <c r="I262" i="43" s="1"/>
  <c r="I263" i="43" s="1"/>
  <c r="I264" i="43" s="1"/>
  <c r="I265" i="43" s="1"/>
  <c r="I266" i="43" s="1"/>
  <c r="I267" i="43" s="1"/>
  <c r="K241" i="43"/>
  <c r="J241" i="43"/>
  <c r="X38" i="43" s="1"/>
  <c r="T37" i="43"/>
  <c r="S37" i="43"/>
  <c r="AI37" i="43"/>
  <c r="AO37" i="43"/>
  <c r="V37" i="43"/>
  <c r="U37" i="43"/>
  <c r="N37" i="43"/>
  <c r="AM39" i="43"/>
  <c r="Z37" i="43"/>
  <c r="I141" i="43"/>
  <c r="K140" i="43"/>
  <c r="J140" i="43"/>
  <c r="AL41" i="43"/>
  <c r="I103" i="43"/>
  <c r="K102" i="43"/>
  <c r="J102" i="43"/>
  <c r="O39" i="43" s="1"/>
  <c r="I208" i="43"/>
  <c r="I314" i="43"/>
  <c r="AD37" i="43"/>
  <c r="AS37" i="43"/>
  <c r="AN37" i="43"/>
  <c r="AJ38" i="43"/>
  <c r="W38" i="43"/>
  <c r="AP38" i="43"/>
  <c r="Y38" i="43"/>
  <c r="AA38" i="43"/>
  <c r="AQ38" i="43"/>
  <c r="AK38" i="43"/>
  <c r="AH39" i="43"/>
  <c r="P39" i="43"/>
  <c r="R39" i="43"/>
  <c r="Q39" i="43"/>
  <c r="P38" i="43"/>
  <c r="AD38" i="42"/>
  <c r="I173" i="42"/>
  <c r="K172" i="42"/>
  <c r="J172" i="42"/>
  <c r="AD39" i="42" s="1"/>
  <c r="AQ38" i="42"/>
  <c r="AA38" i="42"/>
  <c r="Z38" i="42"/>
  <c r="AK38" i="42"/>
  <c r="K31" i="42"/>
  <c r="AT38" i="42" s="1"/>
  <c r="J31" i="42"/>
  <c r="I32" i="42"/>
  <c r="I142" i="42"/>
  <c r="K141" i="42"/>
  <c r="J141" i="42"/>
  <c r="I313" i="42"/>
  <c r="K312" i="42"/>
  <c r="J312" i="42"/>
  <c r="Y38" i="42"/>
  <c r="AP38" i="42"/>
  <c r="X38" i="42"/>
  <c r="W38" i="42"/>
  <c r="AJ38" i="42"/>
  <c r="AL42" i="42"/>
  <c r="J207" i="42"/>
  <c r="K207" i="42"/>
  <c r="I208" i="42"/>
  <c r="AS38" i="42"/>
  <c r="AM38" i="42"/>
  <c r="I278" i="42"/>
  <c r="K277" i="42"/>
  <c r="J277" i="42"/>
  <c r="AI38" i="42"/>
  <c r="AO38" i="42"/>
  <c r="V38" i="42"/>
  <c r="U38" i="42"/>
  <c r="T38" i="42"/>
  <c r="S38" i="42"/>
  <c r="J102" i="42"/>
  <c r="I103" i="42"/>
  <c r="K102" i="42"/>
  <c r="AB38" i="42"/>
  <c r="AR38" i="42"/>
  <c r="AL38" i="42"/>
  <c r="AY38" i="42"/>
  <c r="AX38" i="42"/>
  <c r="AW38" i="42"/>
  <c r="AF38" i="42"/>
  <c r="AV38" i="42"/>
  <c r="AE38" i="42"/>
  <c r="AU38" i="42"/>
  <c r="I68" i="42"/>
  <c r="K67" i="42"/>
  <c r="J67" i="42"/>
  <c r="O37" i="42"/>
  <c r="AN37" i="42"/>
  <c r="N37" i="42"/>
  <c r="R37" i="42"/>
  <c r="Q37" i="42"/>
  <c r="AH37" i="42"/>
  <c r="P37" i="42"/>
  <c r="AN37" i="41"/>
  <c r="AP37" i="41"/>
  <c r="AJ38" i="41"/>
  <c r="Y38" i="41"/>
  <c r="W38" i="41"/>
  <c r="AA38" i="41"/>
  <c r="AK38" i="41"/>
  <c r="AM38" i="41"/>
  <c r="I67" i="41"/>
  <c r="K66" i="41"/>
  <c r="J66" i="41"/>
  <c r="X37" i="41"/>
  <c r="I208" i="41"/>
  <c r="K207" i="41"/>
  <c r="J207" i="41"/>
  <c r="Q37" i="41"/>
  <c r="I313" i="41"/>
  <c r="K312" i="41"/>
  <c r="J312" i="41"/>
  <c r="AB37" i="41"/>
  <c r="AR37" i="41"/>
  <c r="AL37" i="41"/>
  <c r="R38" i="41"/>
  <c r="AH38" i="41"/>
  <c r="P38" i="41"/>
  <c r="O38" i="41"/>
  <c r="I172" i="41"/>
  <c r="K171" i="41"/>
  <c r="J171" i="41"/>
  <c r="AD38" i="41" s="1"/>
  <c r="K32" i="41"/>
  <c r="J32" i="41"/>
  <c r="I33" i="41"/>
  <c r="AI37" i="41"/>
  <c r="AO37" i="41"/>
  <c r="V37" i="41"/>
  <c r="U37" i="41"/>
  <c r="S37" i="41"/>
  <c r="T37" i="41"/>
  <c r="AQ37" i="41"/>
  <c r="AS37" i="41"/>
  <c r="I141" i="41"/>
  <c r="K140" i="41"/>
  <c r="J140" i="41"/>
  <c r="I242" i="41"/>
  <c r="I243" i="41" s="1"/>
  <c r="I244" i="41" s="1"/>
  <c r="I245" i="41" s="1"/>
  <c r="I246" i="41" s="1"/>
  <c r="I247" i="41" s="1"/>
  <c r="I248" i="41" s="1"/>
  <c r="I249" i="41" s="1"/>
  <c r="I250" i="41" s="1"/>
  <c r="I251" i="41" s="1"/>
  <c r="I252" i="41" s="1"/>
  <c r="I253" i="41" s="1"/>
  <c r="I254" i="41" s="1"/>
  <c r="I255" i="41" s="1"/>
  <c r="I256" i="41" s="1"/>
  <c r="I257" i="41" s="1"/>
  <c r="I258" i="41" s="1"/>
  <c r="I259" i="41" s="1"/>
  <c r="I260" i="41" s="1"/>
  <c r="I261" i="41" s="1"/>
  <c r="I262" i="41" s="1"/>
  <c r="I263" i="41" s="1"/>
  <c r="I264" i="41" s="1"/>
  <c r="I265" i="41" s="1"/>
  <c r="I266" i="41" s="1"/>
  <c r="I267" i="41" s="1"/>
  <c r="K241" i="41"/>
  <c r="J241" i="41"/>
  <c r="Z38" i="41" s="1"/>
  <c r="I103" i="41"/>
  <c r="K102" i="41"/>
  <c r="J102" i="41"/>
  <c r="AL41" i="41"/>
  <c r="AQ37" i="40"/>
  <c r="AO37" i="40"/>
  <c r="Z37" i="40"/>
  <c r="AE37" i="40"/>
  <c r="Q37" i="40"/>
  <c r="I33" i="40"/>
  <c r="K32" i="40"/>
  <c r="J32" i="40"/>
  <c r="I208" i="40"/>
  <c r="K207" i="40"/>
  <c r="J207" i="40"/>
  <c r="AS37" i="40"/>
  <c r="AM38" i="40"/>
  <c r="I103" i="40"/>
  <c r="K102" i="40"/>
  <c r="J102" i="40"/>
  <c r="AH38" i="40"/>
  <c r="P38" i="40"/>
  <c r="O38" i="40"/>
  <c r="N38" i="40"/>
  <c r="R38" i="40"/>
  <c r="AA38" i="40"/>
  <c r="AK38" i="40"/>
  <c r="I313" i="40"/>
  <c r="K312" i="40"/>
  <c r="J312" i="40"/>
  <c r="AR37" i="40"/>
  <c r="AB37" i="40"/>
  <c r="AL37" i="40"/>
  <c r="U37" i="40"/>
  <c r="AI38" i="40"/>
  <c r="V38" i="40"/>
  <c r="T38" i="40"/>
  <c r="S38" i="40"/>
  <c r="I172" i="40"/>
  <c r="K171" i="40"/>
  <c r="J171" i="40"/>
  <c r="AN37" i="40"/>
  <c r="AX37" i="40"/>
  <c r="AY38" i="40"/>
  <c r="AW38" i="40"/>
  <c r="AF38" i="40"/>
  <c r="AV38" i="40"/>
  <c r="AE38" i="40"/>
  <c r="AT38" i="40"/>
  <c r="AU38" i="40"/>
  <c r="K67" i="40"/>
  <c r="I68" i="40"/>
  <c r="J67" i="40"/>
  <c r="I141" i="40"/>
  <c r="K140" i="40"/>
  <c r="J140" i="40"/>
  <c r="I242" i="40"/>
  <c r="I243" i="40" s="1"/>
  <c r="I244" i="40" s="1"/>
  <c r="I245" i="40" s="1"/>
  <c r="I246" i="40" s="1"/>
  <c r="I247" i="40" s="1"/>
  <c r="I248" i="40" s="1"/>
  <c r="I249" i="40" s="1"/>
  <c r="I250" i="40" s="1"/>
  <c r="I251" i="40" s="1"/>
  <c r="I252" i="40" s="1"/>
  <c r="I253" i="40" s="1"/>
  <c r="I254" i="40" s="1"/>
  <c r="I255" i="40" s="1"/>
  <c r="I256" i="40" s="1"/>
  <c r="I257" i="40" s="1"/>
  <c r="I258" i="40" s="1"/>
  <c r="I259" i="40" s="1"/>
  <c r="I260" i="40" s="1"/>
  <c r="I261" i="40" s="1"/>
  <c r="I262" i="40" s="1"/>
  <c r="I263" i="40" s="1"/>
  <c r="I264" i="40" s="1"/>
  <c r="I265" i="40" s="1"/>
  <c r="I266" i="40" s="1"/>
  <c r="I267" i="40" s="1"/>
  <c r="K241" i="40"/>
  <c r="J241" i="40"/>
  <c r="Q38" i="40" s="1"/>
  <c r="AL41" i="40"/>
  <c r="I278" i="40"/>
  <c r="K277" i="40"/>
  <c r="J277" i="40"/>
  <c r="AJ38" i="40"/>
  <c r="Y38" i="40"/>
  <c r="AP38" i="40"/>
  <c r="X38" i="40"/>
  <c r="W38" i="40"/>
  <c r="AO38" i="39"/>
  <c r="V38" i="39"/>
  <c r="Z38" i="39"/>
  <c r="AB38" i="39"/>
  <c r="AR38" i="39"/>
  <c r="AL38" i="39"/>
  <c r="I313" i="39"/>
  <c r="K312" i="39"/>
  <c r="AA39" i="39" s="1"/>
  <c r="J312" i="39"/>
  <c r="K140" i="39"/>
  <c r="J140" i="39"/>
  <c r="I141" i="39"/>
  <c r="Y38" i="39"/>
  <c r="AP38" i="39"/>
  <c r="X38" i="39"/>
  <c r="AJ38" i="39"/>
  <c r="W38" i="39"/>
  <c r="AL41" i="39"/>
  <c r="AU38" i="39"/>
  <c r="AT38" i="39"/>
  <c r="AY38" i="39"/>
  <c r="AX38" i="39"/>
  <c r="AE38" i="39"/>
  <c r="AW38" i="39"/>
  <c r="AF38" i="39"/>
  <c r="AV38" i="39"/>
  <c r="I173" i="39"/>
  <c r="K172" i="39"/>
  <c r="AQ39" i="39" s="1"/>
  <c r="J172" i="39"/>
  <c r="Z39" i="39"/>
  <c r="AK39" i="39"/>
  <c r="J102" i="39"/>
  <c r="S39" i="39" s="1"/>
  <c r="K102" i="39"/>
  <c r="I103" i="39"/>
  <c r="AA38" i="39"/>
  <c r="U39" i="39"/>
  <c r="T39" i="39"/>
  <c r="AI39" i="39"/>
  <c r="AD38" i="39"/>
  <c r="I278" i="39"/>
  <c r="I209" i="39"/>
  <c r="K208" i="39"/>
  <c r="J208" i="39"/>
  <c r="Q38" i="39"/>
  <c r="AH38" i="39"/>
  <c r="P38" i="39"/>
  <c r="R38" i="39"/>
  <c r="N38" i="39"/>
  <c r="O38" i="39"/>
  <c r="AN38" i="39"/>
  <c r="I69" i="39"/>
  <c r="J68" i="39"/>
  <c r="K68" i="39"/>
  <c r="AS38" i="39"/>
  <c r="AM38" i="39"/>
  <c r="S38" i="39"/>
  <c r="K32" i="39"/>
  <c r="J32" i="39"/>
  <c r="I33" i="39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39" i="1"/>
  <c r="AB40" i="1"/>
  <c r="AB41" i="1"/>
  <c r="AB42" i="1"/>
  <c r="AB43" i="1"/>
  <c r="AA32" i="1"/>
  <c r="Z32" i="1"/>
  <c r="AM33" i="1"/>
  <c r="AM34" i="1"/>
  <c r="AM35" i="1"/>
  <c r="AM36" i="1"/>
  <c r="AM32" i="1"/>
  <c r="AL33" i="1"/>
  <c r="AL34" i="1"/>
  <c r="AL35" i="1"/>
  <c r="AL36" i="1"/>
  <c r="AL32" i="1"/>
  <c r="AK33" i="1"/>
  <c r="AK34" i="1"/>
  <c r="AK35" i="1"/>
  <c r="AK36" i="1"/>
  <c r="AK32" i="1"/>
  <c r="V47" i="1"/>
  <c r="V48" i="1"/>
  <c r="V49" i="1"/>
  <c r="V50" i="1"/>
  <c r="V51" i="1"/>
  <c r="V52" i="1"/>
  <c r="V53" i="1"/>
  <c r="V54" i="1"/>
  <c r="V55" i="1"/>
  <c r="V56" i="1"/>
  <c r="V32" i="1"/>
  <c r="U47" i="1"/>
  <c r="U48" i="1"/>
  <c r="U49" i="1"/>
  <c r="U50" i="1"/>
  <c r="U51" i="1"/>
  <c r="U52" i="1"/>
  <c r="U53" i="1"/>
  <c r="U54" i="1"/>
  <c r="U55" i="1"/>
  <c r="U56" i="1"/>
  <c r="U32" i="1"/>
  <c r="T47" i="1"/>
  <c r="T48" i="1"/>
  <c r="T49" i="1"/>
  <c r="T50" i="1"/>
  <c r="T51" i="1"/>
  <c r="T52" i="1"/>
  <c r="T53" i="1"/>
  <c r="T54" i="1"/>
  <c r="T55" i="1"/>
  <c r="T56" i="1"/>
  <c r="T32" i="1"/>
  <c r="AI47" i="1"/>
  <c r="AI48" i="1"/>
  <c r="AI49" i="1"/>
  <c r="AI50" i="1"/>
  <c r="AI51" i="1"/>
  <c r="AI52" i="1"/>
  <c r="AI53" i="1"/>
  <c r="AI54" i="1"/>
  <c r="AI55" i="1"/>
  <c r="AI56" i="1"/>
  <c r="AI32" i="1"/>
  <c r="S47" i="1"/>
  <c r="S48" i="1"/>
  <c r="S49" i="1"/>
  <c r="S50" i="1"/>
  <c r="S51" i="1"/>
  <c r="S52" i="1"/>
  <c r="S53" i="1"/>
  <c r="S54" i="1"/>
  <c r="S55" i="1"/>
  <c r="S56" i="1"/>
  <c r="S32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K235" i="1"/>
  <c r="K95" i="1"/>
  <c r="AS42" i="61" l="1"/>
  <c r="AM42" i="61"/>
  <c r="I317" i="61"/>
  <c r="T42" i="61"/>
  <c r="S42" i="61"/>
  <c r="U42" i="61"/>
  <c r="AI42" i="61"/>
  <c r="AO42" i="61"/>
  <c r="V42" i="61"/>
  <c r="I72" i="61"/>
  <c r="K71" i="61"/>
  <c r="J71" i="61"/>
  <c r="AJ42" i="61"/>
  <c r="Y42" i="61"/>
  <c r="AP42" i="61"/>
  <c r="X42" i="61"/>
  <c r="W42" i="61"/>
  <c r="AA42" i="61"/>
  <c r="Z42" i="61"/>
  <c r="AQ42" i="61"/>
  <c r="AK42" i="61"/>
  <c r="AD44" i="61"/>
  <c r="AL44" i="61"/>
  <c r="I107" i="61"/>
  <c r="K106" i="61"/>
  <c r="J106" i="61"/>
  <c r="I212" i="61"/>
  <c r="I144" i="61"/>
  <c r="K143" i="61"/>
  <c r="J143" i="61"/>
  <c r="N41" i="60"/>
  <c r="AQ42" i="60"/>
  <c r="Z42" i="60"/>
  <c r="AK42" i="60"/>
  <c r="I106" i="60"/>
  <c r="K105" i="60"/>
  <c r="J105" i="60"/>
  <c r="I144" i="60"/>
  <c r="K143" i="60"/>
  <c r="J143" i="60"/>
  <c r="I212" i="60"/>
  <c r="K211" i="60"/>
  <c r="J211" i="60"/>
  <c r="V41" i="60"/>
  <c r="U41" i="60"/>
  <c r="T41" i="60"/>
  <c r="S41" i="60"/>
  <c r="AO41" i="60"/>
  <c r="AI41" i="60"/>
  <c r="AS41" i="60"/>
  <c r="AM41" i="60"/>
  <c r="AA41" i="60"/>
  <c r="I71" i="60"/>
  <c r="K70" i="60"/>
  <c r="J70" i="60"/>
  <c r="AL44" i="60"/>
  <c r="AD44" i="60"/>
  <c r="I316" i="60"/>
  <c r="K315" i="60"/>
  <c r="J315" i="60"/>
  <c r="W41" i="60"/>
  <c r="AJ41" i="60"/>
  <c r="Y41" i="60"/>
  <c r="AP41" i="60"/>
  <c r="X41" i="60"/>
  <c r="I316" i="59"/>
  <c r="K315" i="59"/>
  <c r="J315" i="59"/>
  <c r="AA42" i="59" s="1"/>
  <c r="I106" i="59"/>
  <c r="K105" i="59"/>
  <c r="J105" i="59"/>
  <c r="I144" i="59"/>
  <c r="K143" i="59"/>
  <c r="J143" i="59"/>
  <c r="T41" i="59"/>
  <c r="S41" i="59"/>
  <c r="AO41" i="59"/>
  <c r="AI41" i="59"/>
  <c r="V41" i="59"/>
  <c r="U41" i="59"/>
  <c r="I212" i="59"/>
  <c r="K211" i="59"/>
  <c r="J211" i="59"/>
  <c r="AD44" i="59"/>
  <c r="AL44" i="59"/>
  <c r="AQ42" i="59"/>
  <c r="Z42" i="59"/>
  <c r="AK42" i="59"/>
  <c r="I71" i="59"/>
  <c r="K70" i="59"/>
  <c r="J70" i="59"/>
  <c r="AS41" i="59"/>
  <c r="AM41" i="59"/>
  <c r="W41" i="59"/>
  <c r="AJ41" i="59"/>
  <c r="Y41" i="59"/>
  <c r="AP41" i="59"/>
  <c r="X41" i="59"/>
  <c r="R41" i="59"/>
  <c r="U41" i="58"/>
  <c r="S41" i="58"/>
  <c r="AI41" i="58"/>
  <c r="T41" i="58"/>
  <c r="AO41" i="58"/>
  <c r="V41" i="58"/>
  <c r="R41" i="58"/>
  <c r="Q41" i="58"/>
  <c r="AH41" i="58"/>
  <c r="P41" i="58"/>
  <c r="O41" i="58"/>
  <c r="AN41" i="58"/>
  <c r="N41" i="58"/>
  <c r="Z42" i="58"/>
  <c r="AQ42" i="58"/>
  <c r="AK42" i="58"/>
  <c r="AL44" i="58"/>
  <c r="AD44" i="58"/>
  <c r="I71" i="58"/>
  <c r="K70" i="58"/>
  <c r="J70" i="58"/>
  <c r="I212" i="58"/>
  <c r="K211" i="58"/>
  <c r="J211" i="58"/>
  <c r="I144" i="58"/>
  <c r="K143" i="58"/>
  <c r="J143" i="58"/>
  <c r="AS41" i="58"/>
  <c r="AM41" i="58"/>
  <c r="AJ41" i="58"/>
  <c r="Y41" i="58"/>
  <c r="AP41" i="58"/>
  <c r="X41" i="58"/>
  <c r="W41" i="58"/>
  <c r="I316" i="58"/>
  <c r="K315" i="58"/>
  <c r="J315" i="58"/>
  <c r="I106" i="58"/>
  <c r="K105" i="58"/>
  <c r="J105" i="58"/>
  <c r="AJ40" i="57"/>
  <c r="Y40" i="57"/>
  <c r="AP40" i="57"/>
  <c r="X40" i="57"/>
  <c r="W40" i="57"/>
  <c r="O40" i="57"/>
  <c r="I144" i="57"/>
  <c r="K143" i="57"/>
  <c r="J143" i="57"/>
  <c r="I105" i="57"/>
  <c r="K104" i="57"/>
  <c r="J104" i="57"/>
  <c r="AS42" i="57"/>
  <c r="AM42" i="57"/>
  <c r="I212" i="57"/>
  <c r="K211" i="57"/>
  <c r="J211" i="57"/>
  <c r="AQ42" i="57"/>
  <c r="AA42" i="57"/>
  <c r="Z42" i="57"/>
  <c r="AK42" i="57"/>
  <c r="I317" i="57"/>
  <c r="K316" i="57"/>
  <c r="J316" i="57"/>
  <c r="Q43" i="57"/>
  <c r="AH43" i="57"/>
  <c r="AN43" i="57"/>
  <c r="AD44" i="57"/>
  <c r="AL44" i="57"/>
  <c r="I70" i="57"/>
  <c r="K69" i="57"/>
  <c r="J69" i="57"/>
  <c r="R42" i="57"/>
  <c r="U40" i="57"/>
  <c r="T40" i="57"/>
  <c r="S40" i="57"/>
  <c r="AI40" i="57"/>
  <c r="AO40" i="57"/>
  <c r="V40" i="57"/>
  <c r="N40" i="57"/>
  <c r="I71" i="56"/>
  <c r="K70" i="56"/>
  <c r="J70" i="56"/>
  <c r="AA41" i="56"/>
  <c r="Z41" i="56"/>
  <c r="AQ41" i="56"/>
  <c r="AK41" i="56"/>
  <c r="AS41" i="56"/>
  <c r="AM41" i="56"/>
  <c r="AD44" i="56"/>
  <c r="AL44" i="56"/>
  <c r="AJ41" i="56"/>
  <c r="Y41" i="56"/>
  <c r="AP41" i="56"/>
  <c r="X41" i="56"/>
  <c r="W41" i="56"/>
  <c r="I211" i="56"/>
  <c r="I316" i="56"/>
  <c r="K35" i="56"/>
  <c r="J35" i="56"/>
  <c r="I36" i="56"/>
  <c r="I144" i="56"/>
  <c r="K143" i="56"/>
  <c r="J143" i="56"/>
  <c r="I106" i="56"/>
  <c r="K105" i="56"/>
  <c r="J105" i="56"/>
  <c r="R41" i="56"/>
  <c r="Q41" i="56"/>
  <c r="AH41" i="56"/>
  <c r="P41" i="56"/>
  <c r="O41" i="56"/>
  <c r="AN41" i="56"/>
  <c r="N41" i="56"/>
  <c r="S41" i="56"/>
  <c r="AI41" i="56"/>
  <c r="AO41" i="56"/>
  <c r="T41" i="56"/>
  <c r="V41" i="56"/>
  <c r="U41" i="56"/>
  <c r="N40" i="55"/>
  <c r="I281" i="55"/>
  <c r="K280" i="55"/>
  <c r="J280" i="55"/>
  <c r="I70" i="55"/>
  <c r="K69" i="55"/>
  <c r="AU41" i="55" s="1"/>
  <c r="J69" i="55"/>
  <c r="V40" i="55"/>
  <c r="U40" i="55"/>
  <c r="T40" i="55"/>
  <c r="AI40" i="55"/>
  <c r="S40" i="55"/>
  <c r="AO40" i="55"/>
  <c r="I316" i="55"/>
  <c r="J315" i="55"/>
  <c r="K315" i="55"/>
  <c r="I36" i="55"/>
  <c r="K35" i="55"/>
  <c r="J35" i="55"/>
  <c r="AU40" i="55"/>
  <c r="R41" i="55"/>
  <c r="AH41" i="55"/>
  <c r="AN41" i="55"/>
  <c r="Q41" i="55"/>
  <c r="N41" i="55"/>
  <c r="I105" i="55"/>
  <c r="K104" i="55"/>
  <c r="J104" i="55"/>
  <c r="AV41" i="55" s="1"/>
  <c r="I144" i="55"/>
  <c r="K143" i="55"/>
  <c r="J143" i="55"/>
  <c r="AP40" i="55"/>
  <c r="X40" i="55"/>
  <c r="Y40" i="55"/>
  <c r="W40" i="55"/>
  <c r="AJ40" i="55"/>
  <c r="O40" i="55"/>
  <c r="AD44" i="55"/>
  <c r="AL44" i="55"/>
  <c r="AX41" i="55"/>
  <c r="AF41" i="55"/>
  <c r="AY41" i="55"/>
  <c r="AT41" i="55"/>
  <c r="AE41" i="55"/>
  <c r="Z40" i="55"/>
  <c r="AQ40" i="55"/>
  <c r="AA40" i="55"/>
  <c r="AK40" i="55"/>
  <c r="AS41" i="55"/>
  <c r="AM41" i="55"/>
  <c r="J209" i="55"/>
  <c r="I210" i="55"/>
  <c r="K209" i="55"/>
  <c r="AW41" i="55" s="1"/>
  <c r="I210" i="54"/>
  <c r="K209" i="54"/>
  <c r="J209" i="54"/>
  <c r="W41" i="54" s="1"/>
  <c r="K143" i="54"/>
  <c r="J143" i="54"/>
  <c r="I144" i="54"/>
  <c r="Q42" i="54"/>
  <c r="AH42" i="54"/>
  <c r="O42" i="54"/>
  <c r="AN42" i="54"/>
  <c r="AA40" i="54"/>
  <c r="AQ40" i="54"/>
  <c r="Z40" i="54"/>
  <c r="AK40" i="54"/>
  <c r="P40" i="54"/>
  <c r="AS41" i="54"/>
  <c r="AM41" i="54"/>
  <c r="I106" i="54"/>
  <c r="K105" i="54"/>
  <c r="J105" i="54"/>
  <c r="AJ41" i="54"/>
  <c r="Y41" i="54"/>
  <c r="AP41" i="54"/>
  <c r="X41" i="54"/>
  <c r="I316" i="54"/>
  <c r="J315" i="54"/>
  <c r="K315" i="54"/>
  <c r="W40" i="54"/>
  <c r="I71" i="54"/>
  <c r="K70" i="54"/>
  <c r="J70" i="54"/>
  <c r="N42" i="54" s="1"/>
  <c r="T40" i="54"/>
  <c r="AO41" i="54"/>
  <c r="V41" i="54"/>
  <c r="U41" i="54"/>
  <c r="S41" i="54"/>
  <c r="AI41" i="54"/>
  <c r="AD44" i="54"/>
  <c r="AL44" i="54"/>
  <c r="O41" i="54"/>
  <c r="R41" i="54"/>
  <c r="K36" i="54"/>
  <c r="J36" i="54"/>
  <c r="I37" i="54"/>
  <c r="I38" i="54" s="1"/>
  <c r="I39" i="54" s="1"/>
  <c r="I40" i="54" s="1"/>
  <c r="I41" i="54" s="1"/>
  <c r="I42" i="54" s="1"/>
  <c r="I43" i="54" s="1"/>
  <c r="I44" i="54" s="1"/>
  <c r="I45" i="54" s="1"/>
  <c r="I46" i="54" s="1"/>
  <c r="I47" i="54" s="1"/>
  <c r="I48" i="54" s="1"/>
  <c r="I49" i="54" s="1"/>
  <c r="I50" i="54" s="1"/>
  <c r="I51" i="54" s="1"/>
  <c r="I52" i="54" s="1"/>
  <c r="I53" i="54" s="1"/>
  <c r="I54" i="54" s="1"/>
  <c r="I55" i="54" s="1"/>
  <c r="I56" i="54" s="1"/>
  <c r="I57" i="54" s="1"/>
  <c r="AL44" i="53"/>
  <c r="AD44" i="53"/>
  <c r="AA40" i="53"/>
  <c r="Z40" i="53"/>
  <c r="AQ40" i="53"/>
  <c r="AK40" i="53"/>
  <c r="AX41" i="53"/>
  <c r="AF41" i="53"/>
  <c r="AV41" i="53"/>
  <c r="AE41" i="53"/>
  <c r="AU41" i="53"/>
  <c r="AY41" i="53"/>
  <c r="I106" i="53"/>
  <c r="K105" i="53"/>
  <c r="J105" i="53"/>
  <c r="J209" i="53"/>
  <c r="I210" i="53"/>
  <c r="K209" i="53"/>
  <c r="T41" i="53" s="1"/>
  <c r="I281" i="53"/>
  <c r="K280" i="53"/>
  <c r="J280" i="53"/>
  <c r="K34" i="53"/>
  <c r="J34" i="53"/>
  <c r="AT41" i="53" s="1"/>
  <c r="I35" i="53"/>
  <c r="I71" i="53"/>
  <c r="K70" i="53"/>
  <c r="J70" i="53"/>
  <c r="W40" i="53"/>
  <c r="AN40" i="53"/>
  <c r="N40" i="53"/>
  <c r="R40" i="53"/>
  <c r="Q40" i="53"/>
  <c r="AH40" i="53"/>
  <c r="P40" i="53"/>
  <c r="O40" i="53"/>
  <c r="AS41" i="53"/>
  <c r="AM41" i="53"/>
  <c r="V41" i="53"/>
  <c r="U41" i="53"/>
  <c r="S41" i="53"/>
  <c r="AO41" i="53"/>
  <c r="AI41" i="53"/>
  <c r="I144" i="53"/>
  <c r="K143" i="53"/>
  <c r="J143" i="53"/>
  <c r="AP41" i="53"/>
  <c r="X41" i="53"/>
  <c r="AJ41" i="53"/>
  <c r="Y41" i="53"/>
  <c r="I316" i="53"/>
  <c r="K315" i="53"/>
  <c r="J315" i="53"/>
  <c r="V40" i="52"/>
  <c r="AO41" i="52"/>
  <c r="S41" i="52"/>
  <c r="U41" i="52"/>
  <c r="AI41" i="52"/>
  <c r="AU41" i="52"/>
  <c r="Z40" i="52"/>
  <c r="AQ40" i="52"/>
  <c r="AA40" i="52"/>
  <c r="AK40" i="52"/>
  <c r="AW40" i="52"/>
  <c r="I144" i="52"/>
  <c r="K143" i="52"/>
  <c r="J143" i="52"/>
  <c r="I315" i="52"/>
  <c r="K314" i="52"/>
  <c r="J314" i="52"/>
  <c r="Y41" i="52" s="1"/>
  <c r="I106" i="52"/>
  <c r="K105" i="52"/>
  <c r="J105" i="52"/>
  <c r="AD44" i="52"/>
  <c r="AL44" i="52"/>
  <c r="AS40" i="52"/>
  <c r="AM40" i="52"/>
  <c r="AY40" i="52"/>
  <c r="AX42" i="52"/>
  <c r="AE42" i="52"/>
  <c r="AF42" i="52"/>
  <c r="I282" i="52"/>
  <c r="AH40" i="52"/>
  <c r="P40" i="52"/>
  <c r="AN40" i="52"/>
  <c r="N40" i="52"/>
  <c r="R40" i="52"/>
  <c r="Q40" i="52"/>
  <c r="O40" i="52"/>
  <c r="AT40" i="52"/>
  <c r="I35" i="52"/>
  <c r="K34" i="52"/>
  <c r="J34" i="52"/>
  <c r="J209" i="52"/>
  <c r="I210" i="52"/>
  <c r="K209" i="52"/>
  <c r="T40" i="52"/>
  <c r="I71" i="52"/>
  <c r="K70" i="52"/>
  <c r="J70" i="52"/>
  <c r="AU42" i="52" s="1"/>
  <c r="W40" i="52"/>
  <c r="AJ41" i="52"/>
  <c r="AP41" i="52"/>
  <c r="X41" i="52"/>
  <c r="AX42" i="51"/>
  <c r="AF42" i="51"/>
  <c r="AY42" i="51"/>
  <c r="T40" i="51"/>
  <c r="AI40" i="51"/>
  <c r="V40" i="51"/>
  <c r="U40" i="51"/>
  <c r="AO40" i="51"/>
  <c r="S40" i="51"/>
  <c r="AU40" i="51"/>
  <c r="J142" i="51"/>
  <c r="I143" i="51"/>
  <c r="K142" i="51"/>
  <c r="I282" i="51"/>
  <c r="K281" i="51"/>
  <c r="J281" i="51"/>
  <c r="K69" i="51"/>
  <c r="N41" i="51" s="1"/>
  <c r="J69" i="51"/>
  <c r="I70" i="51"/>
  <c r="Q41" i="51"/>
  <c r="R41" i="51"/>
  <c r="AH41" i="51"/>
  <c r="AD40" i="51"/>
  <c r="AS40" i="51"/>
  <c r="AE40" i="51"/>
  <c r="K35" i="51"/>
  <c r="I36" i="51"/>
  <c r="J35" i="51"/>
  <c r="Y40" i="51"/>
  <c r="AJ40" i="51"/>
  <c r="X40" i="51"/>
  <c r="W40" i="51"/>
  <c r="AP40" i="51"/>
  <c r="AV40" i="51"/>
  <c r="N40" i="51"/>
  <c r="AQ40" i="51"/>
  <c r="Z40" i="51"/>
  <c r="AA40" i="51"/>
  <c r="AK40" i="51"/>
  <c r="AW40" i="51"/>
  <c r="I175" i="51"/>
  <c r="AN41" i="51"/>
  <c r="I317" i="51"/>
  <c r="K316" i="51"/>
  <c r="J316" i="51"/>
  <c r="AL43" i="51"/>
  <c r="J104" i="51"/>
  <c r="I105" i="51"/>
  <c r="K104" i="51"/>
  <c r="K209" i="51"/>
  <c r="J209" i="51"/>
  <c r="I210" i="51"/>
  <c r="I143" i="49"/>
  <c r="K142" i="49"/>
  <c r="J142" i="49"/>
  <c r="J68" i="49"/>
  <c r="I69" i="49"/>
  <c r="K68" i="49"/>
  <c r="N40" i="49" s="1"/>
  <c r="AS41" i="49"/>
  <c r="AM41" i="49"/>
  <c r="Z41" i="49"/>
  <c r="AA41" i="49"/>
  <c r="AQ41" i="49"/>
  <c r="AK41" i="49"/>
  <c r="AJ41" i="49"/>
  <c r="Y41" i="49"/>
  <c r="AP41" i="49"/>
  <c r="X41" i="49"/>
  <c r="W41" i="49"/>
  <c r="AL43" i="49"/>
  <c r="J105" i="49"/>
  <c r="I106" i="49"/>
  <c r="K105" i="49"/>
  <c r="I316" i="49"/>
  <c r="I211" i="49"/>
  <c r="AH40" i="49"/>
  <c r="P40" i="49"/>
  <c r="Q40" i="49"/>
  <c r="O40" i="49"/>
  <c r="AN40" i="49"/>
  <c r="R40" i="49"/>
  <c r="V39" i="49"/>
  <c r="U39" i="49"/>
  <c r="T39" i="49"/>
  <c r="S39" i="49"/>
  <c r="AI39" i="49"/>
  <c r="AO39" i="49"/>
  <c r="I177" i="49"/>
  <c r="AD43" i="49"/>
  <c r="K34" i="49"/>
  <c r="I35" i="49"/>
  <c r="J34" i="49"/>
  <c r="AP40" i="48"/>
  <c r="AY41" i="48"/>
  <c r="AJ40" i="48"/>
  <c r="AV40" i="48"/>
  <c r="Y40" i="48"/>
  <c r="X40" i="48"/>
  <c r="O40" i="48"/>
  <c r="B105" i="48"/>
  <c r="K104" i="48"/>
  <c r="J104" i="48"/>
  <c r="Y41" i="48" s="1"/>
  <c r="J142" i="48"/>
  <c r="I143" i="48"/>
  <c r="K142" i="48"/>
  <c r="I107" i="48"/>
  <c r="U40" i="48"/>
  <c r="AI40" i="48"/>
  <c r="AO40" i="48"/>
  <c r="V40" i="48"/>
  <c r="T40" i="48"/>
  <c r="S40" i="48"/>
  <c r="AU40" i="48"/>
  <c r="I316" i="48"/>
  <c r="K315" i="48"/>
  <c r="J315" i="48"/>
  <c r="AA41" i="48"/>
  <c r="AQ41" i="48"/>
  <c r="Z41" i="48"/>
  <c r="AK41" i="48"/>
  <c r="J69" i="48"/>
  <c r="N41" i="48" s="1"/>
  <c r="K69" i="48"/>
  <c r="I70" i="48"/>
  <c r="AY42" i="48"/>
  <c r="AX42" i="48"/>
  <c r="AF42" i="48"/>
  <c r="AE41" i="48"/>
  <c r="I176" i="48"/>
  <c r="K175" i="48"/>
  <c r="J175" i="48"/>
  <c r="J281" i="48"/>
  <c r="I282" i="48"/>
  <c r="K281" i="48"/>
  <c r="AS41" i="48"/>
  <c r="AM41" i="48"/>
  <c r="AH41" i="48"/>
  <c r="P41" i="48"/>
  <c r="AN41" i="48"/>
  <c r="R41" i="48"/>
  <c r="Q41" i="48"/>
  <c r="AL43" i="48"/>
  <c r="AW41" i="48"/>
  <c r="I211" i="48"/>
  <c r="J210" i="48"/>
  <c r="K210" i="48"/>
  <c r="W41" i="48"/>
  <c r="K35" i="48"/>
  <c r="I36" i="48"/>
  <c r="I37" i="48" s="1"/>
  <c r="I38" i="48" s="1"/>
  <c r="I39" i="48" s="1"/>
  <c r="I40" i="48" s="1"/>
  <c r="I41" i="48" s="1"/>
  <c r="I42" i="48" s="1"/>
  <c r="I43" i="48" s="1"/>
  <c r="I44" i="48" s="1"/>
  <c r="I45" i="48" s="1"/>
  <c r="I46" i="48" s="1"/>
  <c r="I47" i="48" s="1"/>
  <c r="I48" i="48" s="1"/>
  <c r="I49" i="48" s="1"/>
  <c r="I50" i="48" s="1"/>
  <c r="I51" i="48" s="1"/>
  <c r="I52" i="48" s="1"/>
  <c r="I53" i="48" s="1"/>
  <c r="I54" i="48" s="1"/>
  <c r="I55" i="48" s="1"/>
  <c r="I56" i="48" s="1"/>
  <c r="I57" i="48" s="1"/>
  <c r="J35" i="48"/>
  <c r="AQ40" i="47"/>
  <c r="I175" i="47"/>
  <c r="K174" i="47"/>
  <c r="J174" i="47"/>
  <c r="AO41" i="47" s="1"/>
  <c r="AJ42" i="47"/>
  <c r="X42" i="47"/>
  <c r="I36" i="47"/>
  <c r="I37" i="47" s="1"/>
  <c r="I38" i="47" s="1"/>
  <c r="I39" i="47" s="1"/>
  <c r="I40" i="47" s="1"/>
  <c r="I41" i="47" s="1"/>
  <c r="I42" i="47" s="1"/>
  <c r="I43" i="47" s="1"/>
  <c r="I44" i="47" s="1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K35" i="47"/>
  <c r="J35" i="47"/>
  <c r="AD40" i="47"/>
  <c r="AP40" i="47"/>
  <c r="AL43" i="47"/>
  <c r="AS39" i="47"/>
  <c r="AM39" i="47"/>
  <c r="Y39" i="47"/>
  <c r="AA39" i="47"/>
  <c r="R39" i="47"/>
  <c r="V39" i="47"/>
  <c r="K106" i="47"/>
  <c r="J106" i="47"/>
  <c r="I107" i="47"/>
  <c r="S41" i="47"/>
  <c r="AI41" i="47"/>
  <c r="U41" i="47"/>
  <c r="T41" i="47"/>
  <c r="I143" i="47"/>
  <c r="K142" i="47"/>
  <c r="J142" i="47"/>
  <c r="AN40" i="47"/>
  <c r="K313" i="47"/>
  <c r="J313" i="47"/>
  <c r="I314" i="47"/>
  <c r="Z41" i="47"/>
  <c r="AQ41" i="47"/>
  <c r="AK41" i="47"/>
  <c r="AO40" i="47"/>
  <c r="K70" i="47"/>
  <c r="I71" i="47"/>
  <c r="J70" i="47"/>
  <c r="K210" i="47"/>
  <c r="J210" i="47"/>
  <c r="W42" i="47" s="1"/>
  <c r="I211" i="47"/>
  <c r="AH41" i="47"/>
  <c r="P41" i="47"/>
  <c r="AN41" i="47"/>
  <c r="N41" i="47"/>
  <c r="Q41" i="47"/>
  <c r="O41" i="47"/>
  <c r="AD41" i="46"/>
  <c r="AA41" i="46"/>
  <c r="Z41" i="46"/>
  <c r="AQ41" i="46"/>
  <c r="AK41" i="46"/>
  <c r="V40" i="46"/>
  <c r="S40" i="46"/>
  <c r="AI40" i="46"/>
  <c r="U40" i="46"/>
  <c r="AO40" i="46"/>
  <c r="T40" i="46"/>
  <c r="AU40" i="46"/>
  <c r="I105" i="46"/>
  <c r="K104" i="46"/>
  <c r="J104" i="46"/>
  <c r="K142" i="46"/>
  <c r="J142" i="46"/>
  <c r="I143" i="46"/>
  <c r="AN40" i="46"/>
  <c r="N40" i="46"/>
  <c r="R40" i="46"/>
  <c r="Q40" i="46"/>
  <c r="AH40" i="46"/>
  <c r="P40" i="46"/>
  <c r="O40" i="46"/>
  <c r="AT40" i="46"/>
  <c r="AS41" i="46"/>
  <c r="AM41" i="46"/>
  <c r="AE41" i="46"/>
  <c r="I211" i="46"/>
  <c r="K210" i="46"/>
  <c r="J210" i="46"/>
  <c r="K34" i="46"/>
  <c r="I35" i="46"/>
  <c r="J34" i="46"/>
  <c r="AW41" i="46"/>
  <c r="AF42" i="46"/>
  <c r="AX42" i="46"/>
  <c r="J315" i="46"/>
  <c r="I316" i="46"/>
  <c r="K315" i="46"/>
  <c r="J281" i="46"/>
  <c r="I282" i="46"/>
  <c r="K281" i="46"/>
  <c r="K69" i="46"/>
  <c r="J69" i="46"/>
  <c r="I70" i="46"/>
  <c r="I176" i="46"/>
  <c r="K175" i="46"/>
  <c r="J175" i="46"/>
  <c r="AJ40" i="46"/>
  <c r="Y40" i="46"/>
  <c r="AP40" i="46"/>
  <c r="X40" i="46"/>
  <c r="W40" i="46"/>
  <c r="AV40" i="46"/>
  <c r="AL43" i="46"/>
  <c r="S39" i="45"/>
  <c r="AA40" i="45"/>
  <c r="AU40" i="45"/>
  <c r="AE40" i="45"/>
  <c r="I104" i="45"/>
  <c r="J103" i="45"/>
  <c r="K103" i="45"/>
  <c r="Z41" i="45"/>
  <c r="AK41" i="45"/>
  <c r="AJ39" i="45"/>
  <c r="Y39" i="45"/>
  <c r="AP39" i="45"/>
  <c r="X39" i="45"/>
  <c r="W39" i="45"/>
  <c r="AV39" i="45"/>
  <c r="I281" i="45"/>
  <c r="K210" i="45"/>
  <c r="J210" i="45"/>
  <c r="I211" i="45"/>
  <c r="AX41" i="45"/>
  <c r="AF41" i="45"/>
  <c r="AW41" i="45"/>
  <c r="AL43" i="45"/>
  <c r="K33" i="45"/>
  <c r="I34" i="45"/>
  <c r="J33" i="45"/>
  <c r="AS40" i="45"/>
  <c r="AM40" i="45"/>
  <c r="AY40" i="45"/>
  <c r="R39" i="45"/>
  <c r="Q39" i="45"/>
  <c r="AN39" i="45"/>
  <c r="AH39" i="45"/>
  <c r="P39" i="45"/>
  <c r="O39" i="45"/>
  <c r="N39" i="45"/>
  <c r="AT39" i="45"/>
  <c r="I143" i="45"/>
  <c r="K142" i="45"/>
  <c r="J142" i="45"/>
  <c r="I70" i="45"/>
  <c r="K69" i="45"/>
  <c r="J69" i="45"/>
  <c r="I175" i="45"/>
  <c r="K174" i="45"/>
  <c r="J174" i="45"/>
  <c r="AD41" i="45" s="1"/>
  <c r="AQ40" i="45"/>
  <c r="I315" i="45"/>
  <c r="K314" i="45"/>
  <c r="J314" i="45"/>
  <c r="T40" i="45"/>
  <c r="S40" i="45"/>
  <c r="AI40" i="45"/>
  <c r="AO40" i="45"/>
  <c r="V40" i="45"/>
  <c r="U40" i="45"/>
  <c r="Q38" i="44"/>
  <c r="O38" i="44"/>
  <c r="AT39" i="44"/>
  <c r="AA39" i="44"/>
  <c r="Z39" i="44"/>
  <c r="AK39" i="44"/>
  <c r="AL42" i="44"/>
  <c r="I70" i="44"/>
  <c r="K69" i="44"/>
  <c r="J69" i="44"/>
  <c r="T39" i="44"/>
  <c r="AD38" i="44"/>
  <c r="AO38" i="44"/>
  <c r="AS38" i="44"/>
  <c r="AE38" i="44"/>
  <c r="I173" i="44"/>
  <c r="K172" i="44"/>
  <c r="J172" i="44"/>
  <c r="AX40" i="44"/>
  <c r="AU40" i="44"/>
  <c r="AF40" i="44"/>
  <c r="AY40" i="44"/>
  <c r="I209" i="44"/>
  <c r="K208" i="44"/>
  <c r="J208" i="44"/>
  <c r="K141" i="44"/>
  <c r="J141" i="44"/>
  <c r="I142" i="44"/>
  <c r="AW39" i="44"/>
  <c r="AN38" i="44"/>
  <c r="I280" i="44"/>
  <c r="K279" i="44"/>
  <c r="J279" i="44"/>
  <c r="U40" i="44"/>
  <c r="AI40" i="44"/>
  <c r="V40" i="44"/>
  <c r="I103" i="44"/>
  <c r="K102" i="44"/>
  <c r="J102" i="44"/>
  <c r="AM40" i="44"/>
  <c r="AQ38" i="44"/>
  <c r="K33" i="44"/>
  <c r="I34" i="44"/>
  <c r="J33" i="44"/>
  <c r="AJ38" i="44"/>
  <c r="Y38" i="44"/>
  <c r="AP38" i="44"/>
  <c r="X38" i="44"/>
  <c r="W38" i="44"/>
  <c r="AV38" i="44"/>
  <c r="S38" i="44"/>
  <c r="AB38" i="44"/>
  <c r="AR38" i="44"/>
  <c r="AL38" i="44"/>
  <c r="AX38" i="44"/>
  <c r="U38" i="44"/>
  <c r="Z38" i="44"/>
  <c r="N39" i="44"/>
  <c r="R39" i="44"/>
  <c r="Q39" i="44"/>
  <c r="AH39" i="44"/>
  <c r="P39" i="44"/>
  <c r="I315" i="44"/>
  <c r="K314" i="44"/>
  <c r="J314" i="44"/>
  <c r="I315" i="43"/>
  <c r="AB38" i="43"/>
  <c r="AR38" i="43"/>
  <c r="AL38" i="43"/>
  <c r="Q38" i="43"/>
  <c r="I68" i="43"/>
  <c r="K67" i="43"/>
  <c r="J67" i="43"/>
  <c r="Z39" i="43"/>
  <c r="AA39" i="43"/>
  <c r="AK39" i="43"/>
  <c r="Z38" i="43"/>
  <c r="I209" i="43"/>
  <c r="AL42" i="43"/>
  <c r="AD38" i="43"/>
  <c r="AS38" i="43"/>
  <c r="AN38" i="43"/>
  <c r="X39" i="43"/>
  <c r="W39" i="43"/>
  <c r="Y39" i="43"/>
  <c r="AJ39" i="43"/>
  <c r="I142" i="43"/>
  <c r="K141" i="43"/>
  <c r="J141" i="43"/>
  <c r="I173" i="43"/>
  <c r="AP39" i="43"/>
  <c r="R40" i="43"/>
  <c r="Q40" i="43"/>
  <c r="AH40" i="43"/>
  <c r="AM40" i="43"/>
  <c r="I104" i="43"/>
  <c r="K103" i="43"/>
  <c r="J103" i="43"/>
  <c r="O40" i="43" s="1"/>
  <c r="V38" i="43"/>
  <c r="U38" i="43"/>
  <c r="T38" i="43"/>
  <c r="S38" i="43"/>
  <c r="AO38" i="43"/>
  <c r="AI38" i="43"/>
  <c r="N38" i="43"/>
  <c r="I35" i="43"/>
  <c r="K34" i="43"/>
  <c r="J34" i="43"/>
  <c r="AO39" i="42"/>
  <c r="S39" i="42"/>
  <c r="AI39" i="42"/>
  <c r="V39" i="42"/>
  <c r="U39" i="42"/>
  <c r="T39" i="42"/>
  <c r="AJ39" i="42"/>
  <c r="Y39" i="42"/>
  <c r="X39" i="42"/>
  <c r="W39" i="42"/>
  <c r="AP39" i="42"/>
  <c r="AS39" i="42"/>
  <c r="AM39" i="42"/>
  <c r="K278" i="42"/>
  <c r="J278" i="42"/>
  <c r="I279" i="42"/>
  <c r="I69" i="42"/>
  <c r="K68" i="42"/>
  <c r="J68" i="42"/>
  <c r="K313" i="42"/>
  <c r="J313" i="42"/>
  <c r="I314" i="42"/>
  <c r="AL43" i="42"/>
  <c r="I209" i="42"/>
  <c r="K208" i="42"/>
  <c r="J208" i="42"/>
  <c r="J142" i="42"/>
  <c r="I143" i="42"/>
  <c r="K142" i="42"/>
  <c r="AQ39" i="42"/>
  <c r="AA39" i="42"/>
  <c r="Z39" i="42"/>
  <c r="AK39" i="42"/>
  <c r="K32" i="42"/>
  <c r="J32" i="42"/>
  <c r="AT39" i="42" s="1"/>
  <c r="I33" i="42"/>
  <c r="I104" i="42"/>
  <c r="K103" i="42"/>
  <c r="J103" i="42"/>
  <c r="AY39" i="42"/>
  <c r="AW39" i="42"/>
  <c r="AF39" i="42"/>
  <c r="AV39" i="42"/>
  <c r="AU39" i="42"/>
  <c r="AE39" i="42"/>
  <c r="AX39" i="42"/>
  <c r="Q38" i="42"/>
  <c r="AH38" i="42"/>
  <c r="P38" i="42"/>
  <c r="O38" i="42"/>
  <c r="AN38" i="42"/>
  <c r="N38" i="42"/>
  <c r="R38" i="42"/>
  <c r="I174" i="42"/>
  <c r="K173" i="42"/>
  <c r="J173" i="42"/>
  <c r="AQ38" i="41"/>
  <c r="AN38" i="41"/>
  <c r="N38" i="41"/>
  <c r="AJ39" i="41"/>
  <c r="Y39" i="41"/>
  <c r="W39" i="41"/>
  <c r="X39" i="41"/>
  <c r="I142" i="41"/>
  <c r="K141" i="41"/>
  <c r="J141" i="41"/>
  <c r="I209" i="41"/>
  <c r="K208" i="41"/>
  <c r="J208" i="41"/>
  <c r="K33" i="41"/>
  <c r="J33" i="41"/>
  <c r="I34" i="41"/>
  <c r="AM39" i="41"/>
  <c r="S38" i="41"/>
  <c r="AI38" i="41"/>
  <c r="AO38" i="41"/>
  <c r="U38" i="41"/>
  <c r="V38" i="41"/>
  <c r="T38" i="41"/>
  <c r="I104" i="41"/>
  <c r="K103" i="41"/>
  <c r="J103" i="41"/>
  <c r="R39" i="41"/>
  <c r="Q39" i="41"/>
  <c r="O39" i="41"/>
  <c r="P39" i="41"/>
  <c r="AH39" i="41"/>
  <c r="AR38" i="41"/>
  <c r="AB38" i="41"/>
  <c r="AL38" i="41"/>
  <c r="I314" i="41"/>
  <c r="K313" i="41"/>
  <c r="J313" i="41"/>
  <c r="I68" i="41"/>
  <c r="K67" i="41"/>
  <c r="J67" i="41"/>
  <c r="X38" i="41"/>
  <c r="Q38" i="41"/>
  <c r="AP38" i="41"/>
  <c r="AA39" i="41"/>
  <c r="Z39" i="41"/>
  <c r="AK39" i="41"/>
  <c r="AS38" i="41"/>
  <c r="AL42" i="41"/>
  <c r="I173" i="41"/>
  <c r="K172" i="41"/>
  <c r="J172" i="41"/>
  <c r="AD39" i="41" s="1"/>
  <c r="AD38" i="40"/>
  <c r="I279" i="40"/>
  <c r="J278" i="40"/>
  <c r="K278" i="40"/>
  <c r="AL42" i="40"/>
  <c r="Z38" i="40"/>
  <c r="AA39" i="40"/>
  <c r="Z39" i="40"/>
  <c r="AK39" i="40"/>
  <c r="I142" i="40"/>
  <c r="K141" i="40"/>
  <c r="J141" i="40"/>
  <c r="I173" i="40"/>
  <c r="K172" i="40"/>
  <c r="J172" i="40"/>
  <c r="AD39" i="40" s="1"/>
  <c r="T39" i="40"/>
  <c r="S39" i="40"/>
  <c r="AI39" i="40"/>
  <c r="V39" i="40"/>
  <c r="U39" i="40"/>
  <c r="AQ38" i="40"/>
  <c r="AJ39" i="40"/>
  <c r="Y39" i="40"/>
  <c r="X39" i="40"/>
  <c r="W39" i="40"/>
  <c r="I209" i="40"/>
  <c r="K208" i="40"/>
  <c r="J208" i="40"/>
  <c r="I69" i="40"/>
  <c r="K68" i="40"/>
  <c r="J68" i="40"/>
  <c r="AX38" i="40"/>
  <c r="U38" i="40"/>
  <c r="R39" i="40"/>
  <c r="Q39" i="40"/>
  <c r="AH39" i="40"/>
  <c r="P39" i="40"/>
  <c r="N39" i="40"/>
  <c r="O39" i="40"/>
  <c r="AR38" i="40"/>
  <c r="AB38" i="40"/>
  <c r="AL38" i="40"/>
  <c r="AM39" i="40"/>
  <c r="I104" i="40"/>
  <c r="K103" i="40"/>
  <c r="J103" i="40"/>
  <c r="AT39" i="40"/>
  <c r="AY39" i="40"/>
  <c r="AX39" i="40"/>
  <c r="AV39" i="40"/>
  <c r="AE39" i="40"/>
  <c r="AW39" i="40"/>
  <c r="AU39" i="40"/>
  <c r="AF39" i="40"/>
  <c r="K33" i="40"/>
  <c r="I34" i="40"/>
  <c r="J33" i="40"/>
  <c r="AO38" i="40"/>
  <c r="I314" i="40"/>
  <c r="K313" i="40"/>
  <c r="J313" i="40"/>
  <c r="AN38" i="40"/>
  <c r="AS38" i="40"/>
  <c r="AD39" i="39"/>
  <c r="AW39" i="39"/>
  <c r="AF39" i="39"/>
  <c r="AV39" i="39"/>
  <c r="AE39" i="39"/>
  <c r="AT39" i="39"/>
  <c r="AX39" i="39"/>
  <c r="AY39" i="39"/>
  <c r="AU39" i="39"/>
  <c r="V39" i="39"/>
  <c r="AL42" i="39"/>
  <c r="AO39" i="39"/>
  <c r="AS39" i="39"/>
  <c r="AM39" i="39"/>
  <c r="K209" i="39"/>
  <c r="J209" i="39"/>
  <c r="I210" i="39"/>
  <c r="I279" i="39"/>
  <c r="I104" i="39"/>
  <c r="K103" i="39"/>
  <c r="S40" i="39" s="1"/>
  <c r="J103" i="39"/>
  <c r="J313" i="39"/>
  <c r="V40" i="39" s="1"/>
  <c r="I314" i="39"/>
  <c r="K313" i="39"/>
  <c r="AI40" i="39"/>
  <c r="U40" i="39"/>
  <c r="T40" i="39"/>
  <c r="I174" i="39"/>
  <c r="K173" i="39"/>
  <c r="J173" i="39"/>
  <c r="K33" i="39"/>
  <c r="I34" i="39"/>
  <c r="J33" i="39"/>
  <c r="K69" i="39"/>
  <c r="I70" i="39"/>
  <c r="J69" i="39"/>
  <c r="AA40" i="39"/>
  <c r="Z40" i="39"/>
  <c r="AK40" i="39"/>
  <c r="W39" i="39"/>
  <c r="AJ39" i="39"/>
  <c r="AP39" i="39"/>
  <c r="X39" i="39"/>
  <c r="Y39" i="39"/>
  <c r="O39" i="39"/>
  <c r="AN39" i="39"/>
  <c r="N39" i="39"/>
  <c r="R39" i="39"/>
  <c r="Q39" i="39"/>
  <c r="AH39" i="39"/>
  <c r="P39" i="39"/>
  <c r="I142" i="39"/>
  <c r="K141" i="39"/>
  <c r="J141" i="39"/>
  <c r="M33" i="1"/>
  <c r="M34" i="1" s="1"/>
  <c r="M35" i="1" s="1"/>
  <c r="M36" i="1" s="1"/>
  <c r="M37" i="1" s="1"/>
  <c r="M38" i="1" s="1"/>
  <c r="M39" i="1" s="1"/>
  <c r="M40" i="1" s="1"/>
  <c r="M41" i="1" s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I271" i="1"/>
  <c r="I272" i="1" s="1"/>
  <c r="K272" i="1" s="1"/>
  <c r="I306" i="1"/>
  <c r="I307" i="1" s="1"/>
  <c r="I236" i="1"/>
  <c r="J235" i="1"/>
  <c r="I201" i="1"/>
  <c r="I166" i="1"/>
  <c r="I131" i="1"/>
  <c r="I132" i="1" s="1"/>
  <c r="I133" i="1" s="1"/>
  <c r="I134" i="1" s="1"/>
  <c r="I135" i="1" s="1"/>
  <c r="K135" i="1" s="1"/>
  <c r="I96" i="1"/>
  <c r="J95" i="1"/>
  <c r="AP32" i="1" s="1"/>
  <c r="I61" i="1"/>
  <c r="K61" i="1" s="1"/>
  <c r="I26" i="1"/>
  <c r="AJ43" i="61" l="1"/>
  <c r="Y43" i="61"/>
  <c r="AP43" i="61"/>
  <c r="X43" i="61"/>
  <c r="W43" i="61"/>
  <c r="V43" i="61"/>
  <c r="U43" i="61"/>
  <c r="T43" i="61"/>
  <c r="S43" i="61"/>
  <c r="AI43" i="61"/>
  <c r="AO43" i="61"/>
  <c r="AS43" i="61"/>
  <c r="AM43" i="61"/>
  <c r="AD45" i="61"/>
  <c r="AL45" i="61"/>
  <c r="K107" i="61"/>
  <c r="J107" i="61"/>
  <c r="I108" i="61"/>
  <c r="K72" i="61"/>
  <c r="J72" i="61"/>
  <c r="I73" i="61"/>
  <c r="I213" i="61"/>
  <c r="I318" i="61"/>
  <c r="I145" i="61"/>
  <c r="J144" i="61"/>
  <c r="K144" i="61"/>
  <c r="AA43" i="61"/>
  <c r="Z43" i="61"/>
  <c r="AQ43" i="61"/>
  <c r="AK43" i="61"/>
  <c r="I145" i="60"/>
  <c r="K144" i="60"/>
  <c r="J144" i="60"/>
  <c r="I72" i="60"/>
  <c r="K71" i="60"/>
  <c r="J71" i="60"/>
  <c r="AP42" i="60"/>
  <c r="X42" i="60"/>
  <c r="W42" i="60"/>
  <c r="Y42" i="60"/>
  <c r="AJ42" i="60"/>
  <c r="I317" i="60"/>
  <c r="K316" i="60"/>
  <c r="J316" i="60"/>
  <c r="AS42" i="60"/>
  <c r="AM42" i="60"/>
  <c r="Z43" i="60"/>
  <c r="AQ43" i="60"/>
  <c r="AA43" i="60"/>
  <c r="AK43" i="60"/>
  <c r="I107" i="60"/>
  <c r="K106" i="60"/>
  <c r="J106" i="60"/>
  <c r="I213" i="60"/>
  <c r="K212" i="60"/>
  <c r="J212" i="60"/>
  <c r="AD45" i="60"/>
  <c r="AL45" i="60"/>
  <c r="AA42" i="60"/>
  <c r="AO42" i="60"/>
  <c r="V42" i="60"/>
  <c r="U42" i="60"/>
  <c r="T42" i="60"/>
  <c r="S42" i="60"/>
  <c r="AI42" i="60"/>
  <c r="I213" i="59"/>
  <c r="K212" i="59"/>
  <c r="J212" i="59"/>
  <c r="I145" i="59"/>
  <c r="K144" i="59"/>
  <c r="J144" i="59"/>
  <c r="Y42" i="59"/>
  <c r="AJ42" i="59"/>
  <c r="AP42" i="59"/>
  <c r="X42" i="59"/>
  <c r="W42" i="59"/>
  <c r="V42" i="59"/>
  <c r="U42" i="59"/>
  <c r="T42" i="59"/>
  <c r="S42" i="59"/>
  <c r="AO42" i="59"/>
  <c r="AI42" i="59"/>
  <c r="I107" i="59"/>
  <c r="J106" i="59"/>
  <c r="K106" i="59"/>
  <c r="I72" i="59"/>
  <c r="J71" i="59"/>
  <c r="K71" i="59"/>
  <c r="AS42" i="59"/>
  <c r="AM42" i="59"/>
  <c r="Z43" i="59"/>
  <c r="AQ43" i="59"/>
  <c r="AK43" i="59"/>
  <c r="AL45" i="59"/>
  <c r="AD45" i="59"/>
  <c r="I317" i="59"/>
  <c r="J316" i="59"/>
  <c r="AA43" i="59" s="1"/>
  <c r="K316" i="59"/>
  <c r="AA42" i="58"/>
  <c r="AS42" i="58"/>
  <c r="AM42" i="58"/>
  <c r="V42" i="58"/>
  <c r="U42" i="58"/>
  <c r="T42" i="58"/>
  <c r="S42" i="58"/>
  <c r="AI42" i="58"/>
  <c r="AO42" i="58"/>
  <c r="I317" i="58"/>
  <c r="K316" i="58"/>
  <c r="J316" i="58"/>
  <c r="AA43" i="58" s="1"/>
  <c r="AD45" i="58"/>
  <c r="AL45" i="58"/>
  <c r="I72" i="58"/>
  <c r="K71" i="58"/>
  <c r="J71" i="58"/>
  <c r="I145" i="58"/>
  <c r="K144" i="58"/>
  <c r="J144" i="58"/>
  <c r="AP42" i="58"/>
  <c r="X42" i="58"/>
  <c r="AJ42" i="58"/>
  <c r="Y42" i="58"/>
  <c r="W42" i="58"/>
  <c r="Z43" i="58"/>
  <c r="AQ43" i="58"/>
  <c r="AK43" i="58"/>
  <c r="I107" i="58"/>
  <c r="K106" i="58"/>
  <c r="J106" i="58"/>
  <c r="I213" i="58"/>
  <c r="K212" i="58"/>
  <c r="J212" i="58"/>
  <c r="P43" i="57"/>
  <c r="I213" i="57"/>
  <c r="K212" i="57"/>
  <c r="J212" i="57"/>
  <c r="I145" i="57"/>
  <c r="K144" i="57"/>
  <c r="J144" i="57"/>
  <c r="AO41" i="57"/>
  <c r="V41" i="57"/>
  <c r="U41" i="57"/>
  <c r="T41" i="57"/>
  <c r="S41" i="57"/>
  <c r="AI41" i="57"/>
  <c r="N41" i="57"/>
  <c r="I318" i="57"/>
  <c r="K317" i="57"/>
  <c r="J317" i="57"/>
  <c r="AS43" i="57"/>
  <c r="AM43" i="57"/>
  <c r="I71" i="57"/>
  <c r="K70" i="57"/>
  <c r="J70" i="57"/>
  <c r="W41" i="57"/>
  <c r="AJ41" i="57"/>
  <c r="Y41" i="57"/>
  <c r="X41" i="57"/>
  <c r="AP41" i="57"/>
  <c r="O41" i="57"/>
  <c r="I106" i="57"/>
  <c r="K105" i="57"/>
  <c r="J105" i="57"/>
  <c r="R43" i="57"/>
  <c r="AA43" i="57"/>
  <c r="Z43" i="57"/>
  <c r="AQ43" i="57"/>
  <c r="AK43" i="57"/>
  <c r="AD45" i="57"/>
  <c r="AL45" i="57"/>
  <c r="AS42" i="56"/>
  <c r="AM42" i="56"/>
  <c r="K106" i="56"/>
  <c r="J106" i="56"/>
  <c r="I107" i="56"/>
  <c r="AA42" i="56"/>
  <c r="Z42" i="56"/>
  <c r="AQ42" i="56"/>
  <c r="AK42" i="56"/>
  <c r="I317" i="56"/>
  <c r="J144" i="56"/>
  <c r="I145" i="56"/>
  <c r="K144" i="56"/>
  <c r="K36" i="56"/>
  <c r="I37" i="56"/>
  <c r="I38" i="56" s="1"/>
  <c r="I39" i="56" s="1"/>
  <c r="I40" i="56" s="1"/>
  <c r="I41" i="56" s="1"/>
  <c r="I42" i="56" s="1"/>
  <c r="I43" i="56" s="1"/>
  <c r="I44" i="56" s="1"/>
  <c r="I45" i="56" s="1"/>
  <c r="I46" i="56" s="1"/>
  <c r="I47" i="56" s="1"/>
  <c r="I48" i="56" s="1"/>
  <c r="I49" i="56" s="1"/>
  <c r="I50" i="56" s="1"/>
  <c r="I51" i="56" s="1"/>
  <c r="I52" i="56" s="1"/>
  <c r="I53" i="56" s="1"/>
  <c r="I54" i="56" s="1"/>
  <c r="I55" i="56" s="1"/>
  <c r="I56" i="56" s="1"/>
  <c r="I57" i="56" s="1"/>
  <c r="J36" i="56"/>
  <c r="I212" i="56"/>
  <c r="U42" i="56"/>
  <c r="T42" i="56"/>
  <c r="S42" i="56"/>
  <c r="V42" i="56"/>
  <c r="AI42" i="56"/>
  <c r="AO42" i="56"/>
  <c r="R42" i="56"/>
  <c r="AN42" i="56"/>
  <c r="N42" i="56"/>
  <c r="Q42" i="56"/>
  <c r="AH42" i="56"/>
  <c r="P42" i="56"/>
  <c r="O42" i="56"/>
  <c r="AL45" i="56"/>
  <c r="AD45" i="56"/>
  <c r="AJ42" i="56"/>
  <c r="Y42" i="56"/>
  <c r="AP42" i="56"/>
  <c r="X42" i="56"/>
  <c r="W42" i="56"/>
  <c r="K71" i="56"/>
  <c r="J71" i="56"/>
  <c r="I72" i="56"/>
  <c r="O41" i="55"/>
  <c r="P41" i="55"/>
  <c r="AL45" i="55"/>
  <c r="AD45" i="55"/>
  <c r="I37" i="55"/>
  <c r="I38" i="55" s="1"/>
  <c r="I39" i="55" s="1"/>
  <c r="I40" i="55" s="1"/>
  <c r="I41" i="55" s="1"/>
  <c r="I42" i="55" s="1"/>
  <c r="I43" i="55" s="1"/>
  <c r="I44" i="55" s="1"/>
  <c r="I45" i="55" s="1"/>
  <c r="I46" i="55" s="1"/>
  <c r="I47" i="55" s="1"/>
  <c r="I48" i="55" s="1"/>
  <c r="I49" i="55" s="1"/>
  <c r="I50" i="55" s="1"/>
  <c r="I51" i="55" s="1"/>
  <c r="I52" i="55" s="1"/>
  <c r="I53" i="55" s="1"/>
  <c r="I54" i="55" s="1"/>
  <c r="I55" i="55" s="1"/>
  <c r="I56" i="55" s="1"/>
  <c r="I57" i="55" s="1"/>
  <c r="K36" i="55"/>
  <c r="J36" i="55"/>
  <c r="I145" i="55"/>
  <c r="J144" i="55"/>
  <c r="K144" i="55"/>
  <c r="AS42" i="55"/>
  <c r="AM42" i="55"/>
  <c r="AO41" i="55"/>
  <c r="V41" i="55"/>
  <c r="U41" i="55"/>
  <c r="AI41" i="55"/>
  <c r="T41" i="55"/>
  <c r="S41" i="55"/>
  <c r="AJ41" i="55"/>
  <c r="AP41" i="55"/>
  <c r="X41" i="55"/>
  <c r="W41" i="55"/>
  <c r="Y41" i="55"/>
  <c r="J316" i="55"/>
  <c r="I317" i="55"/>
  <c r="K316" i="55"/>
  <c r="I71" i="55"/>
  <c r="K70" i="55"/>
  <c r="N42" i="55" s="1"/>
  <c r="J70" i="55"/>
  <c r="I106" i="55"/>
  <c r="K105" i="55"/>
  <c r="J105" i="55"/>
  <c r="O42" i="55" s="1"/>
  <c r="AT42" i="55"/>
  <c r="AY42" i="55"/>
  <c r="AF42" i="55"/>
  <c r="AE42" i="55"/>
  <c r="AX42" i="55"/>
  <c r="I211" i="55"/>
  <c r="K210" i="55"/>
  <c r="J210" i="55"/>
  <c r="AW42" i="55" s="1"/>
  <c r="R42" i="55"/>
  <c r="Q42" i="55"/>
  <c r="AH42" i="55"/>
  <c r="AN42" i="55"/>
  <c r="Z41" i="55"/>
  <c r="AA41" i="55"/>
  <c r="AQ41" i="55"/>
  <c r="AK41" i="55"/>
  <c r="K281" i="55"/>
  <c r="J281" i="55"/>
  <c r="I282" i="55"/>
  <c r="Y42" i="54"/>
  <c r="AP42" i="54"/>
  <c r="X42" i="54"/>
  <c r="AJ42" i="54"/>
  <c r="AS42" i="54"/>
  <c r="AM42" i="54"/>
  <c r="K144" i="54"/>
  <c r="J144" i="54"/>
  <c r="I145" i="54"/>
  <c r="J316" i="54"/>
  <c r="K316" i="54"/>
  <c r="I317" i="54"/>
  <c r="I107" i="54"/>
  <c r="K106" i="54"/>
  <c r="J106" i="54"/>
  <c r="AD45" i="54"/>
  <c r="AL45" i="54"/>
  <c r="R42" i="54"/>
  <c r="AI42" i="54"/>
  <c r="AO42" i="54"/>
  <c r="U42" i="54"/>
  <c r="V42" i="54"/>
  <c r="S42" i="54"/>
  <c r="AA41" i="54"/>
  <c r="Z41" i="54"/>
  <c r="AQ41" i="54"/>
  <c r="AK41" i="54"/>
  <c r="P41" i="54"/>
  <c r="Q43" i="54"/>
  <c r="AN43" i="54"/>
  <c r="AH43" i="54"/>
  <c r="T41" i="54"/>
  <c r="I72" i="54"/>
  <c r="K71" i="54"/>
  <c r="N43" i="54" s="1"/>
  <c r="J71" i="54"/>
  <c r="I211" i="54"/>
  <c r="J210" i="54"/>
  <c r="W42" i="54" s="1"/>
  <c r="K210" i="54"/>
  <c r="J316" i="53"/>
  <c r="I317" i="53"/>
  <c r="K316" i="53"/>
  <c r="I145" i="53"/>
  <c r="K144" i="53"/>
  <c r="J144" i="53"/>
  <c r="AI42" i="53"/>
  <c r="AO42" i="53"/>
  <c r="V42" i="53"/>
  <c r="U42" i="53"/>
  <c r="S42" i="53"/>
  <c r="I282" i="53"/>
  <c r="K281" i="53"/>
  <c r="J281" i="53"/>
  <c r="AW41" i="53"/>
  <c r="W41" i="53"/>
  <c r="I72" i="53"/>
  <c r="K71" i="53"/>
  <c r="J71" i="53"/>
  <c r="I211" i="53"/>
  <c r="K210" i="53"/>
  <c r="J210" i="53"/>
  <c r="K35" i="53"/>
  <c r="J35" i="53"/>
  <c r="AT42" i="53" s="1"/>
  <c r="I36" i="53"/>
  <c r="AA41" i="53"/>
  <c r="Z41" i="53"/>
  <c r="AQ41" i="53"/>
  <c r="AK41" i="53"/>
  <c r="AH41" i="53"/>
  <c r="P41" i="53"/>
  <c r="AN41" i="53"/>
  <c r="N41" i="53"/>
  <c r="R41" i="53"/>
  <c r="Q41" i="53"/>
  <c r="O41" i="53"/>
  <c r="AJ42" i="53"/>
  <c r="AP42" i="53"/>
  <c r="X42" i="53"/>
  <c r="Y42" i="53"/>
  <c r="AS42" i="53"/>
  <c r="AM42" i="53"/>
  <c r="AD45" i="53"/>
  <c r="AL45" i="53"/>
  <c r="AY42" i="53"/>
  <c r="AX42" i="53"/>
  <c r="AF42" i="53"/>
  <c r="AV42" i="53"/>
  <c r="AE42" i="53"/>
  <c r="AU42" i="53"/>
  <c r="I107" i="53"/>
  <c r="K106" i="53"/>
  <c r="J106" i="53"/>
  <c r="W41" i="52"/>
  <c r="AV42" i="52"/>
  <c r="K35" i="52"/>
  <c r="I36" i="52"/>
  <c r="J35" i="52"/>
  <c r="I316" i="52"/>
  <c r="K315" i="52"/>
  <c r="J315" i="52"/>
  <c r="Y42" i="52" s="1"/>
  <c r="I72" i="52"/>
  <c r="K71" i="52"/>
  <c r="J71" i="52"/>
  <c r="AE43" i="52"/>
  <c r="AU43" i="52"/>
  <c r="AX43" i="52"/>
  <c r="AF43" i="52"/>
  <c r="AL45" i="52"/>
  <c r="AD45" i="52"/>
  <c r="I283" i="52"/>
  <c r="AJ42" i="52"/>
  <c r="AP42" i="52"/>
  <c r="X42" i="52"/>
  <c r="I145" i="52"/>
  <c r="K144" i="52"/>
  <c r="J144" i="52"/>
  <c r="I211" i="52"/>
  <c r="K210" i="52"/>
  <c r="J210" i="52"/>
  <c r="Z41" i="52"/>
  <c r="AA41" i="52"/>
  <c r="AQ41" i="52"/>
  <c r="AK41" i="52"/>
  <c r="AW41" i="52"/>
  <c r="I107" i="52"/>
  <c r="K106" i="52"/>
  <c r="J106" i="52"/>
  <c r="T41" i="52"/>
  <c r="R41" i="52"/>
  <c r="AH41" i="52"/>
  <c r="P41" i="52"/>
  <c r="O41" i="52"/>
  <c r="AN41" i="52"/>
  <c r="N41" i="52"/>
  <c r="Q41" i="52"/>
  <c r="AT41" i="52"/>
  <c r="AS41" i="52"/>
  <c r="AM41" i="52"/>
  <c r="AY41" i="52"/>
  <c r="V41" i="52"/>
  <c r="S42" i="52"/>
  <c r="AI42" i="52"/>
  <c r="V42" i="52"/>
  <c r="U42" i="52"/>
  <c r="AO42" i="52"/>
  <c r="P41" i="51"/>
  <c r="K70" i="51"/>
  <c r="I71" i="51"/>
  <c r="J70" i="51"/>
  <c r="N42" i="51" s="1"/>
  <c r="AL44" i="51"/>
  <c r="V41" i="51"/>
  <c r="S41" i="51"/>
  <c r="AO41" i="51"/>
  <c r="AI41" i="51"/>
  <c r="U41" i="51"/>
  <c r="T41" i="51"/>
  <c r="AU41" i="51"/>
  <c r="I106" i="51"/>
  <c r="K105" i="51"/>
  <c r="J105" i="51"/>
  <c r="I318" i="51"/>
  <c r="K317" i="51"/>
  <c r="J317" i="51"/>
  <c r="AM44" i="51" s="1"/>
  <c r="Y41" i="51"/>
  <c r="AJ41" i="51"/>
  <c r="X41" i="51"/>
  <c r="AP41" i="51"/>
  <c r="W41" i="51"/>
  <c r="AV41" i="51"/>
  <c r="AD41" i="51"/>
  <c r="AE41" i="51"/>
  <c r="AS41" i="51"/>
  <c r="AH42" i="51"/>
  <c r="R42" i="51"/>
  <c r="Q42" i="51"/>
  <c r="O41" i="51"/>
  <c r="AY43" i="51"/>
  <c r="AF43" i="51"/>
  <c r="AX43" i="51"/>
  <c r="I37" i="51"/>
  <c r="I38" i="51" s="1"/>
  <c r="I39" i="51" s="1"/>
  <c r="I40" i="51" s="1"/>
  <c r="I41" i="51" s="1"/>
  <c r="I42" i="51" s="1"/>
  <c r="I43" i="51" s="1"/>
  <c r="I44" i="51" s="1"/>
  <c r="I45" i="51" s="1"/>
  <c r="I46" i="51" s="1"/>
  <c r="I47" i="51" s="1"/>
  <c r="I48" i="51" s="1"/>
  <c r="I49" i="51" s="1"/>
  <c r="I50" i="51" s="1"/>
  <c r="I51" i="51" s="1"/>
  <c r="I52" i="51" s="1"/>
  <c r="I53" i="51" s="1"/>
  <c r="I54" i="51" s="1"/>
  <c r="I55" i="51" s="1"/>
  <c r="I56" i="51" s="1"/>
  <c r="I57" i="51" s="1"/>
  <c r="K36" i="51"/>
  <c r="J36" i="51"/>
  <c r="AT42" i="51"/>
  <c r="AM43" i="51"/>
  <c r="I176" i="51"/>
  <c r="I283" i="51"/>
  <c r="K282" i="51"/>
  <c r="J282" i="51"/>
  <c r="I211" i="51"/>
  <c r="K210" i="51"/>
  <c r="J210" i="51"/>
  <c r="P42" i="51" s="1"/>
  <c r="AA41" i="51"/>
  <c r="Z41" i="51"/>
  <c r="AQ41" i="51"/>
  <c r="AK41" i="51"/>
  <c r="AW41" i="51"/>
  <c r="I144" i="51"/>
  <c r="K143" i="51"/>
  <c r="J143" i="51"/>
  <c r="I212" i="49"/>
  <c r="K35" i="49"/>
  <c r="I36" i="49"/>
  <c r="I37" i="49" s="1"/>
  <c r="I38" i="49" s="1"/>
  <c r="I39" i="49" s="1"/>
  <c r="I40" i="49" s="1"/>
  <c r="I41" i="49" s="1"/>
  <c r="I42" i="49" s="1"/>
  <c r="I43" i="49" s="1"/>
  <c r="I44" i="49" s="1"/>
  <c r="I45" i="49" s="1"/>
  <c r="I46" i="49" s="1"/>
  <c r="I47" i="49" s="1"/>
  <c r="I48" i="49" s="1"/>
  <c r="I49" i="49" s="1"/>
  <c r="I50" i="49" s="1"/>
  <c r="I51" i="49" s="1"/>
  <c r="I52" i="49" s="1"/>
  <c r="I53" i="49" s="1"/>
  <c r="I54" i="49" s="1"/>
  <c r="I55" i="49" s="1"/>
  <c r="I56" i="49" s="1"/>
  <c r="I57" i="49" s="1"/>
  <c r="J35" i="49"/>
  <c r="I107" i="49"/>
  <c r="K106" i="49"/>
  <c r="J106" i="49"/>
  <c r="AJ42" i="49"/>
  <c r="Y42" i="49"/>
  <c r="AP42" i="49"/>
  <c r="X42" i="49"/>
  <c r="W42" i="49"/>
  <c r="K69" i="49"/>
  <c r="I70" i="49"/>
  <c r="J69" i="49"/>
  <c r="N41" i="49" s="1"/>
  <c r="I178" i="49"/>
  <c r="AD44" i="49"/>
  <c r="AA42" i="49"/>
  <c r="Z42" i="49"/>
  <c r="AQ42" i="49"/>
  <c r="AK42" i="49"/>
  <c r="AO40" i="49"/>
  <c r="V40" i="49"/>
  <c r="U40" i="49"/>
  <c r="T40" i="49"/>
  <c r="S40" i="49"/>
  <c r="AI40" i="49"/>
  <c r="AL44" i="49"/>
  <c r="I317" i="49"/>
  <c r="R41" i="49"/>
  <c r="Q41" i="49"/>
  <c r="AH41" i="49"/>
  <c r="P41" i="49"/>
  <c r="O41" i="49"/>
  <c r="AN41" i="49"/>
  <c r="AS42" i="49"/>
  <c r="AM42" i="49"/>
  <c r="I144" i="49"/>
  <c r="K143" i="49"/>
  <c r="J143" i="49"/>
  <c r="B106" i="48"/>
  <c r="K105" i="48"/>
  <c r="O42" i="48" s="1"/>
  <c r="J105" i="48"/>
  <c r="AP42" i="48" s="1"/>
  <c r="O41" i="48"/>
  <c r="X41" i="48"/>
  <c r="AV41" i="48"/>
  <c r="AJ41" i="48"/>
  <c r="AT42" i="48"/>
  <c r="AP41" i="48"/>
  <c r="I177" i="48"/>
  <c r="K176" i="48"/>
  <c r="J176" i="48"/>
  <c r="AD43" i="48" s="1"/>
  <c r="AS42" i="48"/>
  <c r="AM42" i="48"/>
  <c r="Z42" i="48"/>
  <c r="AQ42" i="48"/>
  <c r="AA42" i="48"/>
  <c r="AK42" i="48"/>
  <c r="AW42" i="48"/>
  <c r="I71" i="48"/>
  <c r="K70" i="48"/>
  <c r="J70" i="48"/>
  <c r="I212" i="48"/>
  <c r="K211" i="48"/>
  <c r="J211" i="48"/>
  <c r="AW43" i="48" s="1"/>
  <c r="I317" i="48"/>
  <c r="K316" i="48"/>
  <c r="J316" i="48"/>
  <c r="I108" i="48"/>
  <c r="I283" i="48"/>
  <c r="K282" i="48"/>
  <c r="J282" i="48"/>
  <c r="AO41" i="48"/>
  <c r="V41" i="48"/>
  <c r="T41" i="48"/>
  <c r="S41" i="48"/>
  <c r="U41" i="48"/>
  <c r="AI41" i="48"/>
  <c r="AU41" i="48"/>
  <c r="R42" i="48"/>
  <c r="Q42" i="48"/>
  <c r="AH42" i="48"/>
  <c r="P42" i="48"/>
  <c r="AN42" i="48"/>
  <c r="N42" i="48"/>
  <c r="AT43" i="48"/>
  <c r="AX43" i="48"/>
  <c r="AF43" i="48"/>
  <c r="I144" i="48"/>
  <c r="K143" i="48"/>
  <c r="J143" i="48"/>
  <c r="AD42" i="48"/>
  <c r="AE42" i="48"/>
  <c r="AL44" i="48"/>
  <c r="K71" i="47"/>
  <c r="I72" i="47"/>
  <c r="J71" i="47"/>
  <c r="AS40" i="47"/>
  <c r="AM40" i="47"/>
  <c r="Y40" i="47"/>
  <c r="V40" i="47"/>
  <c r="R40" i="47"/>
  <c r="AA40" i="47"/>
  <c r="U42" i="47"/>
  <c r="T42" i="47"/>
  <c r="AI42" i="47"/>
  <c r="S42" i="47"/>
  <c r="AL44" i="47"/>
  <c r="AH42" i="47"/>
  <c r="Q42" i="47"/>
  <c r="P42" i="47"/>
  <c r="O42" i="47"/>
  <c r="N42" i="47"/>
  <c r="AD41" i="47"/>
  <c r="AP41" i="47"/>
  <c r="J211" i="47"/>
  <c r="I212" i="47"/>
  <c r="K211" i="47"/>
  <c r="I108" i="47"/>
  <c r="K107" i="47"/>
  <c r="J107" i="47"/>
  <c r="I315" i="47"/>
  <c r="K314" i="47"/>
  <c r="J314" i="47"/>
  <c r="Z42" i="47"/>
  <c r="AK42" i="47"/>
  <c r="J143" i="47"/>
  <c r="K143" i="47"/>
  <c r="I144" i="47"/>
  <c r="W43" i="47"/>
  <c r="AJ43" i="47"/>
  <c r="X43" i="47"/>
  <c r="K175" i="47"/>
  <c r="AQ42" i="47" s="1"/>
  <c r="J175" i="47"/>
  <c r="AN42" i="47" s="1"/>
  <c r="I176" i="47"/>
  <c r="I283" i="46"/>
  <c r="K282" i="46"/>
  <c r="J282" i="46"/>
  <c r="AL44" i="46"/>
  <c r="AD42" i="46"/>
  <c r="AT43" i="46"/>
  <c r="AX43" i="46"/>
  <c r="AF43" i="46"/>
  <c r="AE42" i="46"/>
  <c r="Z42" i="46"/>
  <c r="AA42" i="46"/>
  <c r="AQ42" i="46"/>
  <c r="AK42" i="46"/>
  <c r="AP41" i="46"/>
  <c r="X41" i="46"/>
  <c r="AJ41" i="46"/>
  <c r="Y41" i="46"/>
  <c r="W41" i="46"/>
  <c r="AV41" i="46"/>
  <c r="I177" i="46"/>
  <c r="K176" i="46"/>
  <c r="J176" i="46"/>
  <c r="AD43" i="46" s="1"/>
  <c r="I317" i="46"/>
  <c r="K316" i="46"/>
  <c r="J316" i="46"/>
  <c r="AY43" i="46" s="1"/>
  <c r="I212" i="46"/>
  <c r="K211" i="46"/>
  <c r="J211" i="46"/>
  <c r="I71" i="46"/>
  <c r="K70" i="46"/>
  <c r="J70" i="46"/>
  <c r="AS42" i="46"/>
  <c r="AM42" i="46"/>
  <c r="AW42" i="46"/>
  <c r="I106" i="46"/>
  <c r="K105" i="46"/>
  <c r="J105" i="46"/>
  <c r="U41" i="46"/>
  <c r="T41" i="46"/>
  <c r="S41" i="46"/>
  <c r="AO41" i="46"/>
  <c r="V41" i="46"/>
  <c r="AI41" i="46"/>
  <c r="AU41" i="46"/>
  <c r="AY42" i="46"/>
  <c r="AH41" i="46"/>
  <c r="P41" i="46"/>
  <c r="R41" i="46"/>
  <c r="N41" i="46"/>
  <c r="AN41" i="46"/>
  <c r="Q41" i="46"/>
  <c r="O41" i="46"/>
  <c r="AT41" i="46"/>
  <c r="I36" i="46"/>
  <c r="I37" i="46" s="1"/>
  <c r="I38" i="46" s="1"/>
  <c r="I39" i="46" s="1"/>
  <c r="I40" i="46" s="1"/>
  <c r="I41" i="46" s="1"/>
  <c r="I42" i="46" s="1"/>
  <c r="I43" i="46" s="1"/>
  <c r="I44" i="46" s="1"/>
  <c r="I45" i="46" s="1"/>
  <c r="I46" i="46" s="1"/>
  <c r="I47" i="46" s="1"/>
  <c r="I48" i="46" s="1"/>
  <c r="I49" i="46" s="1"/>
  <c r="I50" i="46" s="1"/>
  <c r="I51" i="46" s="1"/>
  <c r="I52" i="46" s="1"/>
  <c r="I53" i="46" s="1"/>
  <c r="I54" i="46" s="1"/>
  <c r="I55" i="46" s="1"/>
  <c r="I56" i="46" s="1"/>
  <c r="I57" i="46" s="1"/>
  <c r="K35" i="46"/>
  <c r="J35" i="46"/>
  <c r="I144" i="46"/>
  <c r="K143" i="46"/>
  <c r="J143" i="46"/>
  <c r="AU41" i="45"/>
  <c r="AA41" i="45"/>
  <c r="J143" i="45"/>
  <c r="I144" i="45"/>
  <c r="K143" i="45"/>
  <c r="I282" i="45"/>
  <c r="AQ41" i="45"/>
  <c r="AE41" i="45"/>
  <c r="K175" i="45"/>
  <c r="J175" i="45"/>
  <c r="AD42" i="45" s="1"/>
  <c r="I176" i="45"/>
  <c r="V41" i="45"/>
  <c r="U41" i="45"/>
  <c r="T41" i="45"/>
  <c r="AI41" i="45"/>
  <c r="AO41" i="45"/>
  <c r="I212" i="45"/>
  <c r="K211" i="45"/>
  <c r="J211" i="45"/>
  <c r="AS41" i="45"/>
  <c r="AM41" i="45"/>
  <c r="R40" i="45"/>
  <c r="Q40" i="45"/>
  <c r="AH40" i="45"/>
  <c r="P40" i="45"/>
  <c r="O40" i="45"/>
  <c r="AN40" i="45"/>
  <c r="N40" i="45"/>
  <c r="AT40" i="45"/>
  <c r="Z42" i="45"/>
  <c r="AK42" i="45"/>
  <c r="AJ40" i="45"/>
  <c r="Y40" i="45"/>
  <c r="AP40" i="45"/>
  <c r="X40" i="45"/>
  <c r="W40" i="45"/>
  <c r="AV40" i="45"/>
  <c r="J70" i="45"/>
  <c r="I71" i="45"/>
  <c r="K70" i="45"/>
  <c r="K34" i="45"/>
  <c r="I35" i="45"/>
  <c r="J34" i="45"/>
  <c r="K104" i="45"/>
  <c r="J104" i="45"/>
  <c r="I105" i="45"/>
  <c r="K315" i="45"/>
  <c r="J315" i="45"/>
  <c r="AA42" i="45" s="1"/>
  <c r="I316" i="45"/>
  <c r="AL44" i="45"/>
  <c r="AY41" i="45"/>
  <c r="AX42" i="45"/>
  <c r="AW42" i="45"/>
  <c r="AF42" i="45"/>
  <c r="AU42" i="45"/>
  <c r="O39" i="44"/>
  <c r="T40" i="44"/>
  <c r="AT40" i="44"/>
  <c r="AW40" i="44"/>
  <c r="AN39" i="44"/>
  <c r="W39" i="44"/>
  <c r="AJ39" i="44"/>
  <c r="Y39" i="44"/>
  <c r="AP39" i="44"/>
  <c r="X39" i="44"/>
  <c r="S39" i="44"/>
  <c r="AV39" i="44"/>
  <c r="AL43" i="44"/>
  <c r="AF41" i="44"/>
  <c r="AU41" i="44"/>
  <c r="AY41" i="44"/>
  <c r="AX41" i="44"/>
  <c r="AA40" i="44"/>
  <c r="Z40" i="44"/>
  <c r="AK40" i="44"/>
  <c r="AH40" i="44"/>
  <c r="P40" i="44"/>
  <c r="R40" i="44"/>
  <c r="Q40" i="44"/>
  <c r="N40" i="44"/>
  <c r="K103" i="44"/>
  <c r="J103" i="44"/>
  <c r="I104" i="44"/>
  <c r="AM41" i="44"/>
  <c r="K34" i="44"/>
  <c r="I35" i="44"/>
  <c r="J34" i="44"/>
  <c r="K280" i="44"/>
  <c r="J280" i="44"/>
  <c r="I281" i="44"/>
  <c r="I210" i="44"/>
  <c r="K209" i="44"/>
  <c r="J209" i="44"/>
  <c r="AD39" i="44"/>
  <c r="AS39" i="44"/>
  <c r="AO39" i="44"/>
  <c r="AE39" i="44"/>
  <c r="V41" i="44"/>
  <c r="AI41" i="44"/>
  <c r="U41" i="44"/>
  <c r="AQ39" i="44"/>
  <c r="K315" i="44"/>
  <c r="J315" i="44"/>
  <c r="I316" i="44"/>
  <c r="I143" i="44"/>
  <c r="K142" i="44"/>
  <c r="J142" i="44"/>
  <c r="J173" i="44"/>
  <c r="I174" i="44"/>
  <c r="K173" i="44"/>
  <c r="I71" i="44"/>
  <c r="K70" i="44"/>
  <c r="J70" i="44"/>
  <c r="Z40" i="43"/>
  <c r="AA40" i="43"/>
  <c r="AK40" i="43"/>
  <c r="AL43" i="43"/>
  <c r="I316" i="43"/>
  <c r="I36" i="43"/>
  <c r="K35" i="43"/>
  <c r="J35" i="43"/>
  <c r="AJ40" i="43"/>
  <c r="Y40" i="43"/>
  <c r="X40" i="43"/>
  <c r="W40" i="43"/>
  <c r="P40" i="43"/>
  <c r="I210" i="43"/>
  <c r="J68" i="43"/>
  <c r="I69" i="43"/>
  <c r="K68" i="43"/>
  <c r="AO39" i="43"/>
  <c r="V39" i="43"/>
  <c r="U39" i="43"/>
  <c r="T39" i="43"/>
  <c r="AI39" i="43"/>
  <c r="S39" i="43"/>
  <c r="N39" i="43"/>
  <c r="I143" i="43"/>
  <c r="K142" i="43"/>
  <c r="J142" i="43"/>
  <c r="J104" i="43"/>
  <c r="O41" i="43" s="1"/>
  <c r="I105" i="43"/>
  <c r="K104" i="43"/>
  <c r="AD39" i="43"/>
  <c r="AN39" i="43"/>
  <c r="AS39" i="43"/>
  <c r="AQ39" i="43"/>
  <c r="AM41" i="43"/>
  <c r="R41" i="43"/>
  <c r="Q41" i="43"/>
  <c r="AH41" i="43"/>
  <c r="P41" i="43"/>
  <c r="I174" i="43"/>
  <c r="K69" i="42"/>
  <c r="I70" i="42"/>
  <c r="J69" i="42"/>
  <c r="J104" i="42"/>
  <c r="I105" i="42"/>
  <c r="K104" i="42"/>
  <c r="I280" i="42"/>
  <c r="K279" i="42"/>
  <c r="J279" i="42"/>
  <c r="K33" i="42"/>
  <c r="I34" i="42"/>
  <c r="J33" i="42"/>
  <c r="I144" i="42"/>
  <c r="K143" i="42"/>
  <c r="J143" i="42"/>
  <c r="AT40" i="42"/>
  <c r="AY40" i="42"/>
  <c r="AE40" i="42"/>
  <c r="AW40" i="42"/>
  <c r="AX40" i="42"/>
  <c r="AV40" i="42"/>
  <c r="AU40" i="42"/>
  <c r="AF40" i="42"/>
  <c r="R39" i="42"/>
  <c r="Q39" i="42"/>
  <c r="P39" i="42"/>
  <c r="AH39" i="42"/>
  <c r="O39" i="42"/>
  <c r="N39" i="42"/>
  <c r="AN39" i="42"/>
  <c r="AL44" i="42"/>
  <c r="I315" i="42"/>
  <c r="K314" i="42"/>
  <c r="J314" i="42"/>
  <c r="AA40" i="42"/>
  <c r="AQ40" i="42"/>
  <c r="Z40" i="42"/>
  <c r="AK40" i="42"/>
  <c r="AS40" i="42"/>
  <c r="AM40" i="42"/>
  <c r="AD40" i="42"/>
  <c r="I210" i="42"/>
  <c r="K209" i="42"/>
  <c r="J209" i="42"/>
  <c r="S40" i="42"/>
  <c r="AI40" i="42"/>
  <c r="T40" i="42"/>
  <c r="AO40" i="42"/>
  <c r="V40" i="42"/>
  <c r="U40" i="42"/>
  <c r="K174" i="42"/>
  <c r="I175" i="42"/>
  <c r="J174" i="42"/>
  <c r="Y40" i="42"/>
  <c r="AP40" i="42"/>
  <c r="AJ40" i="42"/>
  <c r="X40" i="42"/>
  <c r="W40" i="42"/>
  <c r="W40" i="41"/>
  <c r="Y40" i="41"/>
  <c r="X40" i="41"/>
  <c r="AJ40" i="41"/>
  <c r="K173" i="41"/>
  <c r="AS40" i="41" s="1"/>
  <c r="J173" i="41"/>
  <c r="I174" i="41"/>
  <c r="AM40" i="41"/>
  <c r="AN39" i="41"/>
  <c r="K34" i="41"/>
  <c r="J34" i="41"/>
  <c r="I35" i="41"/>
  <c r="I143" i="41"/>
  <c r="K142" i="41"/>
  <c r="J142" i="41"/>
  <c r="U39" i="41"/>
  <c r="T39" i="41"/>
  <c r="S39" i="41"/>
  <c r="AI39" i="41"/>
  <c r="AO39" i="41"/>
  <c r="V39" i="41"/>
  <c r="J104" i="41"/>
  <c r="I105" i="41"/>
  <c r="K104" i="41"/>
  <c r="O40" i="41"/>
  <c r="Q40" i="41"/>
  <c r="R40" i="41"/>
  <c r="AH40" i="41"/>
  <c r="P40" i="41"/>
  <c r="AP39" i="41"/>
  <c r="AL43" i="41"/>
  <c r="AQ39" i="41"/>
  <c r="K68" i="41"/>
  <c r="J68" i="41"/>
  <c r="I69" i="41"/>
  <c r="N39" i="41"/>
  <c r="AS39" i="41"/>
  <c r="I315" i="41"/>
  <c r="K314" i="41"/>
  <c r="J314" i="41"/>
  <c r="AA40" i="41"/>
  <c r="Z40" i="41"/>
  <c r="AK40" i="41"/>
  <c r="J209" i="41"/>
  <c r="I210" i="41"/>
  <c r="K209" i="41"/>
  <c r="AS39" i="40"/>
  <c r="AO39" i="40"/>
  <c r="AP39" i="40"/>
  <c r="AN39" i="40"/>
  <c r="AQ39" i="40"/>
  <c r="N40" i="40"/>
  <c r="R40" i="40"/>
  <c r="AH40" i="40"/>
  <c r="P40" i="40"/>
  <c r="Q40" i="40"/>
  <c r="O40" i="40"/>
  <c r="K173" i="40"/>
  <c r="J173" i="40"/>
  <c r="AD40" i="40" s="1"/>
  <c r="I174" i="40"/>
  <c r="K34" i="40"/>
  <c r="I35" i="40"/>
  <c r="J34" i="40"/>
  <c r="J209" i="40"/>
  <c r="I210" i="40"/>
  <c r="K209" i="40"/>
  <c r="AL43" i="40"/>
  <c r="AJ40" i="40"/>
  <c r="X40" i="40"/>
  <c r="Y40" i="40"/>
  <c r="W40" i="40"/>
  <c r="I143" i="40"/>
  <c r="K142" i="40"/>
  <c r="J142" i="40"/>
  <c r="AM40" i="40"/>
  <c r="V40" i="40"/>
  <c r="U40" i="40"/>
  <c r="T40" i="40"/>
  <c r="S40" i="40"/>
  <c r="AO40" i="40"/>
  <c r="AI40" i="40"/>
  <c r="I105" i="40"/>
  <c r="K104" i="40"/>
  <c r="J104" i="40"/>
  <c r="J69" i="40"/>
  <c r="I70" i="40"/>
  <c r="K69" i="40"/>
  <c r="AV40" i="40"/>
  <c r="AU40" i="40"/>
  <c r="AT40" i="40"/>
  <c r="AX40" i="40"/>
  <c r="AF40" i="40"/>
  <c r="AY40" i="40"/>
  <c r="AW40" i="40"/>
  <c r="I315" i="40"/>
  <c r="K314" i="40"/>
  <c r="J314" i="40"/>
  <c r="AA40" i="40"/>
  <c r="Z40" i="40"/>
  <c r="AK40" i="40"/>
  <c r="I280" i="40"/>
  <c r="K279" i="40"/>
  <c r="J279" i="40"/>
  <c r="AD40" i="39"/>
  <c r="Q40" i="39"/>
  <c r="AH40" i="39"/>
  <c r="P40" i="39"/>
  <c r="R40" i="39"/>
  <c r="O40" i="39"/>
  <c r="N40" i="39"/>
  <c r="AN40" i="39"/>
  <c r="K34" i="39"/>
  <c r="I35" i="39"/>
  <c r="J34" i="39"/>
  <c r="J104" i="39"/>
  <c r="K104" i="39"/>
  <c r="S41" i="39" s="1"/>
  <c r="I105" i="39"/>
  <c r="I280" i="39"/>
  <c r="AL43" i="39"/>
  <c r="J142" i="39"/>
  <c r="I143" i="39"/>
  <c r="K142" i="39"/>
  <c r="AQ40" i="39"/>
  <c r="AY40" i="39"/>
  <c r="AX40" i="39"/>
  <c r="AU40" i="39"/>
  <c r="AT40" i="39"/>
  <c r="AE40" i="39"/>
  <c r="AW40" i="39"/>
  <c r="AF40" i="39"/>
  <c r="AV40" i="39"/>
  <c r="U41" i="39"/>
  <c r="AI41" i="39"/>
  <c r="T41" i="39"/>
  <c r="K174" i="39"/>
  <c r="J174" i="39"/>
  <c r="I175" i="39"/>
  <c r="I315" i="39"/>
  <c r="K314" i="39"/>
  <c r="J314" i="39"/>
  <c r="K210" i="39"/>
  <c r="J210" i="39"/>
  <c r="I211" i="39"/>
  <c r="K70" i="39"/>
  <c r="I71" i="39"/>
  <c r="J70" i="39"/>
  <c r="AO40" i="39"/>
  <c r="AS40" i="39"/>
  <c r="AM40" i="39"/>
  <c r="Z41" i="39"/>
  <c r="AQ41" i="39"/>
  <c r="AK41" i="39"/>
  <c r="Y40" i="39"/>
  <c r="AP40" i="39"/>
  <c r="X40" i="39"/>
  <c r="AJ40" i="39"/>
  <c r="W40" i="39"/>
  <c r="AB32" i="1"/>
  <c r="AR32" i="1"/>
  <c r="Y32" i="1"/>
  <c r="X32" i="1"/>
  <c r="W32" i="1"/>
  <c r="AJ32" i="1"/>
  <c r="I97" i="1"/>
  <c r="I98" i="1" s="1"/>
  <c r="I202" i="1"/>
  <c r="K202" i="1" s="1"/>
  <c r="K201" i="1"/>
  <c r="J307" i="1"/>
  <c r="K307" i="1"/>
  <c r="J236" i="1"/>
  <c r="K236" i="1"/>
  <c r="I167" i="1"/>
  <c r="K167" i="1" s="1"/>
  <c r="K166" i="1"/>
  <c r="I27" i="1"/>
  <c r="I28" i="1" s="1"/>
  <c r="J272" i="1"/>
  <c r="I273" i="1"/>
  <c r="K273" i="1" s="1"/>
  <c r="I308" i="1"/>
  <c r="K308" i="1" s="1"/>
  <c r="I237" i="1"/>
  <c r="I203" i="1"/>
  <c r="K203" i="1" s="1"/>
  <c r="J202" i="1"/>
  <c r="J201" i="1"/>
  <c r="J166" i="1"/>
  <c r="I136" i="1"/>
  <c r="K136" i="1" s="1"/>
  <c r="J135" i="1"/>
  <c r="I62" i="1"/>
  <c r="R43" i="54" l="1"/>
  <c r="I214" i="61"/>
  <c r="AD46" i="61"/>
  <c r="AL46" i="61"/>
  <c r="I74" i="61"/>
  <c r="I75" i="61" s="1"/>
  <c r="I76" i="61" s="1"/>
  <c r="I77" i="61" s="1"/>
  <c r="I78" i="61" s="1"/>
  <c r="I79" i="61" s="1"/>
  <c r="I80" i="61" s="1"/>
  <c r="I81" i="61" s="1"/>
  <c r="I82" i="61" s="1"/>
  <c r="I83" i="61" s="1"/>
  <c r="I84" i="61" s="1"/>
  <c r="I85" i="61" s="1"/>
  <c r="I86" i="61" s="1"/>
  <c r="I87" i="61" s="1"/>
  <c r="I88" i="61" s="1"/>
  <c r="I89" i="61" s="1"/>
  <c r="I90" i="61" s="1"/>
  <c r="I91" i="61" s="1"/>
  <c r="I92" i="61" s="1"/>
  <c r="K73" i="61"/>
  <c r="J73" i="61"/>
  <c r="I146" i="61"/>
  <c r="K145" i="61"/>
  <c r="J145" i="61"/>
  <c r="AO44" i="61"/>
  <c r="V44" i="61"/>
  <c r="U44" i="61"/>
  <c r="AI44" i="61"/>
  <c r="T44" i="61"/>
  <c r="S44" i="61"/>
  <c r="I319" i="61"/>
  <c r="AS44" i="61"/>
  <c r="AM44" i="61"/>
  <c r="I109" i="61"/>
  <c r="K108" i="61"/>
  <c r="J108" i="61"/>
  <c r="AP44" i="61"/>
  <c r="X44" i="61"/>
  <c r="W44" i="61"/>
  <c r="Y44" i="61"/>
  <c r="AJ44" i="61"/>
  <c r="AQ44" i="61"/>
  <c r="AA44" i="61"/>
  <c r="Z44" i="61"/>
  <c r="AK44" i="61"/>
  <c r="AL46" i="60"/>
  <c r="AD46" i="60"/>
  <c r="I214" i="60"/>
  <c r="K213" i="60"/>
  <c r="J213" i="60"/>
  <c r="AJ43" i="60"/>
  <c r="Y43" i="60"/>
  <c r="AP43" i="60"/>
  <c r="X43" i="60"/>
  <c r="W43" i="60"/>
  <c r="AS43" i="60"/>
  <c r="AM43" i="60"/>
  <c r="K107" i="60"/>
  <c r="J107" i="60"/>
  <c r="I108" i="60"/>
  <c r="AI43" i="60"/>
  <c r="AO43" i="60"/>
  <c r="S43" i="60"/>
  <c r="V43" i="60"/>
  <c r="U43" i="60"/>
  <c r="T43" i="60"/>
  <c r="K317" i="60"/>
  <c r="J317" i="60"/>
  <c r="I318" i="60"/>
  <c r="K72" i="60"/>
  <c r="J72" i="60"/>
  <c r="I73" i="60"/>
  <c r="AA44" i="60"/>
  <c r="Z44" i="60"/>
  <c r="AQ44" i="60"/>
  <c r="AK44" i="60"/>
  <c r="I146" i="60"/>
  <c r="K145" i="60"/>
  <c r="J145" i="60"/>
  <c r="S43" i="59"/>
  <c r="AO43" i="59"/>
  <c r="V43" i="59"/>
  <c r="U43" i="59"/>
  <c r="T43" i="59"/>
  <c r="AI43" i="59"/>
  <c r="AD46" i="59"/>
  <c r="AL46" i="59"/>
  <c r="K72" i="59"/>
  <c r="J72" i="59"/>
  <c r="I73" i="59"/>
  <c r="I146" i="59"/>
  <c r="J145" i="59"/>
  <c r="K145" i="59"/>
  <c r="AS43" i="59"/>
  <c r="AM43" i="59"/>
  <c r="AP43" i="59"/>
  <c r="X43" i="59"/>
  <c r="W43" i="59"/>
  <c r="AJ43" i="59"/>
  <c r="Y43" i="59"/>
  <c r="Z44" i="59"/>
  <c r="AQ44" i="59"/>
  <c r="AK44" i="59"/>
  <c r="K317" i="59"/>
  <c r="J317" i="59"/>
  <c r="AA44" i="59" s="1"/>
  <c r="I318" i="59"/>
  <c r="K107" i="59"/>
  <c r="J107" i="59"/>
  <c r="I108" i="59"/>
  <c r="I214" i="59"/>
  <c r="J213" i="59"/>
  <c r="K213" i="59"/>
  <c r="K317" i="58"/>
  <c r="J317" i="58"/>
  <c r="I318" i="58"/>
  <c r="K72" i="58"/>
  <c r="J72" i="58"/>
  <c r="I73" i="58"/>
  <c r="K107" i="58"/>
  <c r="J107" i="58"/>
  <c r="I108" i="58"/>
  <c r="AD46" i="58"/>
  <c r="AL46" i="58"/>
  <c r="Z44" i="58"/>
  <c r="AA44" i="58"/>
  <c r="AQ44" i="58"/>
  <c r="AK44" i="58"/>
  <c r="AS43" i="58"/>
  <c r="AM43" i="58"/>
  <c r="I214" i="58"/>
  <c r="K213" i="58"/>
  <c r="J213" i="58"/>
  <c r="T43" i="58"/>
  <c r="S43" i="58"/>
  <c r="AI43" i="58"/>
  <c r="V43" i="58"/>
  <c r="AO43" i="58"/>
  <c r="U43" i="58"/>
  <c r="I146" i="58"/>
  <c r="K145" i="58"/>
  <c r="J145" i="58"/>
  <c r="AP43" i="58"/>
  <c r="X43" i="58"/>
  <c r="AJ43" i="58"/>
  <c r="Y43" i="58"/>
  <c r="W43" i="58"/>
  <c r="AI42" i="57"/>
  <c r="AO42" i="57"/>
  <c r="V42" i="57"/>
  <c r="U42" i="57"/>
  <c r="T42" i="57"/>
  <c r="S42" i="57"/>
  <c r="N42" i="57"/>
  <c r="AS44" i="57"/>
  <c r="AM44" i="57"/>
  <c r="Y42" i="57"/>
  <c r="AP42" i="57"/>
  <c r="X42" i="57"/>
  <c r="W42" i="57"/>
  <c r="AJ42" i="57"/>
  <c r="O42" i="57"/>
  <c r="J318" i="57"/>
  <c r="I319" i="57"/>
  <c r="K318" i="57"/>
  <c r="AD46" i="57"/>
  <c r="AL46" i="57"/>
  <c r="I107" i="57"/>
  <c r="K106" i="57"/>
  <c r="J106" i="57"/>
  <c r="I146" i="57"/>
  <c r="K145" i="57"/>
  <c r="J145" i="57"/>
  <c r="J71" i="57"/>
  <c r="I72" i="57"/>
  <c r="K71" i="57"/>
  <c r="AA44" i="57"/>
  <c r="Z44" i="57"/>
  <c r="AQ44" i="57"/>
  <c r="AK44" i="57"/>
  <c r="J213" i="57"/>
  <c r="I214" i="57"/>
  <c r="K213" i="57"/>
  <c r="AO43" i="56"/>
  <c r="V43" i="56"/>
  <c r="U43" i="56"/>
  <c r="T43" i="56"/>
  <c r="S43" i="56"/>
  <c r="AI43" i="56"/>
  <c r="AA43" i="56"/>
  <c r="Z43" i="56"/>
  <c r="AQ43" i="56"/>
  <c r="AK43" i="56"/>
  <c r="AD46" i="56"/>
  <c r="AL46" i="56"/>
  <c r="I108" i="56"/>
  <c r="K107" i="56"/>
  <c r="J107" i="56"/>
  <c r="I73" i="56"/>
  <c r="K72" i="56"/>
  <c r="J72" i="56"/>
  <c r="I146" i="56"/>
  <c r="K145" i="56"/>
  <c r="J145" i="56"/>
  <c r="AS43" i="56"/>
  <c r="AM43" i="56"/>
  <c r="W43" i="56"/>
  <c r="AP43" i="56"/>
  <c r="AJ43" i="56"/>
  <c r="X43" i="56"/>
  <c r="Y43" i="56"/>
  <c r="I213" i="56"/>
  <c r="O43" i="56"/>
  <c r="AN43" i="56"/>
  <c r="N43" i="56"/>
  <c r="P43" i="56"/>
  <c r="AH43" i="56"/>
  <c r="R43" i="56"/>
  <c r="Q43" i="56"/>
  <c r="I318" i="56"/>
  <c r="J145" i="55"/>
  <c r="I146" i="55"/>
  <c r="K145" i="55"/>
  <c r="P42" i="55"/>
  <c r="AN43" i="55"/>
  <c r="AH43" i="55"/>
  <c r="R43" i="55"/>
  <c r="Q43" i="55"/>
  <c r="O43" i="55"/>
  <c r="AS43" i="55"/>
  <c r="AM43" i="55"/>
  <c r="J106" i="55"/>
  <c r="I107" i="55"/>
  <c r="K106" i="55"/>
  <c r="AV43" i="55" s="1"/>
  <c r="AJ42" i="55"/>
  <c r="Y42" i="55"/>
  <c r="W42" i="55"/>
  <c r="AP42" i="55"/>
  <c r="X42" i="55"/>
  <c r="T42" i="55"/>
  <c r="AI42" i="55"/>
  <c r="V42" i="55"/>
  <c r="U42" i="55"/>
  <c r="S42" i="55"/>
  <c r="AO42" i="55"/>
  <c r="AE43" i="55"/>
  <c r="AT43" i="55"/>
  <c r="AF43" i="55"/>
  <c r="AY43" i="55"/>
  <c r="AX43" i="55"/>
  <c r="AU42" i="55"/>
  <c r="Z42" i="55"/>
  <c r="AQ42" i="55"/>
  <c r="AA42" i="55"/>
  <c r="AK42" i="55"/>
  <c r="AV42" i="55"/>
  <c r="J71" i="55"/>
  <c r="I72" i="55"/>
  <c r="K71" i="55"/>
  <c r="K282" i="55"/>
  <c r="J282" i="55"/>
  <c r="I283" i="55"/>
  <c r="I212" i="55"/>
  <c r="K211" i="55"/>
  <c r="J211" i="55"/>
  <c r="I318" i="55"/>
  <c r="K317" i="55"/>
  <c r="J317" i="55"/>
  <c r="AL46" i="55"/>
  <c r="AD46" i="55"/>
  <c r="O43" i="54"/>
  <c r="I318" i="54"/>
  <c r="K317" i="54"/>
  <c r="J317" i="54"/>
  <c r="S43" i="54"/>
  <c r="AI43" i="54"/>
  <c r="AO43" i="54"/>
  <c r="V43" i="54"/>
  <c r="U43" i="54"/>
  <c r="AS43" i="54"/>
  <c r="AM43" i="54"/>
  <c r="AQ42" i="54"/>
  <c r="Z42" i="54"/>
  <c r="AA42" i="54"/>
  <c r="AK42" i="54"/>
  <c r="P42" i="54"/>
  <c r="J211" i="54"/>
  <c r="I212" i="54"/>
  <c r="K211" i="54"/>
  <c r="I146" i="54"/>
  <c r="K145" i="54"/>
  <c r="J145" i="54"/>
  <c r="AJ43" i="54"/>
  <c r="Y43" i="54"/>
  <c r="W43" i="54"/>
  <c r="AP43" i="54"/>
  <c r="X43" i="54"/>
  <c r="I108" i="54"/>
  <c r="K107" i="54"/>
  <c r="J107" i="54"/>
  <c r="I73" i="54"/>
  <c r="K72" i="54"/>
  <c r="J72" i="54"/>
  <c r="T42" i="54"/>
  <c r="AD46" i="54"/>
  <c r="AL46" i="54"/>
  <c r="W42" i="53"/>
  <c r="Z42" i="53"/>
  <c r="AQ42" i="53"/>
  <c r="AA42" i="53"/>
  <c r="AK42" i="53"/>
  <c r="AY43" i="53"/>
  <c r="AX43" i="53"/>
  <c r="AF43" i="53"/>
  <c r="AV43" i="53"/>
  <c r="AE43" i="53"/>
  <c r="AU43" i="53"/>
  <c r="AD46" i="53"/>
  <c r="AL46" i="53"/>
  <c r="I212" i="53"/>
  <c r="K211" i="53"/>
  <c r="J211" i="53"/>
  <c r="AW43" i="53" s="1"/>
  <c r="K282" i="53"/>
  <c r="J282" i="53"/>
  <c r="I283" i="53"/>
  <c r="AI43" i="53"/>
  <c r="AO43" i="53"/>
  <c r="V43" i="53"/>
  <c r="U43" i="53"/>
  <c r="S43" i="53"/>
  <c r="J145" i="53"/>
  <c r="I146" i="53"/>
  <c r="K145" i="53"/>
  <c r="AJ43" i="53"/>
  <c r="Y43" i="53"/>
  <c r="AP43" i="53"/>
  <c r="X43" i="53"/>
  <c r="W43" i="53"/>
  <c r="AW42" i="53"/>
  <c r="T42" i="53"/>
  <c r="K36" i="53"/>
  <c r="J36" i="53"/>
  <c r="I37" i="53"/>
  <c r="I38" i="53" s="1"/>
  <c r="I39" i="53" s="1"/>
  <c r="I40" i="53" s="1"/>
  <c r="I41" i="53" s="1"/>
  <c r="I42" i="53" s="1"/>
  <c r="I43" i="53" s="1"/>
  <c r="I44" i="53" s="1"/>
  <c r="I45" i="53" s="1"/>
  <c r="I46" i="53" s="1"/>
  <c r="I47" i="53" s="1"/>
  <c r="I48" i="53" s="1"/>
  <c r="I49" i="53" s="1"/>
  <c r="I50" i="53" s="1"/>
  <c r="I51" i="53" s="1"/>
  <c r="I52" i="53" s="1"/>
  <c r="I53" i="53" s="1"/>
  <c r="I54" i="53" s="1"/>
  <c r="I55" i="53" s="1"/>
  <c r="I56" i="53" s="1"/>
  <c r="I57" i="53" s="1"/>
  <c r="K72" i="53"/>
  <c r="J72" i="53"/>
  <c r="I73" i="53"/>
  <c r="I318" i="53"/>
  <c r="K317" i="53"/>
  <c r="J317" i="53"/>
  <c r="K107" i="53"/>
  <c r="J107" i="53"/>
  <c r="I108" i="53"/>
  <c r="R42" i="53"/>
  <c r="Q42" i="53"/>
  <c r="AH42" i="53"/>
  <c r="P42" i="53"/>
  <c r="O42" i="53"/>
  <c r="AN42" i="53"/>
  <c r="N42" i="53"/>
  <c r="AS43" i="53"/>
  <c r="AM43" i="53"/>
  <c r="AV43" i="52"/>
  <c r="T42" i="52"/>
  <c r="AL46" i="52"/>
  <c r="AD46" i="52"/>
  <c r="I284" i="52"/>
  <c r="AX44" i="52"/>
  <c r="AF44" i="52"/>
  <c r="AE44" i="52"/>
  <c r="AT44" i="52"/>
  <c r="K72" i="52"/>
  <c r="J72" i="52"/>
  <c r="I73" i="52"/>
  <c r="J145" i="52"/>
  <c r="I146" i="52"/>
  <c r="K145" i="52"/>
  <c r="AS42" i="52"/>
  <c r="AM42" i="52"/>
  <c r="AY42" i="52"/>
  <c r="W42" i="52"/>
  <c r="J316" i="52"/>
  <c r="I317" i="52"/>
  <c r="K316" i="52"/>
  <c r="AJ43" i="52"/>
  <c r="AP43" i="52"/>
  <c r="X43" i="52"/>
  <c r="AA42" i="52"/>
  <c r="Z42" i="52"/>
  <c r="AQ42" i="52"/>
  <c r="AK42" i="52"/>
  <c r="AW42" i="52"/>
  <c r="R42" i="52"/>
  <c r="Q42" i="52"/>
  <c r="AH42" i="52"/>
  <c r="P42" i="52"/>
  <c r="AN42" i="52"/>
  <c r="N42" i="52"/>
  <c r="O42" i="52"/>
  <c r="AT42" i="52"/>
  <c r="K36" i="52"/>
  <c r="I37" i="52"/>
  <c r="I38" i="52" s="1"/>
  <c r="I39" i="52" s="1"/>
  <c r="I40" i="52" s="1"/>
  <c r="I41" i="52" s="1"/>
  <c r="I42" i="52" s="1"/>
  <c r="I43" i="52" s="1"/>
  <c r="I44" i="52" s="1"/>
  <c r="I45" i="52" s="1"/>
  <c r="I46" i="52" s="1"/>
  <c r="I47" i="52" s="1"/>
  <c r="I48" i="52" s="1"/>
  <c r="I49" i="52" s="1"/>
  <c r="I50" i="52" s="1"/>
  <c r="I51" i="52" s="1"/>
  <c r="I52" i="52" s="1"/>
  <c r="I53" i="52" s="1"/>
  <c r="I54" i="52" s="1"/>
  <c r="I55" i="52" s="1"/>
  <c r="I56" i="52" s="1"/>
  <c r="I57" i="52" s="1"/>
  <c r="J36" i="52"/>
  <c r="K107" i="52"/>
  <c r="J107" i="52"/>
  <c r="I108" i="52"/>
  <c r="I212" i="52"/>
  <c r="K211" i="52"/>
  <c r="T43" i="52" s="1"/>
  <c r="J211" i="52"/>
  <c r="U43" i="52"/>
  <c r="S43" i="52"/>
  <c r="AO43" i="52"/>
  <c r="AI43" i="52"/>
  <c r="O42" i="51"/>
  <c r="K283" i="51"/>
  <c r="J283" i="51"/>
  <c r="I284" i="51"/>
  <c r="AD42" i="51"/>
  <c r="AE42" i="51"/>
  <c r="AS42" i="51"/>
  <c r="AL45" i="51"/>
  <c r="AN43" i="51"/>
  <c r="I177" i="51"/>
  <c r="AO42" i="51"/>
  <c r="U42" i="51"/>
  <c r="AI42" i="51"/>
  <c r="V42" i="51"/>
  <c r="T42" i="51"/>
  <c r="S42" i="51"/>
  <c r="AU42" i="51"/>
  <c r="R43" i="51"/>
  <c r="Q43" i="51"/>
  <c r="AH43" i="51"/>
  <c r="I145" i="51"/>
  <c r="K144" i="51"/>
  <c r="J144" i="51"/>
  <c r="I212" i="51"/>
  <c r="K211" i="51"/>
  <c r="J211" i="51"/>
  <c r="K318" i="51"/>
  <c r="J318" i="51"/>
  <c r="AM45" i="51" s="1"/>
  <c r="I319" i="51"/>
  <c r="I72" i="51"/>
  <c r="K71" i="51"/>
  <c r="J71" i="51"/>
  <c r="J106" i="51"/>
  <c r="I107" i="51"/>
  <c r="K106" i="51"/>
  <c r="O43" i="51" s="1"/>
  <c r="AQ42" i="51"/>
  <c r="AA42" i="51"/>
  <c r="Z42" i="51"/>
  <c r="AK42" i="51"/>
  <c r="AW42" i="51"/>
  <c r="AT44" i="51"/>
  <c r="AY44" i="51"/>
  <c r="AX44" i="51"/>
  <c r="AF44" i="51"/>
  <c r="AT43" i="51"/>
  <c r="AN42" i="51"/>
  <c r="AP42" i="51"/>
  <c r="X42" i="51"/>
  <c r="W42" i="51"/>
  <c r="AJ42" i="51"/>
  <c r="Y42" i="51"/>
  <c r="AV42" i="51"/>
  <c r="AD45" i="49"/>
  <c r="AL45" i="49"/>
  <c r="J144" i="49"/>
  <c r="I145" i="49"/>
  <c r="K144" i="49"/>
  <c r="J107" i="49"/>
  <c r="I108" i="49"/>
  <c r="K107" i="49"/>
  <c r="I71" i="49"/>
  <c r="K70" i="49"/>
  <c r="J70" i="49"/>
  <c r="R42" i="49"/>
  <c r="Q42" i="49"/>
  <c r="AH42" i="49"/>
  <c r="P42" i="49"/>
  <c r="O42" i="49"/>
  <c r="AN42" i="49"/>
  <c r="I318" i="49"/>
  <c r="AA43" i="49"/>
  <c r="Z43" i="49"/>
  <c r="AQ43" i="49"/>
  <c r="AK43" i="49"/>
  <c r="AS43" i="49"/>
  <c r="AM43" i="49"/>
  <c r="I179" i="49"/>
  <c r="AI41" i="49"/>
  <c r="S41" i="49"/>
  <c r="AO41" i="49"/>
  <c r="V41" i="49"/>
  <c r="U41" i="49"/>
  <c r="T41" i="49"/>
  <c r="AJ43" i="49"/>
  <c r="Y43" i="49"/>
  <c r="AP43" i="49"/>
  <c r="X43" i="49"/>
  <c r="W43" i="49"/>
  <c r="I213" i="49"/>
  <c r="AJ42" i="48"/>
  <c r="AV42" i="48"/>
  <c r="Y42" i="48"/>
  <c r="X42" i="48"/>
  <c r="W42" i="48"/>
  <c r="AE43" i="48"/>
  <c r="B107" i="48"/>
  <c r="J106" i="48"/>
  <c r="W43" i="48" s="1"/>
  <c r="K106" i="48"/>
  <c r="AL45" i="48"/>
  <c r="J71" i="48"/>
  <c r="K71" i="48"/>
  <c r="I72" i="48"/>
  <c r="AT44" i="48"/>
  <c r="AY44" i="48"/>
  <c r="AX44" i="48"/>
  <c r="AF44" i="48"/>
  <c r="K317" i="48"/>
  <c r="J317" i="48"/>
  <c r="I318" i="48"/>
  <c r="I145" i="48"/>
  <c r="K144" i="48"/>
  <c r="J144" i="48"/>
  <c r="AA43" i="48"/>
  <c r="Z43" i="48"/>
  <c r="AQ43" i="48"/>
  <c r="AK43" i="48"/>
  <c r="AS43" i="48"/>
  <c r="AM43" i="48"/>
  <c r="I284" i="48"/>
  <c r="K283" i="48"/>
  <c r="J283" i="48"/>
  <c r="I109" i="48"/>
  <c r="J212" i="48"/>
  <c r="I213" i="48"/>
  <c r="K212" i="48"/>
  <c r="AW44" i="48" s="1"/>
  <c r="AI42" i="48"/>
  <c r="V42" i="48"/>
  <c r="U42" i="48"/>
  <c r="T42" i="48"/>
  <c r="AO42" i="48"/>
  <c r="S42" i="48"/>
  <c r="AU42" i="48"/>
  <c r="AY43" i="48"/>
  <c r="J177" i="48"/>
  <c r="AD44" i="48" s="1"/>
  <c r="K177" i="48"/>
  <c r="I178" i="48"/>
  <c r="AO42" i="47"/>
  <c r="K108" i="47"/>
  <c r="J108" i="47"/>
  <c r="I109" i="47"/>
  <c r="I213" i="47"/>
  <c r="K212" i="47"/>
  <c r="J212" i="47"/>
  <c r="Z43" i="47"/>
  <c r="AK43" i="47"/>
  <c r="I177" i="47"/>
  <c r="K176" i="47"/>
  <c r="J176" i="47"/>
  <c r="AQ43" i="47" s="1"/>
  <c r="I145" i="47"/>
  <c r="K144" i="47"/>
  <c r="J144" i="47"/>
  <c r="AD42" i="47"/>
  <c r="AP42" i="47"/>
  <c r="K315" i="47"/>
  <c r="J315" i="47"/>
  <c r="I316" i="47"/>
  <c r="AO43" i="47"/>
  <c r="T43" i="47"/>
  <c r="AI43" i="47"/>
  <c r="U43" i="47"/>
  <c r="S43" i="47"/>
  <c r="AS41" i="47"/>
  <c r="AM41" i="47"/>
  <c r="Y41" i="47"/>
  <c r="R41" i="47"/>
  <c r="AA41" i="47"/>
  <c r="V41" i="47"/>
  <c r="AL45" i="47"/>
  <c r="X44" i="47"/>
  <c r="AJ44" i="47"/>
  <c r="W44" i="47"/>
  <c r="I73" i="47"/>
  <c r="K72" i="47"/>
  <c r="J72" i="47"/>
  <c r="R42" i="46"/>
  <c r="O42" i="46"/>
  <c r="AN42" i="46"/>
  <c r="N42" i="46"/>
  <c r="AH42" i="46"/>
  <c r="P42" i="46"/>
  <c r="Q42" i="46"/>
  <c r="AT42" i="46"/>
  <c r="AO42" i="46"/>
  <c r="V42" i="46"/>
  <c r="U42" i="46"/>
  <c r="T42" i="46"/>
  <c r="S42" i="46"/>
  <c r="AI42" i="46"/>
  <c r="AU42" i="46"/>
  <c r="I318" i="46"/>
  <c r="K317" i="46"/>
  <c r="J317" i="46"/>
  <c r="AE43" i="46"/>
  <c r="AJ42" i="46"/>
  <c r="W42" i="46"/>
  <c r="Y42" i="46"/>
  <c r="X42" i="46"/>
  <c r="AP42" i="46"/>
  <c r="AV42" i="46"/>
  <c r="K71" i="46"/>
  <c r="J71" i="46"/>
  <c r="I72" i="46"/>
  <c r="AQ43" i="46"/>
  <c r="Z43" i="46"/>
  <c r="AA43" i="46"/>
  <c r="AK43" i="46"/>
  <c r="K177" i="46"/>
  <c r="J177" i="46"/>
  <c r="AE44" i="46" s="1"/>
  <c r="I178" i="46"/>
  <c r="AW43" i="46"/>
  <c r="AL45" i="46"/>
  <c r="I107" i="46"/>
  <c r="K106" i="46"/>
  <c r="J106" i="46"/>
  <c r="AX44" i="46"/>
  <c r="AT44" i="46"/>
  <c r="AF44" i="46"/>
  <c r="K212" i="46"/>
  <c r="J212" i="46"/>
  <c r="I213" i="46"/>
  <c r="I145" i="46"/>
  <c r="K144" i="46"/>
  <c r="J144" i="46"/>
  <c r="AS43" i="46"/>
  <c r="AM43" i="46"/>
  <c r="I284" i="46"/>
  <c r="K283" i="46"/>
  <c r="J283" i="46"/>
  <c r="AE42" i="45"/>
  <c r="AQ42" i="45"/>
  <c r="AJ41" i="45"/>
  <c r="Y41" i="45"/>
  <c r="AP41" i="45"/>
  <c r="X41" i="45"/>
  <c r="W41" i="45"/>
  <c r="AV41" i="45"/>
  <c r="S41" i="45"/>
  <c r="AN41" i="45"/>
  <c r="N41" i="45"/>
  <c r="R41" i="45"/>
  <c r="Q41" i="45"/>
  <c r="AH41" i="45"/>
  <c r="P41" i="45"/>
  <c r="O41" i="45"/>
  <c r="AT41" i="45"/>
  <c r="AX43" i="45"/>
  <c r="AW43" i="45"/>
  <c r="AF43" i="45"/>
  <c r="AT43" i="45"/>
  <c r="I36" i="45"/>
  <c r="I37" i="45" s="1"/>
  <c r="I38" i="45" s="1"/>
  <c r="I39" i="45" s="1"/>
  <c r="I40" i="45" s="1"/>
  <c r="I41" i="45" s="1"/>
  <c r="I42" i="45" s="1"/>
  <c r="I43" i="45" s="1"/>
  <c r="I44" i="45" s="1"/>
  <c r="I45" i="45" s="1"/>
  <c r="I46" i="45" s="1"/>
  <c r="I47" i="45" s="1"/>
  <c r="I48" i="45" s="1"/>
  <c r="I49" i="45" s="1"/>
  <c r="I50" i="45" s="1"/>
  <c r="I51" i="45" s="1"/>
  <c r="I52" i="45" s="1"/>
  <c r="I53" i="45" s="1"/>
  <c r="I54" i="45" s="1"/>
  <c r="I55" i="45" s="1"/>
  <c r="I56" i="45" s="1"/>
  <c r="I57" i="45" s="1"/>
  <c r="J35" i="45"/>
  <c r="K35" i="45"/>
  <c r="I317" i="45"/>
  <c r="K316" i="45"/>
  <c r="AA43" i="45" s="1"/>
  <c r="J316" i="45"/>
  <c r="Z43" i="45"/>
  <c r="AK43" i="45"/>
  <c r="I283" i="45"/>
  <c r="AS42" i="45"/>
  <c r="AM42" i="45"/>
  <c r="I177" i="45"/>
  <c r="K176" i="45"/>
  <c r="J176" i="45"/>
  <c r="AE43" i="45" s="1"/>
  <c r="I72" i="45"/>
  <c r="K71" i="45"/>
  <c r="J71" i="45"/>
  <c r="AU43" i="45" s="1"/>
  <c r="I213" i="45"/>
  <c r="K212" i="45"/>
  <c r="J212" i="45"/>
  <c r="I145" i="45"/>
  <c r="K144" i="45"/>
  <c r="J144" i="45"/>
  <c r="AY42" i="45"/>
  <c r="I106" i="45"/>
  <c r="J105" i="45"/>
  <c r="S42" i="45" s="1"/>
  <c r="K105" i="45"/>
  <c r="AO42" i="45"/>
  <c r="V42" i="45"/>
  <c r="U42" i="45"/>
  <c r="T42" i="45"/>
  <c r="AI42" i="45"/>
  <c r="AL45" i="45"/>
  <c r="AT41" i="44"/>
  <c r="AQ40" i="44"/>
  <c r="AW41" i="44"/>
  <c r="AP40" i="44"/>
  <c r="X40" i="44"/>
  <c r="AJ40" i="44"/>
  <c r="Y40" i="44"/>
  <c r="W40" i="44"/>
  <c r="S40" i="44"/>
  <c r="AV40" i="44"/>
  <c r="I175" i="44"/>
  <c r="K174" i="44"/>
  <c r="J174" i="44"/>
  <c r="AD40" i="44"/>
  <c r="AE40" i="44"/>
  <c r="AO40" i="44"/>
  <c r="AS40" i="44"/>
  <c r="R41" i="44"/>
  <c r="N41" i="44"/>
  <c r="AH41" i="44"/>
  <c r="Q41" i="44"/>
  <c r="P41" i="44"/>
  <c r="AY42" i="44"/>
  <c r="AX42" i="44"/>
  <c r="AF42" i="44"/>
  <c r="AU42" i="44"/>
  <c r="AL44" i="44"/>
  <c r="I36" i="44"/>
  <c r="J35" i="44"/>
  <c r="K35" i="44"/>
  <c r="AN40" i="44"/>
  <c r="O40" i="44"/>
  <c r="AI42" i="44"/>
  <c r="U42" i="44"/>
  <c r="V42" i="44"/>
  <c r="I144" i="44"/>
  <c r="K143" i="44"/>
  <c r="J143" i="44"/>
  <c r="Z41" i="44"/>
  <c r="AA41" i="44"/>
  <c r="AK41" i="44"/>
  <c r="I317" i="44"/>
  <c r="K316" i="44"/>
  <c r="J316" i="44"/>
  <c r="I211" i="44"/>
  <c r="K210" i="44"/>
  <c r="J210" i="44"/>
  <c r="AW42" i="44" s="1"/>
  <c r="T41" i="44"/>
  <c r="K71" i="44"/>
  <c r="I72" i="44"/>
  <c r="J71" i="44"/>
  <c r="AM42" i="44"/>
  <c r="I282" i="44"/>
  <c r="K281" i="44"/>
  <c r="J281" i="44"/>
  <c r="I105" i="44"/>
  <c r="K104" i="44"/>
  <c r="J104" i="44"/>
  <c r="AI40" i="43"/>
  <c r="AO40" i="43"/>
  <c r="U40" i="43"/>
  <c r="T40" i="43"/>
  <c r="V40" i="43"/>
  <c r="S40" i="43"/>
  <c r="N40" i="43"/>
  <c r="I175" i="43"/>
  <c r="AD40" i="43"/>
  <c r="AN40" i="43"/>
  <c r="AS40" i="43"/>
  <c r="I106" i="43"/>
  <c r="K105" i="43"/>
  <c r="J105" i="43"/>
  <c r="I211" i="43"/>
  <c r="AH42" i="43"/>
  <c r="R42" i="43"/>
  <c r="Q42" i="43"/>
  <c r="P42" i="43"/>
  <c r="AA41" i="43"/>
  <c r="Z41" i="43"/>
  <c r="AQ41" i="43"/>
  <c r="AK41" i="43"/>
  <c r="AJ41" i="43"/>
  <c r="Y41" i="43"/>
  <c r="W41" i="43"/>
  <c r="AP41" i="43"/>
  <c r="X41" i="43"/>
  <c r="AL44" i="43"/>
  <c r="I37" i="43"/>
  <c r="I38" i="43" s="1"/>
  <c r="I39" i="43" s="1"/>
  <c r="I40" i="43" s="1"/>
  <c r="I41" i="43" s="1"/>
  <c r="I42" i="43" s="1"/>
  <c r="I43" i="43" s="1"/>
  <c r="I44" i="43" s="1"/>
  <c r="I45" i="43" s="1"/>
  <c r="I46" i="43" s="1"/>
  <c r="I47" i="43" s="1"/>
  <c r="I48" i="43" s="1"/>
  <c r="I49" i="43" s="1"/>
  <c r="I50" i="43" s="1"/>
  <c r="I51" i="43" s="1"/>
  <c r="I52" i="43" s="1"/>
  <c r="I53" i="43" s="1"/>
  <c r="I54" i="43" s="1"/>
  <c r="I55" i="43" s="1"/>
  <c r="I56" i="43" s="1"/>
  <c r="I57" i="43" s="1"/>
  <c r="K36" i="43"/>
  <c r="J36" i="43"/>
  <c r="I317" i="43"/>
  <c r="I144" i="43"/>
  <c r="K143" i="43"/>
  <c r="J143" i="43"/>
  <c r="AM42" i="43"/>
  <c r="AQ40" i="43"/>
  <c r="I70" i="43"/>
  <c r="K69" i="43"/>
  <c r="J69" i="43"/>
  <c r="AP40" i="43"/>
  <c r="AD41" i="42"/>
  <c r="I176" i="42"/>
  <c r="K175" i="42"/>
  <c r="J175" i="42"/>
  <c r="AA41" i="42"/>
  <c r="AQ41" i="42"/>
  <c r="Z41" i="42"/>
  <c r="AK41" i="42"/>
  <c r="AL45" i="42"/>
  <c r="I281" i="42"/>
  <c r="K280" i="42"/>
  <c r="J280" i="42"/>
  <c r="J210" i="42"/>
  <c r="I211" i="42"/>
  <c r="K210" i="42"/>
  <c r="AS41" i="42"/>
  <c r="AM41" i="42"/>
  <c r="I145" i="42"/>
  <c r="K144" i="42"/>
  <c r="J144" i="42"/>
  <c r="I106" i="42"/>
  <c r="K105" i="42"/>
  <c r="J105" i="42"/>
  <c r="Q40" i="42"/>
  <c r="R40" i="42"/>
  <c r="P40" i="42"/>
  <c r="AN40" i="42"/>
  <c r="O40" i="42"/>
  <c r="N40" i="42"/>
  <c r="AH40" i="42"/>
  <c r="W41" i="42"/>
  <c r="AP41" i="42"/>
  <c r="Y41" i="42"/>
  <c r="X41" i="42"/>
  <c r="AJ41" i="42"/>
  <c r="I316" i="42"/>
  <c r="K315" i="42"/>
  <c r="J315" i="42"/>
  <c r="I35" i="42"/>
  <c r="J34" i="42"/>
  <c r="AT41" i="42" s="1"/>
  <c r="K34" i="42"/>
  <c r="V41" i="42"/>
  <c r="U41" i="42"/>
  <c r="S41" i="42"/>
  <c r="AO41" i="42"/>
  <c r="AI41" i="42"/>
  <c r="T41" i="42"/>
  <c r="K70" i="42"/>
  <c r="I71" i="42"/>
  <c r="J70" i="42"/>
  <c r="AV41" i="42"/>
  <c r="AE41" i="42"/>
  <c r="AU41" i="42"/>
  <c r="AF41" i="42"/>
  <c r="AX41" i="42"/>
  <c r="AY41" i="42"/>
  <c r="AW41" i="42"/>
  <c r="N40" i="41"/>
  <c r="Y41" i="41"/>
  <c r="X41" i="41"/>
  <c r="W41" i="41"/>
  <c r="AJ41" i="41"/>
  <c r="I175" i="41"/>
  <c r="K174" i="41"/>
  <c r="J174" i="41"/>
  <c r="AQ41" i="41" s="1"/>
  <c r="AM41" i="41"/>
  <c r="I144" i="41"/>
  <c r="K143" i="41"/>
  <c r="J143" i="41"/>
  <c r="AD40" i="41"/>
  <c r="I211" i="41"/>
  <c r="K210" i="41"/>
  <c r="J210" i="41"/>
  <c r="K315" i="41"/>
  <c r="J315" i="41"/>
  <c r="I316" i="41"/>
  <c r="Q41" i="41"/>
  <c r="AH41" i="41"/>
  <c r="P41" i="41"/>
  <c r="O41" i="41"/>
  <c r="R41" i="41"/>
  <c r="K35" i="41"/>
  <c r="J35" i="41"/>
  <c r="I36" i="41"/>
  <c r="AA41" i="41"/>
  <c r="Z41" i="41"/>
  <c r="AK41" i="41"/>
  <c r="AN40" i="41"/>
  <c r="AP40" i="41"/>
  <c r="I70" i="41"/>
  <c r="K69" i="41"/>
  <c r="J69" i="41"/>
  <c r="N41" i="41" s="1"/>
  <c r="AQ40" i="41"/>
  <c r="AO40" i="41"/>
  <c r="V40" i="41"/>
  <c r="U40" i="41"/>
  <c r="T40" i="41"/>
  <c r="S40" i="41"/>
  <c r="AI40" i="41"/>
  <c r="I106" i="41"/>
  <c r="K105" i="41"/>
  <c r="J105" i="41"/>
  <c r="AL44" i="41"/>
  <c r="AQ40" i="40"/>
  <c r="V41" i="40"/>
  <c r="U41" i="40"/>
  <c r="T41" i="40"/>
  <c r="S41" i="40"/>
  <c r="AI41" i="40"/>
  <c r="K70" i="40"/>
  <c r="I71" i="40"/>
  <c r="J70" i="40"/>
  <c r="X41" i="40"/>
  <c r="W41" i="40"/>
  <c r="AJ41" i="40"/>
  <c r="Y41" i="40"/>
  <c r="I211" i="40"/>
  <c r="K210" i="40"/>
  <c r="J210" i="40"/>
  <c r="AP40" i="40"/>
  <c r="Z41" i="40"/>
  <c r="AA41" i="40"/>
  <c r="AK41" i="40"/>
  <c r="AM41" i="40"/>
  <c r="I106" i="40"/>
  <c r="K105" i="40"/>
  <c r="J105" i="40"/>
  <c r="AS40" i="40"/>
  <c r="AH41" i="40"/>
  <c r="P41" i="40"/>
  <c r="O41" i="40"/>
  <c r="N41" i="40"/>
  <c r="R41" i="40"/>
  <c r="Q41" i="40"/>
  <c r="AX41" i="40"/>
  <c r="AW41" i="40"/>
  <c r="AF41" i="40"/>
  <c r="AV41" i="40"/>
  <c r="AU41" i="40"/>
  <c r="AT41" i="40"/>
  <c r="AY41" i="40"/>
  <c r="AE40" i="40"/>
  <c r="AL44" i="40"/>
  <c r="K35" i="40"/>
  <c r="I36" i="40"/>
  <c r="J35" i="40"/>
  <c r="K315" i="40"/>
  <c r="J315" i="40"/>
  <c r="I316" i="40"/>
  <c r="K280" i="40"/>
  <c r="J280" i="40"/>
  <c r="I281" i="40"/>
  <c r="I144" i="40"/>
  <c r="K143" i="40"/>
  <c r="J143" i="40"/>
  <c r="I175" i="40"/>
  <c r="K174" i="40"/>
  <c r="AO41" i="40" s="1"/>
  <c r="J174" i="40"/>
  <c r="AQ41" i="40" s="1"/>
  <c r="AN40" i="40"/>
  <c r="AA41" i="39"/>
  <c r="AD41" i="39"/>
  <c r="I212" i="39"/>
  <c r="K211" i="39"/>
  <c r="J211" i="39"/>
  <c r="AW41" i="39"/>
  <c r="AF41" i="39"/>
  <c r="AV41" i="39"/>
  <c r="AE41" i="39"/>
  <c r="AT41" i="39"/>
  <c r="AY41" i="39"/>
  <c r="AX41" i="39"/>
  <c r="AU41" i="39"/>
  <c r="Z42" i="39"/>
  <c r="AK42" i="39"/>
  <c r="I144" i="39"/>
  <c r="J143" i="39"/>
  <c r="K143" i="39"/>
  <c r="I281" i="39"/>
  <c r="AL44" i="39"/>
  <c r="I106" i="39"/>
  <c r="K105" i="39"/>
  <c r="J105" i="39"/>
  <c r="S42" i="39" s="1"/>
  <c r="AS41" i="39"/>
  <c r="AM41" i="39"/>
  <c r="V41" i="39"/>
  <c r="AJ41" i="39"/>
  <c r="W41" i="39"/>
  <c r="X41" i="39"/>
  <c r="AP41" i="39"/>
  <c r="Y41" i="39"/>
  <c r="AI42" i="39"/>
  <c r="U42" i="39"/>
  <c r="T42" i="39"/>
  <c r="AO41" i="39"/>
  <c r="R41" i="39"/>
  <c r="O41" i="39"/>
  <c r="AN41" i="39"/>
  <c r="N41" i="39"/>
  <c r="Q41" i="39"/>
  <c r="AH41" i="39"/>
  <c r="P41" i="39"/>
  <c r="I316" i="39"/>
  <c r="K315" i="39"/>
  <c r="J315" i="39"/>
  <c r="V42" i="39" s="1"/>
  <c r="I72" i="39"/>
  <c r="K71" i="39"/>
  <c r="J71" i="39"/>
  <c r="I176" i="39"/>
  <c r="K175" i="39"/>
  <c r="J175" i="39"/>
  <c r="I36" i="39"/>
  <c r="J35" i="39"/>
  <c r="K35" i="39"/>
  <c r="AQ33" i="1"/>
  <c r="I168" i="1"/>
  <c r="K168" i="1" s="1"/>
  <c r="AY34" i="1"/>
  <c r="AW34" i="1"/>
  <c r="AF34" i="1"/>
  <c r="J167" i="1"/>
  <c r="AS34" i="1" s="1"/>
  <c r="AB33" i="1"/>
  <c r="AR33" i="1"/>
  <c r="AA34" i="1"/>
  <c r="AA33" i="1"/>
  <c r="Z33" i="1"/>
  <c r="I63" i="1"/>
  <c r="I238" i="1"/>
  <c r="K237" i="1"/>
  <c r="Z34" i="1" s="1"/>
  <c r="J273" i="1"/>
  <c r="I274" i="1"/>
  <c r="K274" i="1" s="1"/>
  <c r="J308" i="1"/>
  <c r="I309" i="1"/>
  <c r="K309" i="1" s="1"/>
  <c r="J237" i="1"/>
  <c r="I239" i="1"/>
  <c r="I204" i="1"/>
  <c r="K204" i="1" s="1"/>
  <c r="J203" i="1"/>
  <c r="J168" i="1"/>
  <c r="I137" i="1"/>
  <c r="K137" i="1" s="1"/>
  <c r="J136" i="1"/>
  <c r="I99" i="1"/>
  <c r="I29" i="1"/>
  <c r="B96" i="1"/>
  <c r="K96" i="1" s="1"/>
  <c r="I110" i="61" l="1"/>
  <c r="K109" i="61"/>
  <c r="J109" i="61"/>
  <c r="I215" i="61"/>
  <c r="AS45" i="61"/>
  <c r="AM45" i="61"/>
  <c r="AL47" i="61"/>
  <c r="AD47" i="61"/>
  <c r="I320" i="61"/>
  <c r="AP45" i="61"/>
  <c r="X45" i="61"/>
  <c r="AJ45" i="61"/>
  <c r="Y45" i="61"/>
  <c r="W45" i="61"/>
  <c r="K146" i="61"/>
  <c r="J146" i="61"/>
  <c r="I147" i="61"/>
  <c r="AA45" i="61"/>
  <c r="Z45" i="61"/>
  <c r="AQ45" i="61"/>
  <c r="AK45" i="61"/>
  <c r="S45" i="61"/>
  <c r="AO45" i="61"/>
  <c r="AI45" i="61"/>
  <c r="V45" i="61"/>
  <c r="U45" i="61"/>
  <c r="T45" i="61"/>
  <c r="AJ44" i="60"/>
  <c r="Y44" i="60"/>
  <c r="AP44" i="60"/>
  <c r="X44" i="60"/>
  <c r="W44" i="60"/>
  <c r="AQ45" i="60"/>
  <c r="Z45" i="60"/>
  <c r="AK45" i="60"/>
  <c r="I74" i="60"/>
  <c r="I75" i="60" s="1"/>
  <c r="I76" i="60" s="1"/>
  <c r="I77" i="60" s="1"/>
  <c r="I78" i="60" s="1"/>
  <c r="I79" i="60" s="1"/>
  <c r="I80" i="60" s="1"/>
  <c r="I81" i="60" s="1"/>
  <c r="I82" i="60" s="1"/>
  <c r="I83" i="60" s="1"/>
  <c r="I84" i="60" s="1"/>
  <c r="I85" i="60" s="1"/>
  <c r="I86" i="60" s="1"/>
  <c r="I87" i="60" s="1"/>
  <c r="I88" i="60" s="1"/>
  <c r="I89" i="60" s="1"/>
  <c r="I90" i="60" s="1"/>
  <c r="I91" i="60" s="1"/>
  <c r="I92" i="60" s="1"/>
  <c r="K73" i="60"/>
  <c r="J73" i="60"/>
  <c r="K214" i="60"/>
  <c r="J214" i="60"/>
  <c r="I215" i="60"/>
  <c r="AD47" i="60"/>
  <c r="AL47" i="60"/>
  <c r="T44" i="60"/>
  <c r="S44" i="60"/>
  <c r="U44" i="60"/>
  <c r="AI44" i="60"/>
  <c r="AO44" i="60"/>
  <c r="V44" i="60"/>
  <c r="K146" i="60"/>
  <c r="J146" i="60"/>
  <c r="I147" i="60"/>
  <c r="I319" i="60"/>
  <c r="K318" i="60"/>
  <c r="J318" i="60"/>
  <c r="AS44" i="60"/>
  <c r="AM44" i="60"/>
  <c r="I109" i="60"/>
  <c r="K108" i="60"/>
  <c r="J108" i="60"/>
  <c r="AJ44" i="59"/>
  <c r="Y44" i="59"/>
  <c r="X44" i="59"/>
  <c r="AP44" i="59"/>
  <c r="W44" i="59"/>
  <c r="AD47" i="59"/>
  <c r="AL47" i="59"/>
  <c r="I319" i="59"/>
  <c r="K318" i="59"/>
  <c r="J318" i="59"/>
  <c r="AA45" i="59" s="1"/>
  <c r="AS44" i="59"/>
  <c r="AM44" i="59"/>
  <c r="I74" i="59"/>
  <c r="I75" i="59" s="1"/>
  <c r="I76" i="59" s="1"/>
  <c r="I77" i="59" s="1"/>
  <c r="I78" i="59" s="1"/>
  <c r="I79" i="59" s="1"/>
  <c r="I80" i="59" s="1"/>
  <c r="I81" i="59" s="1"/>
  <c r="I82" i="59" s="1"/>
  <c r="I83" i="59" s="1"/>
  <c r="I84" i="59" s="1"/>
  <c r="I85" i="59" s="1"/>
  <c r="I86" i="59" s="1"/>
  <c r="I87" i="59" s="1"/>
  <c r="I88" i="59" s="1"/>
  <c r="I89" i="59" s="1"/>
  <c r="I90" i="59" s="1"/>
  <c r="I91" i="59" s="1"/>
  <c r="I92" i="59" s="1"/>
  <c r="K73" i="59"/>
  <c r="J73" i="59"/>
  <c r="K146" i="59"/>
  <c r="J146" i="59"/>
  <c r="I147" i="59"/>
  <c r="U44" i="59"/>
  <c r="AI44" i="59"/>
  <c r="AO44" i="59"/>
  <c r="V44" i="59"/>
  <c r="T44" i="59"/>
  <c r="S44" i="59"/>
  <c r="AQ45" i="59"/>
  <c r="Z45" i="59"/>
  <c r="AK45" i="59"/>
  <c r="K214" i="59"/>
  <c r="J214" i="59"/>
  <c r="I215" i="59"/>
  <c r="I109" i="59"/>
  <c r="K108" i="59"/>
  <c r="J108" i="59"/>
  <c r="AJ44" i="58"/>
  <c r="AP44" i="58"/>
  <c r="Y44" i="58"/>
  <c r="X44" i="58"/>
  <c r="W44" i="58"/>
  <c r="AD47" i="58"/>
  <c r="AL47" i="58"/>
  <c r="AA45" i="58"/>
  <c r="AQ45" i="58"/>
  <c r="Z45" i="58"/>
  <c r="AK45" i="58"/>
  <c r="I74" i="58"/>
  <c r="I75" i="58" s="1"/>
  <c r="I76" i="58" s="1"/>
  <c r="I77" i="58" s="1"/>
  <c r="I78" i="58" s="1"/>
  <c r="I79" i="58" s="1"/>
  <c r="I80" i="58" s="1"/>
  <c r="I81" i="58" s="1"/>
  <c r="I82" i="58" s="1"/>
  <c r="I83" i="58" s="1"/>
  <c r="I84" i="58" s="1"/>
  <c r="I85" i="58" s="1"/>
  <c r="I86" i="58" s="1"/>
  <c r="I87" i="58" s="1"/>
  <c r="I88" i="58" s="1"/>
  <c r="I89" i="58" s="1"/>
  <c r="I90" i="58" s="1"/>
  <c r="I91" i="58" s="1"/>
  <c r="I92" i="58" s="1"/>
  <c r="K73" i="58"/>
  <c r="J73" i="58"/>
  <c r="K146" i="58"/>
  <c r="J146" i="58"/>
  <c r="I147" i="58"/>
  <c r="AO44" i="58"/>
  <c r="V44" i="58"/>
  <c r="T44" i="58"/>
  <c r="U44" i="58"/>
  <c r="AI44" i="58"/>
  <c r="S44" i="58"/>
  <c r="K214" i="58"/>
  <c r="J214" i="58"/>
  <c r="I215" i="58"/>
  <c r="I319" i="58"/>
  <c r="K318" i="58"/>
  <c r="J318" i="58"/>
  <c r="AS44" i="58"/>
  <c r="AM44" i="58"/>
  <c r="I109" i="58"/>
  <c r="K108" i="58"/>
  <c r="J108" i="58"/>
  <c r="AS45" i="57"/>
  <c r="AM45" i="57"/>
  <c r="I108" i="57"/>
  <c r="K107" i="57"/>
  <c r="J107" i="57"/>
  <c r="I73" i="57"/>
  <c r="K72" i="57"/>
  <c r="J72" i="57"/>
  <c r="I215" i="57"/>
  <c r="K214" i="57"/>
  <c r="J214" i="57"/>
  <c r="S43" i="57"/>
  <c r="AI43" i="57"/>
  <c r="AO43" i="57"/>
  <c r="V43" i="57"/>
  <c r="U43" i="57"/>
  <c r="T43" i="57"/>
  <c r="N43" i="57"/>
  <c r="AA45" i="57"/>
  <c r="Z45" i="57"/>
  <c r="AQ45" i="57"/>
  <c r="AK45" i="57"/>
  <c r="AD47" i="57"/>
  <c r="AL47" i="57"/>
  <c r="K146" i="57"/>
  <c r="J146" i="57"/>
  <c r="I147" i="57"/>
  <c r="AJ43" i="57"/>
  <c r="Y43" i="57"/>
  <c r="AP43" i="57"/>
  <c r="X43" i="57"/>
  <c r="W43" i="57"/>
  <c r="O43" i="57"/>
  <c r="I320" i="57"/>
  <c r="K319" i="57"/>
  <c r="J319" i="57"/>
  <c r="I319" i="56"/>
  <c r="I214" i="56"/>
  <c r="AD47" i="56"/>
  <c r="AL47" i="56"/>
  <c r="I109" i="56"/>
  <c r="K108" i="56"/>
  <c r="J108" i="56"/>
  <c r="AQ44" i="56"/>
  <c r="AA44" i="56"/>
  <c r="Z44" i="56"/>
  <c r="AK44" i="56"/>
  <c r="I147" i="56"/>
  <c r="K146" i="56"/>
  <c r="J146" i="56"/>
  <c r="AI44" i="56"/>
  <c r="AO44" i="56"/>
  <c r="V44" i="56"/>
  <c r="U44" i="56"/>
  <c r="T44" i="56"/>
  <c r="S44" i="56"/>
  <c r="AS44" i="56"/>
  <c r="AM44" i="56"/>
  <c r="Y44" i="56"/>
  <c r="AP44" i="56"/>
  <c r="X44" i="56"/>
  <c r="W44" i="56"/>
  <c r="AJ44" i="56"/>
  <c r="I74" i="56"/>
  <c r="K73" i="56"/>
  <c r="J73" i="56"/>
  <c r="I319" i="55"/>
  <c r="K318" i="55"/>
  <c r="J318" i="55"/>
  <c r="AA43" i="55"/>
  <c r="AQ43" i="55"/>
  <c r="Z43" i="55"/>
  <c r="AK43" i="55"/>
  <c r="P43" i="55"/>
  <c r="I213" i="55"/>
  <c r="K212" i="55"/>
  <c r="J212" i="55"/>
  <c r="AW44" i="55" s="1"/>
  <c r="AW43" i="55"/>
  <c r="K72" i="55"/>
  <c r="J72" i="55"/>
  <c r="AU44" i="55" s="1"/>
  <c r="I73" i="55"/>
  <c r="V43" i="55"/>
  <c r="T43" i="55"/>
  <c r="S43" i="55"/>
  <c r="U43" i="55"/>
  <c r="AO43" i="55"/>
  <c r="AI43" i="55"/>
  <c r="I284" i="55"/>
  <c r="K283" i="55"/>
  <c r="J283" i="55"/>
  <c r="AU43" i="55"/>
  <c r="K107" i="55"/>
  <c r="J107" i="55"/>
  <c r="AV44" i="55" s="1"/>
  <c r="I108" i="55"/>
  <c r="AX44" i="55"/>
  <c r="AE44" i="55"/>
  <c r="AT44" i="55"/>
  <c r="AF44" i="55"/>
  <c r="AY44" i="55"/>
  <c r="W43" i="55"/>
  <c r="AP43" i="55"/>
  <c r="Y43" i="55"/>
  <c r="AJ43" i="55"/>
  <c r="X43" i="55"/>
  <c r="N43" i="55"/>
  <c r="AS44" i="55"/>
  <c r="AM44" i="55"/>
  <c r="I147" i="55"/>
  <c r="K146" i="55"/>
  <c r="J146" i="55"/>
  <c r="AL47" i="55"/>
  <c r="AD47" i="55"/>
  <c r="K108" i="54"/>
  <c r="J108" i="54"/>
  <c r="I109" i="54"/>
  <c r="I147" i="54"/>
  <c r="J146" i="54"/>
  <c r="K146" i="54"/>
  <c r="K73" i="54"/>
  <c r="J73" i="54"/>
  <c r="I74" i="54"/>
  <c r="AJ44" i="54"/>
  <c r="Y44" i="54"/>
  <c r="AP44" i="54"/>
  <c r="X44" i="54"/>
  <c r="AS44" i="54"/>
  <c r="AM44" i="54"/>
  <c r="AL47" i="54"/>
  <c r="AD47" i="54"/>
  <c r="I213" i="54"/>
  <c r="K212" i="54"/>
  <c r="J212" i="54"/>
  <c r="W44" i="54" s="1"/>
  <c r="V44" i="54"/>
  <c r="U44" i="54"/>
  <c r="T44" i="54"/>
  <c r="S44" i="54"/>
  <c r="AI44" i="54"/>
  <c r="AO44" i="54"/>
  <c r="AA43" i="54"/>
  <c r="Z43" i="54"/>
  <c r="AQ43" i="54"/>
  <c r="AK43" i="54"/>
  <c r="P43" i="54"/>
  <c r="T43" i="54"/>
  <c r="I319" i="54"/>
  <c r="K318" i="54"/>
  <c r="J318" i="54"/>
  <c r="T43" i="53"/>
  <c r="R43" i="53"/>
  <c r="Q43" i="53"/>
  <c r="AH43" i="53"/>
  <c r="P43" i="53"/>
  <c r="O43" i="53"/>
  <c r="AN43" i="53"/>
  <c r="N43" i="53"/>
  <c r="AS44" i="53"/>
  <c r="AM44" i="53"/>
  <c r="I284" i="53"/>
  <c r="K283" i="53"/>
  <c r="J283" i="53"/>
  <c r="I147" i="53"/>
  <c r="K146" i="53"/>
  <c r="J146" i="53"/>
  <c r="I319" i="53"/>
  <c r="K318" i="53"/>
  <c r="J318" i="53"/>
  <c r="AL47" i="53"/>
  <c r="AD47" i="53"/>
  <c r="AV44" i="53"/>
  <c r="AE44" i="53"/>
  <c r="AT44" i="53"/>
  <c r="AY44" i="53"/>
  <c r="AX44" i="53"/>
  <c r="AU44" i="53"/>
  <c r="AF44" i="53"/>
  <c r="AT43" i="53"/>
  <c r="I74" i="53"/>
  <c r="K73" i="53"/>
  <c r="J73" i="53"/>
  <c r="V44" i="53"/>
  <c r="S44" i="53"/>
  <c r="U44" i="53"/>
  <c r="AI44" i="53"/>
  <c r="AO44" i="53"/>
  <c r="Z43" i="53"/>
  <c r="AQ43" i="53"/>
  <c r="AA43" i="53"/>
  <c r="AK43" i="53"/>
  <c r="I109" i="53"/>
  <c r="K108" i="53"/>
  <c r="J108" i="53"/>
  <c r="AJ44" i="53"/>
  <c r="Y44" i="53"/>
  <c r="AP44" i="53"/>
  <c r="X44" i="53"/>
  <c r="I213" i="53"/>
  <c r="K212" i="53"/>
  <c r="J212" i="53"/>
  <c r="V43" i="52"/>
  <c r="AU44" i="52"/>
  <c r="W43" i="52"/>
  <c r="AA43" i="52"/>
  <c r="Z43" i="52"/>
  <c r="AQ43" i="52"/>
  <c r="AK43" i="52"/>
  <c r="AW43" i="52"/>
  <c r="AX45" i="52"/>
  <c r="AF45" i="52"/>
  <c r="AE45" i="52"/>
  <c r="AT45" i="52"/>
  <c r="I213" i="52"/>
  <c r="K212" i="52"/>
  <c r="J212" i="52"/>
  <c r="I285" i="52"/>
  <c r="I109" i="52"/>
  <c r="K108" i="52"/>
  <c r="J108" i="52"/>
  <c r="I147" i="52"/>
  <c r="K146" i="52"/>
  <c r="J146" i="52"/>
  <c r="AP44" i="52"/>
  <c r="X44" i="52"/>
  <c r="AJ44" i="52"/>
  <c r="I318" i="52"/>
  <c r="K317" i="52"/>
  <c r="J317" i="52"/>
  <c r="V44" i="52" s="1"/>
  <c r="AD47" i="52"/>
  <c r="AL47" i="52"/>
  <c r="AV44" i="52"/>
  <c r="AS43" i="52"/>
  <c r="AM43" i="52"/>
  <c r="AY43" i="52"/>
  <c r="I74" i="52"/>
  <c r="K73" i="52"/>
  <c r="J73" i="52"/>
  <c r="AU45" i="52" s="1"/>
  <c r="AN43" i="52"/>
  <c r="N43" i="52"/>
  <c r="R43" i="52"/>
  <c r="AH43" i="52"/>
  <c r="P43" i="52"/>
  <c r="O43" i="52"/>
  <c r="Q43" i="52"/>
  <c r="AT43" i="52"/>
  <c r="Y43" i="52"/>
  <c r="AO44" i="52"/>
  <c r="U44" i="52"/>
  <c r="AI44" i="52"/>
  <c r="S44" i="52"/>
  <c r="AI43" i="51"/>
  <c r="AO43" i="51"/>
  <c r="T43" i="51"/>
  <c r="S43" i="51"/>
  <c r="U43" i="51"/>
  <c r="V43" i="51"/>
  <c r="AU43" i="51"/>
  <c r="J212" i="51"/>
  <c r="I213" i="51"/>
  <c r="K212" i="51"/>
  <c r="AL46" i="51"/>
  <c r="I73" i="51"/>
  <c r="K72" i="51"/>
  <c r="J72" i="51"/>
  <c r="I320" i="51"/>
  <c r="K319" i="51"/>
  <c r="AM46" i="51" s="1"/>
  <c r="J319" i="51"/>
  <c r="I146" i="51"/>
  <c r="K145" i="51"/>
  <c r="J145" i="51"/>
  <c r="I178" i="51"/>
  <c r="AD43" i="51"/>
  <c r="AE43" i="51"/>
  <c r="AS43" i="51"/>
  <c r="N43" i="51"/>
  <c r="I285" i="51"/>
  <c r="K284" i="51"/>
  <c r="J284" i="51"/>
  <c r="I108" i="51"/>
  <c r="K107" i="51"/>
  <c r="J107" i="51"/>
  <c r="Z43" i="51"/>
  <c r="AQ43" i="51"/>
  <c r="AA43" i="51"/>
  <c r="AK43" i="51"/>
  <c r="AW43" i="51"/>
  <c r="P43" i="51"/>
  <c r="AY45" i="51"/>
  <c r="AX45" i="51"/>
  <c r="AT45" i="51"/>
  <c r="AF45" i="51"/>
  <c r="AJ43" i="51"/>
  <c r="Y43" i="51"/>
  <c r="W43" i="51"/>
  <c r="AP43" i="51"/>
  <c r="X43" i="51"/>
  <c r="AV43" i="51"/>
  <c r="AP44" i="49"/>
  <c r="X44" i="49"/>
  <c r="Y44" i="49"/>
  <c r="W44" i="49"/>
  <c r="AJ44" i="49"/>
  <c r="AS44" i="49"/>
  <c r="AM44" i="49"/>
  <c r="I109" i="49"/>
  <c r="K108" i="49"/>
  <c r="J108" i="49"/>
  <c r="AA44" i="49"/>
  <c r="Z44" i="49"/>
  <c r="AQ44" i="49"/>
  <c r="AK44" i="49"/>
  <c r="I180" i="49"/>
  <c r="AD46" i="49"/>
  <c r="I146" i="49"/>
  <c r="K145" i="49"/>
  <c r="J145" i="49"/>
  <c r="I319" i="49"/>
  <c r="T42" i="49"/>
  <c r="S42" i="49"/>
  <c r="AI42" i="49"/>
  <c r="U42" i="49"/>
  <c r="AO42" i="49"/>
  <c r="V42" i="49"/>
  <c r="AL46" i="49"/>
  <c r="I214" i="49"/>
  <c r="N42" i="49"/>
  <c r="I72" i="49"/>
  <c r="K71" i="49"/>
  <c r="J71" i="49"/>
  <c r="B108" i="48"/>
  <c r="J107" i="48"/>
  <c r="K107" i="48"/>
  <c r="Y43" i="48"/>
  <c r="X43" i="48"/>
  <c r="AV43" i="48"/>
  <c r="AJ43" i="48"/>
  <c r="AP43" i="48"/>
  <c r="I110" i="48"/>
  <c r="I73" i="48"/>
  <c r="K72" i="48"/>
  <c r="J72" i="48"/>
  <c r="AX45" i="48"/>
  <c r="AF45" i="48"/>
  <c r="AT45" i="48"/>
  <c r="I285" i="48"/>
  <c r="J284" i="48"/>
  <c r="K284" i="48"/>
  <c r="AL46" i="48"/>
  <c r="I214" i="48"/>
  <c r="K213" i="48"/>
  <c r="J213" i="48"/>
  <c r="J145" i="48"/>
  <c r="I146" i="48"/>
  <c r="K145" i="48"/>
  <c r="I179" i="48"/>
  <c r="K178" i="48"/>
  <c r="J178" i="48"/>
  <c r="Z44" i="48"/>
  <c r="AQ44" i="48"/>
  <c r="AA44" i="48"/>
  <c r="AK44" i="48"/>
  <c r="I319" i="48"/>
  <c r="K318" i="48"/>
  <c r="J318" i="48"/>
  <c r="AY45" i="48" s="1"/>
  <c r="T43" i="48"/>
  <c r="S43" i="48"/>
  <c r="AO43" i="48"/>
  <c r="U43" i="48"/>
  <c r="AI43" i="48"/>
  <c r="V43" i="48"/>
  <c r="AU43" i="48"/>
  <c r="AS44" i="48"/>
  <c r="AM44" i="48"/>
  <c r="AE44" i="48"/>
  <c r="I146" i="47"/>
  <c r="K145" i="47"/>
  <c r="J145" i="47"/>
  <c r="Z44" i="47"/>
  <c r="AK44" i="47"/>
  <c r="AL46" i="47"/>
  <c r="AI44" i="47"/>
  <c r="U44" i="47"/>
  <c r="T44" i="47"/>
  <c r="S44" i="47"/>
  <c r="J316" i="47"/>
  <c r="I317" i="47"/>
  <c r="K316" i="47"/>
  <c r="AD43" i="47"/>
  <c r="AP43" i="47"/>
  <c r="AS42" i="47"/>
  <c r="AM42" i="47"/>
  <c r="Y42" i="47"/>
  <c r="R42" i="47"/>
  <c r="V42" i="47"/>
  <c r="AA42" i="47"/>
  <c r="J213" i="47"/>
  <c r="W45" i="47" s="1"/>
  <c r="I214" i="47"/>
  <c r="K213" i="47"/>
  <c r="I74" i="47"/>
  <c r="K73" i="47"/>
  <c r="J73" i="47"/>
  <c r="I178" i="47"/>
  <c r="K177" i="47"/>
  <c r="J177" i="47"/>
  <c r="AO44" i="47" s="1"/>
  <c r="I110" i="47"/>
  <c r="K109" i="47"/>
  <c r="J109" i="47"/>
  <c r="AJ45" i="47"/>
  <c r="X45" i="47"/>
  <c r="AY44" i="46"/>
  <c r="I319" i="46"/>
  <c r="K318" i="46"/>
  <c r="J318" i="46"/>
  <c r="I108" i="46"/>
  <c r="K107" i="46"/>
  <c r="J107" i="46"/>
  <c r="J145" i="46"/>
  <c r="I146" i="46"/>
  <c r="K145" i="46"/>
  <c r="AX45" i="46"/>
  <c r="AT45" i="46"/>
  <c r="AY45" i="46"/>
  <c r="AF45" i="46"/>
  <c r="AW45" i="46"/>
  <c r="I214" i="46"/>
  <c r="K213" i="46"/>
  <c r="J213" i="46"/>
  <c r="I285" i="46"/>
  <c r="K284" i="46"/>
  <c r="J284" i="46"/>
  <c r="I73" i="46"/>
  <c r="K72" i="46"/>
  <c r="J72" i="46"/>
  <c r="Y43" i="46"/>
  <c r="AP43" i="46"/>
  <c r="X43" i="46"/>
  <c r="W43" i="46"/>
  <c r="AJ43" i="46"/>
  <c r="AV43" i="46"/>
  <c r="I179" i="46"/>
  <c r="K178" i="46"/>
  <c r="J178" i="46"/>
  <c r="T43" i="46"/>
  <c r="AI43" i="46"/>
  <c r="AO43" i="46"/>
  <c r="V43" i="46"/>
  <c r="U43" i="46"/>
  <c r="S43" i="46"/>
  <c r="AU43" i="46"/>
  <c r="AA44" i="46"/>
  <c r="Z44" i="46"/>
  <c r="AQ44" i="46"/>
  <c r="AK44" i="46"/>
  <c r="AW44" i="46"/>
  <c r="AD44" i="46"/>
  <c r="AS44" i="46"/>
  <c r="AM44" i="46"/>
  <c r="AL46" i="46"/>
  <c r="AY43" i="45"/>
  <c r="I146" i="45"/>
  <c r="K145" i="45"/>
  <c r="J145" i="45"/>
  <c r="Z44" i="45"/>
  <c r="AQ44" i="45"/>
  <c r="AK44" i="45"/>
  <c r="I178" i="45"/>
  <c r="K177" i="45"/>
  <c r="J177" i="45"/>
  <c r="AQ43" i="45"/>
  <c r="AP42" i="45"/>
  <c r="X42" i="45"/>
  <c r="W42" i="45"/>
  <c r="AJ42" i="45"/>
  <c r="Y42" i="45"/>
  <c r="AV42" i="45"/>
  <c r="J213" i="45"/>
  <c r="I214" i="45"/>
  <c r="K213" i="45"/>
  <c r="AS43" i="45"/>
  <c r="AM43" i="45"/>
  <c r="K106" i="45"/>
  <c r="J106" i="45"/>
  <c r="I107" i="45"/>
  <c r="AI43" i="45"/>
  <c r="AO43" i="45"/>
  <c r="V43" i="45"/>
  <c r="U43" i="45"/>
  <c r="T43" i="45"/>
  <c r="S43" i="45"/>
  <c r="AT44" i="45"/>
  <c r="AX44" i="45"/>
  <c r="AW44" i="45"/>
  <c r="AF44" i="45"/>
  <c r="AE44" i="45"/>
  <c r="I318" i="45"/>
  <c r="K317" i="45"/>
  <c r="J317" i="45"/>
  <c r="AL46" i="45"/>
  <c r="J72" i="45"/>
  <c r="I73" i="45"/>
  <c r="K72" i="45"/>
  <c r="I284" i="45"/>
  <c r="AD43" i="45"/>
  <c r="AH42" i="45"/>
  <c r="P42" i="45"/>
  <c r="O42" i="45"/>
  <c r="AN42" i="45"/>
  <c r="N42" i="45"/>
  <c r="R42" i="45"/>
  <c r="Q42" i="45"/>
  <c r="AT42" i="45"/>
  <c r="AN41" i="44"/>
  <c r="O41" i="44"/>
  <c r="AT42" i="44"/>
  <c r="AQ41" i="44"/>
  <c r="I176" i="44"/>
  <c r="K175" i="44"/>
  <c r="J175" i="44"/>
  <c r="K211" i="44"/>
  <c r="J211" i="44"/>
  <c r="I212" i="44"/>
  <c r="AL45" i="44"/>
  <c r="T42" i="44"/>
  <c r="AM43" i="44"/>
  <c r="AJ41" i="44"/>
  <c r="W41" i="44"/>
  <c r="AP41" i="44"/>
  <c r="Y41" i="44"/>
  <c r="X41" i="44"/>
  <c r="S41" i="44"/>
  <c r="AV41" i="44"/>
  <c r="V43" i="44"/>
  <c r="AI43" i="44"/>
  <c r="U43" i="44"/>
  <c r="J144" i="44"/>
  <c r="I145" i="44"/>
  <c r="K144" i="44"/>
  <c r="I283" i="44"/>
  <c r="K282" i="44"/>
  <c r="J282" i="44"/>
  <c r="K72" i="44"/>
  <c r="I73" i="44"/>
  <c r="J72" i="44"/>
  <c r="I318" i="44"/>
  <c r="K317" i="44"/>
  <c r="J317" i="44"/>
  <c r="K105" i="44"/>
  <c r="J105" i="44"/>
  <c r="I106" i="44"/>
  <c r="Q42" i="44"/>
  <c r="AH42" i="44"/>
  <c r="P42" i="44"/>
  <c r="R42" i="44"/>
  <c r="N42" i="44"/>
  <c r="AF43" i="44"/>
  <c r="AU43" i="44"/>
  <c r="AY43" i="44"/>
  <c r="AX43" i="44"/>
  <c r="AW43" i="44"/>
  <c r="I37" i="44"/>
  <c r="I38" i="44" s="1"/>
  <c r="I39" i="44" s="1"/>
  <c r="I40" i="44" s="1"/>
  <c r="I41" i="44" s="1"/>
  <c r="I42" i="44" s="1"/>
  <c r="I43" i="44" s="1"/>
  <c r="I44" i="44" s="1"/>
  <c r="I45" i="44" s="1"/>
  <c r="I46" i="44" s="1"/>
  <c r="I47" i="44" s="1"/>
  <c r="I48" i="44" s="1"/>
  <c r="I49" i="44" s="1"/>
  <c r="I50" i="44" s="1"/>
  <c r="I51" i="44" s="1"/>
  <c r="I52" i="44" s="1"/>
  <c r="I53" i="44" s="1"/>
  <c r="I54" i="44" s="1"/>
  <c r="I55" i="44" s="1"/>
  <c r="I56" i="44" s="1"/>
  <c r="I57" i="44" s="1"/>
  <c r="AD41" i="44"/>
  <c r="AO41" i="44"/>
  <c r="AS41" i="44"/>
  <c r="AE41" i="44"/>
  <c r="AQ42" i="44"/>
  <c r="AA42" i="44"/>
  <c r="Z42" i="44"/>
  <c r="AK42" i="44"/>
  <c r="I176" i="43"/>
  <c r="AP42" i="43"/>
  <c r="AJ42" i="43"/>
  <c r="X42" i="43"/>
  <c r="W42" i="43"/>
  <c r="Y42" i="43"/>
  <c r="T41" i="43"/>
  <c r="S41" i="43"/>
  <c r="AI41" i="43"/>
  <c r="V41" i="43"/>
  <c r="U41" i="43"/>
  <c r="AO41" i="43"/>
  <c r="N41" i="43"/>
  <c r="K144" i="43"/>
  <c r="J144" i="43"/>
  <c r="I145" i="43"/>
  <c r="I107" i="43"/>
  <c r="K106" i="43"/>
  <c r="O43" i="43" s="1"/>
  <c r="J106" i="43"/>
  <c r="AM43" i="43"/>
  <c r="I71" i="43"/>
  <c r="K70" i="43"/>
  <c r="J70" i="43"/>
  <c r="I318" i="43"/>
  <c r="AA42" i="43"/>
  <c r="Z42" i="43"/>
  <c r="AK42" i="43"/>
  <c r="AL45" i="43"/>
  <c r="AH43" i="43"/>
  <c r="R43" i="43"/>
  <c r="Q43" i="43"/>
  <c r="O42" i="43"/>
  <c r="AD41" i="43"/>
  <c r="AS41" i="43"/>
  <c r="AN41" i="43"/>
  <c r="I212" i="43"/>
  <c r="P43" i="43"/>
  <c r="AS42" i="42"/>
  <c r="AM42" i="42"/>
  <c r="I212" i="42"/>
  <c r="K211" i="42"/>
  <c r="J211" i="42"/>
  <c r="J106" i="42"/>
  <c r="I107" i="42"/>
  <c r="K106" i="42"/>
  <c r="Z42" i="42"/>
  <c r="AA42" i="42"/>
  <c r="AQ42" i="42"/>
  <c r="AK42" i="42"/>
  <c r="J316" i="42"/>
  <c r="K316" i="42"/>
  <c r="I317" i="42"/>
  <c r="AX42" i="42"/>
  <c r="AW42" i="42"/>
  <c r="AF42" i="42"/>
  <c r="AU42" i="42"/>
  <c r="AV42" i="42"/>
  <c r="AE42" i="42"/>
  <c r="AY42" i="42"/>
  <c r="AL46" i="42"/>
  <c r="AO42" i="42"/>
  <c r="U42" i="42"/>
  <c r="AI42" i="42"/>
  <c r="V42" i="42"/>
  <c r="T42" i="42"/>
  <c r="S42" i="42"/>
  <c r="K145" i="42"/>
  <c r="I146" i="42"/>
  <c r="J145" i="42"/>
  <c r="J281" i="42"/>
  <c r="K281" i="42"/>
  <c r="I282" i="42"/>
  <c r="I72" i="42"/>
  <c r="K71" i="42"/>
  <c r="J71" i="42"/>
  <c r="AD42" i="42"/>
  <c r="AN41" i="42"/>
  <c r="N41" i="42"/>
  <c r="Q41" i="42"/>
  <c r="P41" i="42"/>
  <c r="O41" i="42"/>
  <c r="AH41" i="42"/>
  <c r="R41" i="42"/>
  <c r="K35" i="42"/>
  <c r="I36" i="42"/>
  <c r="J35" i="42"/>
  <c r="AT42" i="42" s="1"/>
  <c r="AJ42" i="42"/>
  <c r="AP42" i="42"/>
  <c r="X42" i="42"/>
  <c r="W42" i="42"/>
  <c r="Y42" i="42"/>
  <c r="K176" i="42"/>
  <c r="J176" i="42"/>
  <c r="AD43" i="42" s="1"/>
  <c r="I177" i="42"/>
  <c r="AN41" i="41"/>
  <c r="AD41" i="41"/>
  <c r="I107" i="41"/>
  <c r="K106" i="41"/>
  <c r="J106" i="41"/>
  <c r="AI41" i="41"/>
  <c r="AO41" i="41"/>
  <c r="V41" i="41"/>
  <c r="U41" i="41"/>
  <c r="S41" i="41"/>
  <c r="T41" i="41"/>
  <c r="I212" i="41"/>
  <c r="K211" i="41"/>
  <c r="J211" i="41"/>
  <c r="K36" i="41"/>
  <c r="J36" i="41"/>
  <c r="I37" i="41"/>
  <c r="I38" i="41" s="1"/>
  <c r="I39" i="41" s="1"/>
  <c r="I40" i="41" s="1"/>
  <c r="I41" i="41" s="1"/>
  <c r="I42" i="41" s="1"/>
  <c r="I43" i="41" s="1"/>
  <c r="I44" i="41" s="1"/>
  <c r="I45" i="41" s="1"/>
  <c r="I46" i="41" s="1"/>
  <c r="I47" i="41" s="1"/>
  <c r="I48" i="41" s="1"/>
  <c r="I49" i="41" s="1"/>
  <c r="I50" i="41" s="1"/>
  <c r="I51" i="41" s="1"/>
  <c r="I52" i="41" s="1"/>
  <c r="I53" i="41" s="1"/>
  <c r="I54" i="41" s="1"/>
  <c r="I55" i="41" s="1"/>
  <c r="I56" i="41" s="1"/>
  <c r="I57" i="41" s="1"/>
  <c r="I71" i="41"/>
  <c r="K70" i="41"/>
  <c r="J70" i="41"/>
  <c r="R42" i="41"/>
  <c r="Q42" i="41"/>
  <c r="AH42" i="41"/>
  <c r="P42" i="41"/>
  <c r="O42" i="41"/>
  <c r="AL45" i="41"/>
  <c r="I176" i="41"/>
  <c r="K175" i="41"/>
  <c r="AQ42" i="41" s="1"/>
  <c r="J175" i="41"/>
  <c r="I317" i="41"/>
  <c r="K316" i="41"/>
  <c r="J316" i="41"/>
  <c r="AM42" i="41"/>
  <c r="K144" i="41"/>
  <c r="J144" i="41"/>
  <c r="I145" i="41"/>
  <c r="AP41" i="41"/>
  <c r="AJ42" i="41"/>
  <c r="Y42" i="41"/>
  <c r="X42" i="41"/>
  <c r="W42" i="41"/>
  <c r="AA42" i="41"/>
  <c r="Z42" i="41"/>
  <c r="AK42" i="41"/>
  <c r="AS41" i="41"/>
  <c r="AE41" i="40"/>
  <c r="AN41" i="40"/>
  <c r="AP41" i="40"/>
  <c r="K36" i="40"/>
  <c r="I37" i="40"/>
  <c r="I38" i="40" s="1"/>
  <c r="I39" i="40" s="1"/>
  <c r="I40" i="40" s="1"/>
  <c r="I41" i="40" s="1"/>
  <c r="I42" i="40" s="1"/>
  <c r="I43" i="40" s="1"/>
  <c r="I44" i="40" s="1"/>
  <c r="I45" i="40" s="1"/>
  <c r="I46" i="40" s="1"/>
  <c r="I47" i="40" s="1"/>
  <c r="I48" i="40" s="1"/>
  <c r="I49" i="40" s="1"/>
  <c r="I50" i="40" s="1"/>
  <c r="I51" i="40" s="1"/>
  <c r="I52" i="40" s="1"/>
  <c r="I53" i="40" s="1"/>
  <c r="I54" i="40" s="1"/>
  <c r="I55" i="40" s="1"/>
  <c r="I56" i="40" s="1"/>
  <c r="I57" i="40" s="1"/>
  <c r="J36" i="40"/>
  <c r="AD41" i="40"/>
  <c r="AS41" i="40"/>
  <c r="I212" i="40"/>
  <c r="K211" i="40"/>
  <c r="J211" i="40"/>
  <c r="I317" i="40"/>
  <c r="K316" i="40"/>
  <c r="J316" i="40"/>
  <c r="I176" i="40"/>
  <c r="K175" i="40"/>
  <c r="AQ42" i="40" s="1"/>
  <c r="J175" i="40"/>
  <c r="AP42" i="40" s="1"/>
  <c r="AM42" i="40"/>
  <c r="K144" i="40"/>
  <c r="J144" i="40"/>
  <c r="I145" i="40"/>
  <c r="AL45" i="40"/>
  <c r="R42" i="40"/>
  <c r="Q42" i="40"/>
  <c r="AH42" i="40"/>
  <c r="P42" i="40"/>
  <c r="O42" i="40"/>
  <c r="N42" i="40"/>
  <c r="AJ42" i="40"/>
  <c r="Y42" i="40"/>
  <c r="X42" i="40"/>
  <c r="W42" i="40"/>
  <c r="I282" i="40"/>
  <c r="K281" i="40"/>
  <c r="J281" i="40"/>
  <c r="I107" i="40"/>
  <c r="K106" i="40"/>
  <c r="J106" i="40"/>
  <c r="Z42" i="40"/>
  <c r="AA42" i="40"/>
  <c r="AK42" i="40"/>
  <c r="AI42" i="40"/>
  <c r="V42" i="40"/>
  <c r="T42" i="40"/>
  <c r="S42" i="40"/>
  <c r="U42" i="40"/>
  <c r="AY42" i="40"/>
  <c r="AX42" i="40"/>
  <c r="AW42" i="40"/>
  <c r="AF42" i="40"/>
  <c r="AV42" i="40"/>
  <c r="AT42" i="40"/>
  <c r="AU42" i="40"/>
  <c r="K71" i="40"/>
  <c r="I72" i="40"/>
  <c r="J71" i="40"/>
  <c r="AD42" i="39"/>
  <c r="AA42" i="39"/>
  <c r="U43" i="39"/>
  <c r="T43" i="39"/>
  <c r="AI43" i="39"/>
  <c r="I145" i="39"/>
  <c r="K144" i="39"/>
  <c r="J144" i="39"/>
  <c r="I73" i="39"/>
  <c r="K72" i="39"/>
  <c r="J72" i="39"/>
  <c r="AO42" i="39"/>
  <c r="AN42" i="39"/>
  <c r="Q42" i="39"/>
  <c r="P42" i="39"/>
  <c r="AH42" i="39"/>
  <c r="R42" i="39"/>
  <c r="O42" i="39"/>
  <c r="N42" i="39"/>
  <c r="AS42" i="39"/>
  <c r="AM42" i="39"/>
  <c r="AY42" i="39"/>
  <c r="AX42" i="39"/>
  <c r="AE42" i="39"/>
  <c r="AW42" i="39"/>
  <c r="AT42" i="39"/>
  <c r="AF42" i="39"/>
  <c r="AU42" i="39"/>
  <c r="AV42" i="39"/>
  <c r="K36" i="39"/>
  <c r="J36" i="39"/>
  <c r="I37" i="39"/>
  <c r="I38" i="39" s="1"/>
  <c r="I39" i="39" s="1"/>
  <c r="I40" i="39" s="1"/>
  <c r="I41" i="39" s="1"/>
  <c r="I42" i="39" s="1"/>
  <c r="I43" i="39" s="1"/>
  <c r="I44" i="39" s="1"/>
  <c r="I45" i="39" s="1"/>
  <c r="I46" i="39" s="1"/>
  <c r="I47" i="39" s="1"/>
  <c r="I48" i="39" s="1"/>
  <c r="I49" i="39" s="1"/>
  <c r="I50" i="39" s="1"/>
  <c r="I51" i="39" s="1"/>
  <c r="I52" i="39" s="1"/>
  <c r="I53" i="39" s="1"/>
  <c r="I54" i="39" s="1"/>
  <c r="I55" i="39" s="1"/>
  <c r="I56" i="39" s="1"/>
  <c r="I57" i="39" s="1"/>
  <c r="Y42" i="39"/>
  <c r="AJ42" i="39"/>
  <c r="X42" i="39"/>
  <c r="AP42" i="39"/>
  <c r="W42" i="39"/>
  <c r="AQ42" i="39"/>
  <c r="I317" i="39"/>
  <c r="K316" i="39"/>
  <c r="J316" i="39"/>
  <c r="I282" i="39"/>
  <c r="Z43" i="39"/>
  <c r="AK43" i="39"/>
  <c r="J106" i="39"/>
  <c r="K106" i="39"/>
  <c r="I107" i="39"/>
  <c r="K176" i="39"/>
  <c r="J176" i="39"/>
  <c r="AD43" i="39" s="1"/>
  <c r="I177" i="39"/>
  <c r="AL45" i="39"/>
  <c r="J212" i="39"/>
  <c r="I213" i="39"/>
  <c r="K212" i="39"/>
  <c r="AQ35" i="1"/>
  <c r="I169" i="1"/>
  <c r="K169" i="1" s="1"/>
  <c r="AQ34" i="1"/>
  <c r="AB34" i="1"/>
  <c r="AR34" i="1"/>
  <c r="AX34" i="1"/>
  <c r="AE34" i="1"/>
  <c r="AS35" i="1"/>
  <c r="AY35" i="1"/>
  <c r="AE35" i="1"/>
  <c r="AW35" i="1"/>
  <c r="AF35" i="1"/>
  <c r="AA35" i="1"/>
  <c r="I240" i="1"/>
  <c r="K240" i="1" s="1"/>
  <c r="K239" i="1"/>
  <c r="J238" i="1"/>
  <c r="AR35" i="1" s="1"/>
  <c r="K238" i="1"/>
  <c r="I64" i="1"/>
  <c r="I275" i="1"/>
  <c r="K275" i="1" s="1"/>
  <c r="J274" i="1"/>
  <c r="I310" i="1"/>
  <c r="K310" i="1" s="1"/>
  <c r="J309" i="1"/>
  <c r="J239" i="1"/>
  <c r="I205" i="1"/>
  <c r="K205" i="1" s="1"/>
  <c r="J204" i="1"/>
  <c r="J169" i="1"/>
  <c r="I170" i="1"/>
  <c r="K170" i="1" s="1"/>
  <c r="I138" i="1"/>
  <c r="K138" i="1" s="1"/>
  <c r="J137" i="1"/>
  <c r="B97" i="1"/>
  <c r="K97" i="1" s="1"/>
  <c r="J96" i="1"/>
  <c r="AP33" i="1" s="1"/>
  <c r="I100" i="1"/>
  <c r="I30" i="1"/>
  <c r="AJ46" i="61" l="1"/>
  <c r="AP46" i="61"/>
  <c r="Y46" i="61"/>
  <c r="X46" i="61"/>
  <c r="W46" i="61"/>
  <c r="J110" i="61"/>
  <c r="K110" i="61"/>
  <c r="I111" i="61"/>
  <c r="I148" i="61"/>
  <c r="K147" i="61"/>
  <c r="J147" i="61"/>
  <c r="AS46" i="61"/>
  <c r="AM46" i="61"/>
  <c r="AL48" i="61"/>
  <c r="AD48" i="61"/>
  <c r="I216" i="61"/>
  <c r="I321" i="61"/>
  <c r="Z46" i="61"/>
  <c r="AA46" i="61"/>
  <c r="AQ46" i="61"/>
  <c r="AK46" i="61"/>
  <c r="AS45" i="60"/>
  <c r="AM45" i="60"/>
  <c r="I216" i="60"/>
  <c r="K215" i="60"/>
  <c r="J215" i="60"/>
  <c r="AA45" i="60"/>
  <c r="AQ46" i="60"/>
  <c r="Z46" i="60"/>
  <c r="AK46" i="60"/>
  <c r="I320" i="60"/>
  <c r="K319" i="60"/>
  <c r="J319" i="60"/>
  <c r="W45" i="60"/>
  <c r="AP45" i="60"/>
  <c r="X45" i="60"/>
  <c r="AJ45" i="60"/>
  <c r="Y45" i="60"/>
  <c r="I148" i="60"/>
  <c r="K147" i="60"/>
  <c r="J147" i="60"/>
  <c r="AO45" i="60"/>
  <c r="V45" i="60"/>
  <c r="U45" i="60"/>
  <c r="T45" i="60"/>
  <c r="S45" i="60"/>
  <c r="AI45" i="60"/>
  <c r="AD48" i="60"/>
  <c r="AL48" i="60"/>
  <c r="I110" i="60"/>
  <c r="K109" i="60"/>
  <c r="J109" i="60"/>
  <c r="AD48" i="59"/>
  <c r="AL48" i="59"/>
  <c r="AQ46" i="59"/>
  <c r="Z46" i="59"/>
  <c r="AK46" i="59"/>
  <c r="W45" i="59"/>
  <c r="AP45" i="59"/>
  <c r="AJ45" i="59"/>
  <c r="Y45" i="59"/>
  <c r="X45" i="59"/>
  <c r="I148" i="59"/>
  <c r="K147" i="59"/>
  <c r="J147" i="59"/>
  <c r="AS45" i="59"/>
  <c r="AM45" i="59"/>
  <c r="I110" i="59"/>
  <c r="K109" i="59"/>
  <c r="J109" i="59"/>
  <c r="I320" i="59"/>
  <c r="K319" i="59"/>
  <c r="J319" i="59"/>
  <c r="I216" i="59"/>
  <c r="K215" i="59"/>
  <c r="J215" i="59"/>
  <c r="S45" i="59"/>
  <c r="AO45" i="59"/>
  <c r="V45" i="59"/>
  <c r="U45" i="59"/>
  <c r="T45" i="59"/>
  <c r="AI45" i="59"/>
  <c r="T45" i="58"/>
  <c r="S45" i="58"/>
  <c r="AI45" i="58"/>
  <c r="AO45" i="58"/>
  <c r="V45" i="58"/>
  <c r="U45" i="58"/>
  <c r="I320" i="58"/>
  <c r="K319" i="58"/>
  <c r="J319" i="58"/>
  <c r="Y45" i="58"/>
  <c r="AP45" i="58"/>
  <c r="X45" i="58"/>
  <c r="W45" i="58"/>
  <c r="AJ45" i="58"/>
  <c r="I216" i="58"/>
  <c r="K215" i="58"/>
  <c r="J215" i="58"/>
  <c r="AS45" i="58"/>
  <c r="AM45" i="58"/>
  <c r="Z46" i="58"/>
  <c r="AQ46" i="58"/>
  <c r="AK46" i="58"/>
  <c r="I148" i="58"/>
  <c r="K147" i="58"/>
  <c r="J147" i="58"/>
  <c r="AD48" i="58"/>
  <c r="AL48" i="58"/>
  <c r="I110" i="58"/>
  <c r="K109" i="58"/>
  <c r="J109" i="58"/>
  <c r="U44" i="57"/>
  <c r="T44" i="57"/>
  <c r="S44" i="57"/>
  <c r="AI44" i="57"/>
  <c r="AO44" i="57"/>
  <c r="V44" i="57"/>
  <c r="AS46" i="57"/>
  <c r="AM46" i="57"/>
  <c r="K73" i="57"/>
  <c r="J73" i="57"/>
  <c r="I74" i="57"/>
  <c r="I148" i="57"/>
  <c r="K147" i="57"/>
  <c r="J147" i="57"/>
  <c r="X44" i="57"/>
  <c r="AJ44" i="57"/>
  <c r="Y44" i="57"/>
  <c r="AP44" i="57"/>
  <c r="W44" i="57"/>
  <c r="I321" i="57"/>
  <c r="K320" i="57"/>
  <c r="J320" i="57"/>
  <c r="AD48" i="57"/>
  <c r="AL48" i="57"/>
  <c r="AQ46" i="57"/>
  <c r="AA46" i="57"/>
  <c r="Z46" i="57"/>
  <c r="AK46" i="57"/>
  <c r="K108" i="57"/>
  <c r="J108" i="57"/>
  <c r="I109" i="57"/>
  <c r="I216" i="57"/>
  <c r="K215" i="57"/>
  <c r="J215" i="57"/>
  <c r="I215" i="56"/>
  <c r="AJ45" i="56"/>
  <c r="Y45" i="56"/>
  <c r="AP45" i="56"/>
  <c r="X45" i="56"/>
  <c r="W45" i="56"/>
  <c r="AA45" i="56"/>
  <c r="Z45" i="56"/>
  <c r="AQ45" i="56"/>
  <c r="AK45" i="56"/>
  <c r="S45" i="56"/>
  <c r="AI45" i="56"/>
  <c r="AO45" i="56"/>
  <c r="V45" i="56"/>
  <c r="U45" i="56"/>
  <c r="T45" i="56"/>
  <c r="AD48" i="56"/>
  <c r="AL48" i="56"/>
  <c r="J109" i="56"/>
  <c r="I110" i="56"/>
  <c r="K109" i="56"/>
  <c r="I320" i="56"/>
  <c r="J74" i="56"/>
  <c r="I75" i="56"/>
  <c r="K74" i="56"/>
  <c r="I148" i="56"/>
  <c r="K147" i="56"/>
  <c r="J147" i="56"/>
  <c r="AS45" i="56"/>
  <c r="AM45" i="56"/>
  <c r="K213" i="55"/>
  <c r="J213" i="55"/>
  <c r="AW45" i="55" s="1"/>
  <c r="I214" i="55"/>
  <c r="AX45" i="55"/>
  <c r="AF45" i="55"/>
  <c r="AE45" i="55"/>
  <c r="AY45" i="55"/>
  <c r="AT45" i="55"/>
  <c r="AD48" i="55"/>
  <c r="AL48" i="55"/>
  <c r="I74" i="55"/>
  <c r="K73" i="55"/>
  <c r="J73" i="55"/>
  <c r="I285" i="55"/>
  <c r="J284" i="55"/>
  <c r="K284" i="55"/>
  <c r="V44" i="55"/>
  <c r="U44" i="55"/>
  <c r="AO44" i="55"/>
  <c r="AI44" i="55"/>
  <c r="T44" i="55"/>
  <c r="S44" i="55"/>
  <c r="I148" i="55"/>
  <c r="K147" i="55"/>
  <c r="J147" i="55"/>
  <c r="I109" i="55"/>
  <c r="K108" i="55"/>
  <c r="AV45" i="55" s="1"/>
  <c r="J108" i="55"/>
  <c r="AP44" i="55"/>
  <c r="X44" i="55"/>
  <c r="Y44" i="55"/>
  <c r="AJ44" i="55"/>
  <c r="W44" i="55"/>
  <c r="AA44" i="55"/>
  <c r="Z44" i="55"/>
  <c r="AQ44" i="55"/>
  <c r="AK44" i="55"/>
  <c r="AS45" i="55"/>
  <c r="AM45" i="55"/>
  <c r="I320" i="55"/>
  <c r="K319" i="55"/>
  <c r="J319" i="55"/>
  <c r="AO45" i="54"/>
  <c r="V45" i="54"/>
  <c r="U45" i="54"/>
  <c r="S45" i="54"/>
  <c r="AI45" i="54"/>
  <c r="AP45" i="54"/>
  <c r="X45" i="54"/>
  <c r="AJ45" i="54"/>
  <c r="Y45" i="54"/>
  <c r="K74" i="54"/>
  <c r="J74" i="54"/>
  <c r="I75" i="54"/>
  <c r="AA44" i="54"/>
  <c r="Z44" i="54"/>
  <c r="AQ44" i="54"/>
  <c r="AK44" i="54"/>
  <c r="AS45" i="54"/>
  <c r="AM45" i="54"/>
  <c r="I214" i="54"/>
  <c r="K213" i="54"/>
  <c r="J213" i="54"/>
  <c r="AD48" i="54"/>
  <c r="AL48" i="54"/>
  <c r="I320" i="54"/>
  <c r="J319" i="54"/>
  <c r="K319" i="54"/>
  <c r="J147" i="54"/>
  <c r="I148" i="54"/>
  <c r="K147" i="54"/>
  <c r="K109" i="54"/>
  <c r="J109" i="54"/>
  <c r="I110" i="54"/>
  <c r="AA44" i="53"/>
  <c r="Z44" i="53"/>
  <c r="AQ44" i="53"/>
  <c r="AK44" i="53"/>
  <c r="AP45" i="53"/>
  <c r="X45" i="53"/>
  <c r="AJ45" i="53"/>
  <c r="Y45" i="53"/>
  <c r="AD48" i="53"/>
  <c r="AL48" i="53"/>
  <c r="I75" i="53"/>
  <c r="K74" i="53"/>
  <c r="J74" i="53"/>
  <c r="I214" i="53"/>
  <c r="K213" i="53"/>
  <c r="J213" i="53"/>
  <c r="W45" i="53" s="1"/>
  <c r="I110" i="53"/>
  <c r="K109" i="53"/>
  <c r="J109" i="53"/>
  <c r="AW44" i="53"/>
  <c r="I148" i="53"/>
  <c r="K147" i="53"/>
  <c r="J147" i="53"/>
  <c r="I320" i="53"/>
  <c r="K319" i="53"/>
  <c r="J319" i="53"/>
  <c r="W44" i="53"/>
  <c r="T44" i="53"/>
  <c r="AX45" i="53"/>
  <c r="AV45" i="53"/>
  <c r="AE45" i="53"/>
  <c r="AU45" i="53"/>
  <c r="AT45" i="53"/>
  <c r="AY45" i="53"/>
  <c r="AF45" i="53"/>
  <c r="AS45" i="53"/>
  <c r="AM45" i="53"/>
  <c r="I285" i="53"/>
  <c r="K284" i="53"/>
  <c r="J284" i="53"/>
  <c r="V45" i="53"/>
  <c r="U45" i="53"/>
  <c r="S45" i="53"/>
  <c r="AI45" i="53"/>
  <c r="AO45" i="53"/>
  <c r="Y44" i="52"/>
  <c r="Z44" i="52"/>
  <c r="AQ44" i="52"/>
  <c r="AA44" i="52"/>
  <c r="AK44" i="52"/>
  <c r="AW44" i="52"/>
  <c r="I319" i="52"/>
  <c r="K318" i="52"/>
  <c r="V45" i="52" s="1"/>
  <c r="J318" i="52"/>
  <c r="I148" i="52"/>
  <c r="K147" i="52"/>
  <c r="J147" i="52"/>
  <c r="AJ45" i="52"/>
  <c r="AP45" i="52"/>
  <c r="X45" i="52"/>
  <c r="W45" i="52"/>
  <c r="I214" i="52"/>
  <c r="K213" i="52"/>
  <c r="J213" i="52"/>
  <c r="T45" i="52" s="1"/>
  <c r="AI45" i="52"/>
  <c r="AO45" i="52"/>
  <c r="S45" i="52"/>
  <c r="U45" i="52"/>
  <c r="W44" i="52"/>
  <c r="I110" i="52"/>
  <c r="K109" i="52"/>
  <c r="J109" i="52"/>
  <c r="AT46" i="52"/>
  <c r="AX46" i="52"/>
  <c r="AE46" i="52"/>
  <c r="AF46" i="52"/>
  <c r="I75" i="52"/>
  <c r="K74" i="52"/>
  <c r="J74" i="52"/>
  <c r="AV45" i="52"/>
  <c r="T44" i="52"/>
  <c r="AS44" i="52"/>
  <c r="AM44" i="52"/>
  <c r="AY44" i="52"/>
  <c r="AD48" i="52"/>
  <c r="AL48" i="52"/>
  <c r="I286" i="52"/>
  <c r="AA44" i="51"/>
  <c r="AQ44" i="51"/>
  <c r="Z44" i="51"/>
  <c r="AK44" i="51"/>
  <c r="AW44" i="51"/>
  <c r="AL47" i="51"/>
  <c r="K73" i="51"/>
  <c r="J73" i="51"/>
  <c r="I74" i="51"/>
  <c r="I179" i="51"/>
  <c r="Y44" i="51"/>
  <c r="AP44" i="51"/>
  <c r="X44" i="51"/>
  <c r="AJ44" i="51"/>
  <c r="W44" i="51"/>
  <c r="AV44" i="51"/>
  <c r="I147" i="51"/>
  <c r="K146" i="51"/>
  <c r="J146" i="51"/>
  <c r="I286" i="51"/>
  <c r="K285" i="51"/>
  <c r="J285" i="51"/>
  <c r="J108" i="51"/>
  <c r="I109" i="51"/>
  <c r="K108" i="51"/>
  <c r="AX46" i="51"/>
  <c r="AF46" i="51"/>
  <c r="AT46" i="51"/>
  <c r="AY46" i="51"/>
  <c r="AD44" i="51"/>
  <c r="AE44" i="51"/>
  <c r="AS44" i="51"/>
  <c r="I321" i="51"/>
  <c r="K320" i="51"/>
  <c r="J320" i="51"/>
  <c r="T44" i="51"/>
  <c r="S44" i="51"/>
  <c r="AI44" i="51"/>
  <c r="AO44" i="51"/>
  <c r="V44" i="51"/>
  <c r="U44" i="51"/>
  <c r="AU44" i="51"/>
  <c r="I214" i="51"/>
  <c r="K213" i="51"/>
  <c r="J213" i="51"/>
  <c r="J109" i="49"/>
  <c r="I110" i="49"/>
  <c r="K109" i="49"/>
  <c r="AS45" i="49"/>
  <c r="AM45" i="49"/>
  <c r="AD47" i="49"/>
  <c r="I181" i="49"/>
  <c r="K72" i="49"/>
  <c r="J72" i="49"/>
  <c r="I73" i="49"/>
  <c r="I320" i="49"/>
  <c r="Z45" i="49"/>
  <c r="AA45" i="49"/>
  <c r="AQ45" i="49"/>
  <c r="AK45" i="49"/>
  <c r="AL47" i="49"/>
  <c r="V43" i="49"/>
  <c r="AO43" i="49"/>
  <c r="U43" i="49"/>
  <c r="T43" i="49"/>
  <c r="S43" i="49"/>
  <c r="AI43" i="49"/>
  <c r="I215" i="49"/>
  <c r="I147" i="49"/>
  <c r="K146" i="49"/>
  <c r="J146" i="49"/>
  <c r="AJ45" i="49"/>
  <c r="Y45" i="49"/>
  <c r="AP45" i="49"/>
  <c r="X45" i="49"/>
  <c r="W45" i="49"/>
  <c r="AJ44" i="48"/>
  <c r="Y44" i="48"/>
  <c r="AP44" i="48"/>
  <c r="X44" i="48"/>
  <c r="W44" i="48"/>
  <c r="AV44" i="48"/>
  <c r="B109" i="48"/>
  <c r="K108" i="48"/>
  <c r="Y45" i="48" s="1"/>
  <c r="J108" i="48"/>
  <c r="AA45" i="48"/>
  <c r="AQ45" i="48"/>
  <c r="Z45" i="48"/>
  <c r="AK45" i="48"/>
  <c r="AX46" i="48"/>
  <c r="AT46" i="48"/>
  <c r="AF46" i="48"/>
  <c r="AW45" i="48"/>
  <c r="I286" i="48"/>
  <c r="K285" i="48"/>
  <c r="J285" i="48"/>
  <c r="AD45" i="48"/>
  <c r="I215" i="48"/>
  <c r="K214" i="48"/>
  <c r="J214" i="48"/>
  <c r="V44" i="48"/>
  <c r="U44" i="48"/>
  <c r="T44" i="48"/>
  <c r="AI44" i="48"/>
  <c r="AO44" i="48"/>
  <c r="S44" i="48"/>
  <c r="AU44" i="48"/>
  <c r="I180" i="48"/>
  <c r="K179" i="48"/>
  <c r="J179" i="48"/>
  <c r="AD46" i="48" s="1"/>
  <c r="J73" i="48"/>
  <c r="K73" i="48"/>
  <c r="I74" i="48"/>
  <c r="I320" i="48"/>
  <c r="K319" i="48"/>
  <c r="J319" i="48"/>
  <c r="AE45" i="48"/>
  <c r="I111" i="48"/>
  <c r="AS45" i="48"/>
  <c r="AM45" i="48"/>
  <c r="I147" i="48"/>
  <c r="K146" i="48"/>
  <c r="J146" i="48"/>
  <c r="AL47" i="48"/>
  <c r="X46" i="47"/>
  <c r="AJ46" i="47"/>
  <c r="K74" i="47"/>
  <c r="I75" i="47"/>
  <c r="I76" i="47" s="1"/>
  <c r="I77" i="47" s="1"/>
  <c r="I78" i="47" s="1"/>
  <c r="I79" i="47" s="1"/>
  <c r="I80" i="47" s="1"/>
  <c r="I81" i="47" s="1"/>
  <c r="I82" i="47" s="1"/>
  <c r="I83" i="47" s="1"/>
  <c r="I84" i="47" s="1"/>
  <c r="I85" i="47" s="1"/>
  <c r="I86" i="47" s="1"/>
  <c r="I87" i="47" s="1"/>
  <c r="I88" i="47" s="1"/>
  <c r="I89" i="47" s="1"/>
  <c r="I90" i="47" s="1"/>
  <c r="I91" i="47" s="1"/>
  <c r="I92" i="47" s="1"/>
  <c r="J74" i="47"/>
  <c r="K110" i="47"/>
  <c r="J110" i="47"/>
  <c r="I111" i="47"/>
  <c r="AD44" i="47"/>
  <c r="AP44" i="47"/>
  <c r="Z45" i="47"/>
  <c r="AK45" i="47"/>
  <c r="AQ44" i="47"/>
  <c r="J178" i="47"/>
  <c r="AQ45" i="47" s="1"/>
  <c r="K178" i="47"/>
  <c r="I179" i="47"/>
  <c r="I318" i="47"/>
  <c r="K317" i="47"/>
  <c r="J317" i="47"/>
  <c r="AL47" i="47"/>
  <c r="I215" i="47"/>
  <c r="K214" i="47"/>
  <c r="J214" i="47"/>
  <c r="W46" i="47" s="1"/>
  <c r="S45" i="47"/>
  <c r="AI45" i="47"/>
  <c r="AO45" i="47"/>
  <c r="U45" i="47"/>
  <c r="T45" i="47"/>
  <c r="AS43" i="47"/>
  <c r="AM43" i="47"/>
  <c r="Y43" i="47"/>
  <c r="AA43" i="47"/>
  <c r="V43" i="47"/>
  <c r="J146" i="47"/>
  <c r="I147" i="47"/>
  <c r="K146" i="47"/>
  <c r="AE45" i="46"/>
  <c r="K73" i="46"/>
  <c r="J73" i="46"/>
  <c r="I74" i="46"/>
  <c r="I147" i="46"/>
  <c r="K146" i="46"/>
  <c r="J146" i="46"/>
  <c r="AX46" i="46"/>
  <c r="AF46" i="46"/>
  <c r="AT46" i="46"/>
  <c r="AL47" i="46"/>
  <c r="AJ44" i="46"/>
  <c r="Y44" i="46"/>
  <c r="AP44" i="46"/>
  <c r="X44" i="46"/>
  <c r="W44" i="46"/>
  <c r="AV44" i="46"/>
  <c r="I286" i="46"/>
  <c r="K285" i="46"/>
  <c r="J285" i="46"/>
  <c r="AA45" i="46"/>
  <c r="Z45" i="46"/>
  <c r="AQ45" i="46"/>
  <c r="AK45" i="46"/>
  <c r="I109" i="46"/>
  <c r="K108" i="46"/>
  <c r="J108" i="46"/>
  <c r="AD45" i="46"/>
  <c r="AS45" i="46"/>
  <c r="AM45" i="46"/>
  <c r="V44" i="46"/>
  <c r="S44" i="46"/>
  <c r="AI44" i="46"/>
  <c r="AO44" i="46"/>
  <c r="U44" i="46"/>
  <c r="T44" i="46"/>
  <c r="AU44" i="46"/>
  <c r="I215" i="46"/>
  <c r="K214" i="46"/>
  <c r="J214" i="46"/>
  <c r="AW46" i="46" s="1"/>
  <c r="I180" i="46"/>
  <c r="K179" i="46"/>
  <c r="J179" i="46"/>
  <c r="AE46" i="46" s="1"/>
  <c r="I320" i="46"/>
  <c r="K319" i="46"/>
  <c r="AY46" i="46" s="1"/>
  <c r="J319" i="46"/>
  <c r="AY44" i="45"/>
  <c r="I74" i="45"/>
  <c r="K73" i="45"/>
  <c r="J73" i="45"/>
  <c r="J318" i="45"/>
  <c r="I319" i="45"/>
  <c r="K318" i="45"/>
  <c r="AJ43" i="45"/>
  <c r="Y43" i="45"/>
  <c r="AP43" i="45"/>
  <c r="X43" i="45"/>
  <c r="W43" i="45"/>
  <c r="AV43" i="45"/>
  <c r="J178" i="45"/>
  <c r="AQ45" i="45" s="1"/>
  <c r="I179" i="45"/>
  <c r="K178" i="45"/>
  <c r="T44" i="45"/>
  <c r="AI44" i="45"/>
  <c r="AO44" i="45"/>
  <c r="V44" i="45"/>
  <c r="U44" i="45"/>
  <c r="AU44" i="45"/>
  <c r="AT45" i="45"/>
  <c r="AY45" i="45"/>
  <c r="AX45" i="45"/>
  <c r="AF45" i="45"/>
  <c r="AW45" i="45"/>
  <c r="AA44" i="45"/>
  <c r="I215" i="45"/>
  <c r="K214" i="45"/>
  <c r="J214" i="45"/>
  <c r="AL47" i="45"/>
  <c r="I285" i="45"/>
  <c r="AS44" i="45"/>
  <c r="AM44" i="45"/>
  <c r="AA45" i="45"/>
  <c r="Z45" i="45"/>
  <c r="AK45" i="45"/>
  <c r="AD44" i="45"/>
  <c r="I108" i="45"/>
  <c r="J107" i="45"/>
  <c r="K107" i="45"/>
  <c r="S44" i="45" s="1"/>
  <c r="I147" i="45"/>
  <c r="K146" i="45"/>
  <c r="J146" i="45"/>
  <c r="T43" i="44"/>
  <c r="AN42" i="44"/>
  <c r="Y42" i="44"/>
  <c r="AP42" i="44"/>
  <c r="X42" i="44"/>
  <c r="W42" i="44"/>
  <c r="AJ42" i="44"/>
  <c r="AV42" i="44"/>
  <c r="S42" i="44"/>
  <c r="AX44" i="44"/>
  <c r="AU44" i="44"/>
  <c r="AT44" i="44"/>
  <c r="AF44" i="44"/>
  <c r="AY44" i="44"/>
  <c r="O42" i="44"/>
  <c r="AM44" i="44"/>
  <c r="J283" i="44"/>
  <c r="I284" i="44"/>
  <c r="K283" i="44"/>
  <c r="I213" i="44"/>
  <c r="K212" i="44"/>
  <c r="J212" i="44"/>
  <c r="AA43" i="44"/>
  <c r="Z43" i="44"/>
  <c r="AK43" i="44"/>
  <c r="J318" i="44"/>
  <c r="I319" i="44"/>
  <c r="K318" i="44"/>
  <c r="I146" i="44"/>
  <c r="K145" i="44"/>
  <c r="J145" i="44"/>
  <c r="N43" i="44"/>
  <c r="R43" i="44"/>
  <c r="Q43" i="44"/>
  <c r="P43" i="44"/>
  <c r="AH43" i="44"/>
  <c r="AT43" i="44"/>
  <c r="V44" i="44"/>
  <c r="U44" i="44"/>
  <c r="AI44" i="44"/>
  <c r="AL46" i="44"/>
  <c r="AD42" i="44"/>
  <c r="AO42" i="44"/>
  <c r="AE42" i="44"/>
  <c r="AS42" i="44"/>
  <c r="I74" i="44"/>
  <c r="K73" i="44"/>
  <c r="J73" i="44"/>
  <c r="I107" i="44"/>
  <c r="K106" i="44"/>
  <c r="J106" i="44"/>
  <c r="K176" i="44"/>
  <c r="J176" i="44"/>
  <c r="I177" i="44"/>
  <c r="AQ42" i="43"/>
  <c r="I213" i="43"/>
  <c r="AL46" i="43"/>
  <c r="I177" i="43"/>
  <c r="AQ43" i="43"/>
  <c r="I72" i="43"/>
  <c r="K71" i="43"/>
  <c r="J71" i="43"/>
  <c r="AM44" i="43"/>
  <c r="X43" i="43"/>
  <c r="W43" i="43"/>
  <c r="Y43" i="43"/>
  <c r="AJ43" i="43"/>
  <c r="AA43" i="43"/>
  <c r="Z43" i="43"/>
  <c r="AK43" i="43"/>
  <c r="I319" i="43"/>
  <c r="I108" i="43"/>
  <c r="K107" i="43"/>
  <c r="J107" i="43"/>
  <c r="AD42" i="43"/>
  <c r="AS42" i="43"/>
  <c r="AN42" i="43"/>
  <c r="V42" i="43"/>
  <c r="U42" i="43"/>
  <c r="T42" i="43"/>
  <c r="S42" i="43"/>
  <c r="AI42" i="43"/>
  <c r="AO42" i="43"/>
  <c r="N42" i="43"/>
  <c r="I146" i="43"/>
  <c r="K145" i="43"/>
  <c r="J145" i="43"/>
  <c r="I73" i="42"/>
  <c r="K72" i="42"/>
  <c r="J72" i="42"/>
  <c r="I283" i="42"/>
  <c r="K282" i="42"/>
  <c r="J282" i="42"/>
  <c r="I318" i="42"/>
  <c r="K317" i="42"/>
  <c r="J317" i="42"/>
  <c r="I108" i="42"/>
  <c r="K107" i="42"/>
  <c r="J107" i="42"/>
  <c r="J177" i="42"/>
  <c r="I178" i="42"/>
  <c r="K177" i="42"/>
  <c r="AS43" i="42"/>
  <c r="AM43" i="42"/>
  <c r="AJ43" i="42"/>
  <c r="Y43" i="42"/>
  <c r="W43" i="42"/>
  <c r="X43" i="42"/>
  <c r="AP43" i="42"/>
  <c r="AH42" i="42"/>
  <c r="P42" i="42"/>
  <c r="O42" i="42"/>
  <c r="R42" i="42"/>
  <c r="Q42" i="42"/>
  <c r="N42" i="42"/>
  <c r="AN42" i="42"/>
  <c r="AY43" i="42"/>
  <c r="AW43" i="42"/>
  <c r="AF43" i="42"/>
  <c r="AX43" i="42"/>
  <c r="AV43" i="42"/>
  <c r="AU43" i="42"/>
  <c r="AE43" i="42"/>
  <c r="Z43" i="42"/>
  <c r="AQ43" i="42"/>
  <c r="AA43" i="42"/>
  <c r="AK43" i="42"/>
  <c r="K36" i="42"/>
  <c r="AT43" i="42" s="1"/>
  <c r="I37" i="42"/>
  <c r="I38" i="42" s="1"/>
  <c r="I39" i="42" s="1"/>
  <c r="I40" i="42" s="1"/>
  <c r="I41" i="42" s="1"/>
  <c r="I42" i="42" s="1"/>
  <c r="I43" i="42" s="1"/>
  <c r="I44" i="42" s="1"/>
  <c r="I45" i="42" s="1"/>
  <c r="I46" i="42" s="1"/>
  <c r="I47" i="42" s="1"/>
  <c r="I48" i="42" s="1"/>
  <c r="I49" i="42" s="1"/>
  <c r="I50" i="42" s="1"/>
  <c r="I51" i="42" s="1"/>
  <c r="I52" i="42" s="1"/>
  <c r="I53" i="42" s="1"/>
  <c r="I54" i="42" s="1"/>
  <c r="I55" i="42" s="1"/>
  <c r="I56" i="42" s="1"/>
  <c r="I57" i="42" s="1"/>
  <c r="J36" i="42"/>
  <c r="AL47" i="42"/>
  <c r="I147" i="42"/>
  <c r="K146" i="42"/>
  <c r="J146" i="42"/>
  <c r="K212" i="42"/>
  <c r="J212" i="42"/>
  <c r="I213" i="42"/>
  <c r="T43" i="42"/>
  <c r="AI43" i="42"/>
  <c r="AO43" i="42"/>
  <c r="V43" i="42"/>
  <c r="U43" i="42"/>
  <c r="S43" i="42"/>
  <c r="AN42" i="41"/>
  <c r="AL46" i="41"/>
  <c r="J176" i="41"/>
  <c r="I177" i="41"/>
  <c r="K176" i="41"/>
  <c r="AQ43" i="41" s="1"/>
  <c r="R43" i="41"/>
  <c r="Q43" i="41"/>
  <c r="O43" i="41"/>
  <c r="P43" i="41"/>
  <c r="AH43" i="41"/>
  <c r="AP42" i="41"/>
  <c r="AS42" i="41"/>
  <c r="AA43" i="41"/>
  <c r="Z43" i="41"/>
  <c r="AK43" i="41"/>
  <c r="AM43" i="41"/>
  <c r="AJ43" i="41"/>
  <c r="Y43" i="41"/>
  <c r="W43" i="41"/>
  <c r="X43" i="41"/>
  <c r="S42" i="41"/>
  <c r="AI42" i="41"/>
  <c r="AO42" i="41"/>
  <c r="U42" i="41"/>
  <c r="V42" i="41"/>
  <c r="T42" i="41"/>
  <c r="I213" i="41"/>
  <c r="K212" i="41"/>
  <c r="J212" i="41"/>
  <c r="I318" i="41"/>
  <c r="K317" i="41"/>
  <c r="J317" i="41"/>
  <c r="I108" i="41"/>
  <c r="K107" i="41"/>
  <c r="J107" i="41"/>
  <c r="I146" i="41"/>
  <c r="K145" i="41"/>
  <c r="J145" i="41"/>
  <c r="AD42" i="41"/>
  <c r="N42" i="41"/>
  <c r="J71" i="41"/>
  <c r="I72" i="41"/>
  <c r="K71" i="41"/>
  <c r="AE42" i="40"/>
  <c r="AD42" i="40"/>
  <c r="AA43" i="40"/>
  <c r="Z43" i="40"/>
  <c r="AK43" i="40"/>
  <c r="I283" i="40"/>
  <c r="K282" i="40"/>
  <c r="J282" i="40"/>
  <c r="AO42" i="40"/>
  <c r="I108" i="40"/>
  <c r="K107" i="40"/>
  <c r="J107" i="40"/>
  <c r="AS42" i="40"/>
  <c r="J176" i="40"/>
  <c r="I177" i="40"/>
  <c r="K176" i="40"/>
  <c r="AQ43" i="40" s="1"/>
  <c r="AT43" i="40"/>
  <c r="AY43" i="40"/>
  <c r="AX43" i="40"/>
  <c r="AV43" i="40"/>
  <c r="AW43" i="40"/>
  <c r="AU43" i="40"/>
  <c r="AF43" i="40"/>
  <c r="T43" i="40"/>
  <c r="S43" i="40"/>
  <c r="AI43" i="40"/>
  <c r="V43" i="40"/>
  <c r="U43" i="40"/>
  <c r="I213" i="40"/>
  <c r="K212" i="40"/>
  <c r="J212" i="40"/>
  <c r="I73" i="40"/>
  <c r="K72" i="40"/>
  <c r="J72" i="40"/>
  <c r="AN42" i="40"/>
  <c r="I146" i="40"/>
  <c r="K145" i="40"/>
  <c r="J145" i="40"/>
  <c r="AM43" i="40"/>
  <c r="R43" i="40"/>
  <c r="Q43" i="40"/>
  <c r="AH43" i="40"/>
  <c r="P43" i="40"/>
  <c r="N43" i="40"/>
  <c r="O43" i="40"/>
  <c r="AL46" i="40"/>
  <c r="AJ43" i="40"/>
  <c r="Y43" i="40"/>
  <c r="X43" i="40"/>
  <c r="W43" i="40"/>
  <c r="I318" i="40"/>
  <c r="K317" i="40"/>
  <c r="J317" i="40"/>
  <c r="AQ43" i="39"/>
  <c r="AA43" i="39"/>
  <c r="I318" i="39"/>
  <c r="K317" i="39"/>
  <c r="AA44" i="39" s="1"/>
  <c r="J317" i="39"/>
  <c r="I146" i="39"/>
  <c r="K145" i="39"/>
  <c r="J145" i="39"/>
  <c r="AN43" i="39"/>
  <c r="N43" i="39"/>
  <c r="AH43" i="39"/>
  <c r="P43" i="39"/>
  <c r="O43" i="39"/>
  <c r="R43" i="39"/>
  <c r="Q43" i="39"/>
  <c r="I214" i="39"/>
  <c r="J213" i="39"/>
  <c r="K213" i="39"/>
  <c r="AO43" i="39"/>
  <c r="J177" i="39"/>
  <c r="AD44" i="39" s="1"/>
  <c r="I178" i="39"/>
  <c r="K177" i="39"/>
  <c r="AQ44" i="39"/>
  <c r="Z44" i="39"/>
  <c r="AK44" i="39"/>
  <c r="I108" i="39"/>
  <c r="K107" i="39"/>
  <c r="J107" i="39"/>
  <c r="AV43" i="39"/>
  <c r="AE43" i="39"/>
  <c r="AF43" i="39"/>
  <c r="AX43" i="39"/>
  <c r="AW43" i="39"/>
  <c r="AY43" i="39"/>
  <c r="AU43" i="39"/>
  <c r="AT43" i="39"/>
  <c r="U44" i="39"/>
  <c r="AI44" i="39"/>
  <c r="AO44" i="39"/>
  <c r="S44" i="39"/>
  <c r="T44" i="39"/>
  <c r="V44" i="39"/>
  <c r="I283" i="39"/>
  <c r="Y43" i="39"/>
  <c r="W43" i="39"/>
  <c r="AP43" i="39"/>
  <c r="AJ43" i="39"/>
  <c r="X43" i="39"/>
  <c r="AS43" i="39"/>
  <c r="AM43" i="39"/>
  <c r="K73" i="39"/>
  <c r="I74" i="39"/>
  <c r="J73" i="39"/>
  <c r="S43" i="39"/>
  <c r="AL46" i="39"/>
  <c r="V43" i="39"/>
  <c r="AS36" i="1"/>
  <c r="AQ36" i="1"/>
  <c r="AB36" i="1"/>
  <c r="AR36" i="1"/>
  <c r="AX35" i="1"/>
  <c r="AY36" i="1"/>
  <c r="AE36" i="1"/>
  <c r="AX36" i="1"/>
  <c r="AW36" i="1"/>
  <c r="AF36" i="1"/>
  <c r="AL39" i="1"/>
  <c r="AB35" i="1"/>
  <c r="Z35" i="1"/>
  <c r="Y33" i="1"/>
  <c r="X33" i="1"/>
  <c r="W33" i="1"/>
  <c r="AJ33" i="1"/>
  <c r="AA36" i="1"/>
  <c r="Z36" i="1"/>
  <c r="I241" i="1"/>
  <c r="K241" i="1" s="1"/>
  <c r="J240" i="1"/>
  <c r="I65" i="1"/>
  <c r="J275" i="1"/>
  <c r="I276" i="1"/>
  <c r="K276" i="1" s="1"/>
  <c r="I311" i="1"/>
  <c r="K311" i="1" s="1"/>
  <c r="J310" i="1"/>
  <c r="I206" i="1"/>
  <c r="K206" i="1" s="1"/>
  <c r="J205" i="1"/>
  <c r="I171" i="1"/>
  <c r="K171" i="1" s="1"/>
  <c r="J170" i="1"/>
  <c r="AD37" i="1" s="1"/>
  <c r="I139" i="1"/>
  <c r="K139" i="1" s="1"/>
  <c r="J138" i="1"/>
  <c r="B98" i="1"/>
  <c r="K98" i="1" s="1"/>
  <c r="J97" i="1"/>
  <c r="I101" i="1"/>
  <c r="I31" i="1"/>
  <c r="K31" i="1" s="1"/>
  <c r="I112" i="61" l="1"/>
  <c r="K111" i="61"/>
  <c r="J111" i="61"/>
  <c r="I322" i="61"/>
  <c r="Y47" i="61"/>
  <c r="AP47" i="61"/>
  <c r="X47" i="61"/>
  <c r="W47" i="61"/>
  <c r="AJ47" i="61"/>
  <c r="AS47" i="61"/>
  <c r="AM47" i="61"/>
  <c r="AQ47" i="61"/>
  <c r="Z47" i="61"/>
  <c r="AA47" i="61"/>
  <c r="AK47" i="61"/>
  <c r="AD49" i="61"/>
  <c r="AL49" i="61"/>
  <c r="I217" i="61"/>
  <c r="I149" i="61"/>
  <c r="K148" i="61"/>
  <c r="J148" i="61"/>
  <c r="AA46" i="60"/>
  <c r="J110" i="60"/>
  <c r="I111" i="60"/>
  <c r="K110" i="60"/>
  <c r="Y46" i="60"/>
  <c r="AJ46" i="60"/>
  <c r="X46" i="60"/>
  <c r="AP46" i="60"/>
  <c r="W46" i="60"/>
  <c r="AD49" i="60"/>
  <c r="AL49" i="60"/>
  <c r="AS46" i="60"/>
  <c r="AM46" i="60"/>
  <c r="AQ47" i="60"/>
  <c r="AA47" i="60"/>
  <c r="Z47" i="60"/>
  <c r="AK47" i="60"/>
  <c r="J320" i="60"/>
  <c r="I321" i="60"/>
  <c r="K320" i="60"/>
  <c r="I217" i="60"/>
  <c r="K216" i="60"/>
  <c r="J216" i="60"/>
  <c r="I149" i="60"/>
  <c r="K148" i="60"/>
  <c r="J148" i="60"/>
  <c r="AS46" i="59"/>
  <c r="AM46" i="59"/>
  <c r="AD49" i="59"/>
  <c r="AL49" i="59"/>
  <c r="AA46" i="59"/>
  <c r="I149" i="59"/>
  <c r="K148" i="59"/>
  <c r="J148" i="59"/>
  <c r="W46" i="59"/>
  <c r="Y46" i="59"/>
  <c r="AP46" i="59"/>
  <c r="X46" i="59"/>
  <c r="AJ46" i="59"/>
  <c r="AQ47" i="59"/>
  <c r="Z47" i="59"/>
  <c r="AK47" i="59"/>
  <c r="J110" i="59"/>
  <c r="I111" i="59"/>
  <c r="K110" i="59"/>
  <c r="J320" i="59"/>
  <c r="AA47" i="59" s="1"/>
  <c r="I321" i="59"/>
  <c r="K320" i="59"/>
  <c r="I217" i="59"/>
  <c r="K216" i="59"/>
  <c r="J216" i="59"/>
  <c r="I149" i="58"/>
  <c r="K148" i="58"/>
  <c r="J148" i="58"/>
  <c r="AQ47" i="58"/>
  <c r="Z47" i="58"/>
  <c r="AK47" i="58"/>
  <c r="J110" i="58"/>
  <c r="I111" i="58"/>
  <c r="K110" i="58"/>
  <c r="I217" i="58"/>
  <c r="K216" i="58"/>
  <c r="J216" i="58"/>
  <c r="J320" i="58"/>
  <c r="I321" i="58"/>
  <c r="K320" i="58"/>
  <c r="AS46" i="58"/>
  <c r="AM46" i="58"/>
  <c r="AA46" i="58"/>
  <c r="AD49" i="58"/>
  <c r="AL49" i="58"/>
  <c r="W46" i="58"/>
  <c r="AJ46" i="58"/>
  <c r="Y46" i="58"/>
  <c r="AP46" i="58"/>
  <c r="X46" i="58"/>
  <c r="I110" i="57"/>
  <c r="K109" i="57"/>
  <c r="J109" i="57"/>
  <c r="AS47" i="57"/>
  <c r="AM47" i="57"/>
  <c r="AD49" i="57"/>
  <c r="AL49" i="57"/>
  <c r="W45" i="57"/>
  <c r="AJ45" i="57"/>
  <c r="Y45" i="57"/>
  <c r="X45" i="57"/>
  <c r="AP45" i="57"/>
  <c r="AA47" i="57"/>
  <c r="Z47" i="57"/>
  <c r="AQ47" i="57"/>
  <c r="AK47" i="57"/>
  <c r="I322" i="57"/>
  <c r="K321" i="57"/>
  <c r="J321" i="57"/>
  <c r="I149" i="57"/>
  <c r="K148" i="57"/>
  <c r="J148" i="57"/>
  <c r="I75" i="57"/>
  <c r="I217" i="57"/>
  <c r="K216" i="57"/>
  <c r="J216" i="57"/>
  <c r="AO45" i="57"/>
  <c r="V45" i="57"/>
  <c r="U45" i="57"/>
  <c r="T45" i="57"/>
  <c r="S45" i="57"/>
  <c r="AI45" i="57"/>
  <c r="I149" i="56"/>
  <c r="K148" i="56"/>
  <c r="J148" i="56"/>
  <c r="I111" i="56"/>
  <c r="K110" i="56"/>
  <c r="J110" i="56"/>
  <c r="AJ46" i="56"/>
  <c r="Y46" i="56"/>
  <c r="AP46" i="56"/>
  <c r="X46" i="56"/>
  <c r="W46" i="56"/>
  <c r="I76" i="56"/>
  <c r="I77" i="56" s="1"/>
  <c r="I78" i="56" s="1"/>
  <c r="I79" i="56" s="1"/>
  <c r="I80" i="56" s="1"/>
  <c r="I81" i="56" s="1"/>
  <c r="I82" i="56" s="1"/>
  <c r="I83" i="56" s="1"/>
  <c r="I84" i="56" s="1"/>
  <c r="I85" i="56" s="1"/>
  <c r="I86" i="56" s="1"/>
  <c r="I87" i="56" s="1"/>
  <c r="I88" i="56" s="1"/>
  <c r="I89" i="56" s="1"/>
  <c r="I90" i="56" s="1"/>
  <c r="I91" i="56" s="1"/>
  <c r="I92" i="56" s="1"/>
  <c r="K75" i="56"/>
  <c r="J75" i="56"/>
  <c r="U46" i="56"/>
  <c r="T46" i="56"/>
  <c r="S46" i="56"/>
  <c r="V46" i="56"/>
  <c r="AI46" i="56"/>
  <c r="AO46" i="56"/>
  <c r="AS46" i="56"/>
  <c r="AM46" i="56"/>
  <c r="AA46" i="56"/>
  <c r="Z46" i="56"/>
  <c r="AQ46" i="56"/>
  <c r="AK46" i="56"/>
  <c r="AD49" i="56"/>
  <c r="AL49" i="56"/>
  <c r="I321" i="56"/>
  <c r="I216" i="56"/>
  <c r="AS46" i="55"/>
  <c r="AM46" i="55"/>
  <c r="I110" i="55"/>
  <c r="K109" i="55"/>
  <c r="J109" i="55"/>
  <c r="AL49" i="55"/>
  <c r="AD49" i="55"/>
  <c r="I75" i="55"/>
  <c r="K74" i="55"/>
  <c r="J74" i="55"/>
  <c r="K320" i="55"/>
  <c r="J320" i="55"/>
  <c r="I321" i="55"/>
  <c r="I149" i="55"/>
  <c r="K148" i="55"/>
  <c r="J148" i="55"/>
  <c r="AT46" i="55"/>
  <c r="AY46" i="55"/>
  <c r="AX46" i="55"/>
  <c r="AV46" i="55"/>
  <c r="AF46" i="55"/>
  <c r="AE46" i="55"/>
  <c r="J285" i="55"/>
  <c r="I286" i="55"/>
  <c r="K285" i="55"/>
  <c r="K214" i="55"/>
  <c r="J214" i="55"/>
  <c r="I215" i="55"/>
  <c r="AO45" i="55"/>
  <c r="V45" i="55"/>
  <c r="U45" i="55"/>
  <c r="T45" i="55"/>
  <c r="AI45" i="55"/>
  <c r="S45" i="55"/>
  <c r="AU45" i="55"/>
  <c r="Z45" i="55"/>
  <c r="AA45" i="55"/>
  <c r="AQ45" i="55"/>
  <c r="AK45" i="55"/>
  <c r="AJ45" i="55"/>
  <c r="AP45" i="55"/>
  <c r="X45" i="55"/>
  <c r="W45" i="55"/>
  <c r="Y45" i="55"/>
  <c r="AD49" i="54"/>
  <c r="AL49" i="54"/>
  <c r="AA45" i="54"/>
  <c r="Z45" i="54"/>
  <c r="AQ45" i="54"/>
  <c r="AK45" i="54"/>
  <c r="I76" i="54"/>
  <c r="I77" i="54" s="1"/>
  <c r="I78" i="54" s="1"/>
  <c r="I79" i="54" s="1"/>
  <c r="I80" i="54" s="1"/>
  <c r="I81" i="54" s="1"/>
  <c r="I82" i="54" s="1"/>
  <c r="I83" i="54" s="1"/>
  <c r="I84" i="54" s="1"/>
  <c r="I85" i="54" s="1"/>
  <c r="I86" i="54" s="1"/>
  <c r="I87" i="54" s="1"/>
  <c r="I88" i="54" s="1"/>
  <c r="I89" i="54" s="1"/>
  <c r="I90" i="54" s="1"/>
  <c r="I91" i="54" s="1"/>
  <c r="I92" i="54" s="1"/>
  <c r="K75" i="54"/>
  <c r="J75" i="54"/>
  <c r="I149" i="54"/>
  <c r="K148" i="54"/>
  <c r="J148" i="54"/>
  <c r="AS46" i="54"/>
  <c r="AM46" i="54"/>
  <c r="I215" i="54"/>
  <c r="J214" i="54"/>
  <c r="T46" i="54" s="1"/>
  <c r="K214" i="54"/>
  <c r="AI46" i="54"/>
  <c r="AO46" i="54"/>
  <c r="V46" i="54"/>
  <c r="U46" i="54"/>
  <c r="S46" i="54"/>
  <c r="I111" i="54"/>
  <c r="K110" i="54"/>
  <c r="J110" i="54"/>
  <c r="K320" i="54"/>
  <c r="J320" i="54"/>
  <c r="I321" i="54"/>
  <c r="T45" i="54"/>
  <c r="AJ46" i="54"/>
  <c r="Y46" i="54"/>
  <c r="AP46" i="54"/>
  <c r="X46" i="54"/>
  <c r="W46" i="54"/>
  <c r="W45" i="54"/>
  <c r="AW45" i="53"/>
  <c r="AO46" i="53"/>
  <c r="V46" i="53"/>
  <c r="U46" i="53"/>
  <c r="AI46" i="53"/>
  <c r="S46" i="53"/>
  <c r="T45" i="53"/>
  <c r="AJ46" i="53"/>
  <c r="AP46" i="53"/>
  <c r="X46" i="53"/>
  <c r="Y46" i="53"/>
  <c r="J75" i="53"/>
  <c r="I76" i="53"/>
  <c r="I77" i="53" s="1"/>
  <c r="I78" i="53" s="1"/>
  <c r="I79" i="53" s="1"/>
  <c r="I80" i="53" s="1"/>
  <c r="I81" i="53" s="1"/>
  <c r="I82" i="53" s="1"/>
  <c r="I83" i="53" s="1"/>
  <c r="I84" i="53" s="1"/>
  <c r="I85" i="53" s="1"/>
  <c r="I86" i="53" s="1"/>
  <c r="I87" i="53" s="1"/>
  <c r="I88" i="53" s="1"/>
  <c r="I89" i="53" s="1"/>
  <c r="I90" i="53" s="1"/>
  <c r="I91" i="53" s="1"/>
  <c r="I92" i="53" s="1"/>
  <c r="K75" i="53"/>
  <c r="I149" i="53"/>
  <c r="K148" i="53"/>
  <c r="J148" i="53"/>
  <c r="AS46" i="53"/>
  <c r="AM46" i="53"/>
  <c r="AX46" i="53"/>
  <c r="AF46" i="53"/>
  <c r="AV46" i="53"/>
  <c r="AE46" i="53"/>
  <c r="AU46" i="53"/>
  <c r="AT46" i="53"/>
  <c r="AY46" i="53"/>
  <c r="J110" i="53"/>
  <c r="I111" i="53"/>
  <c r="K110" i="53"/>
  <c r="I321" i="53"/>
  <c r="K320" i="53"/>
  <c r="J320" i="53"/>
  <c r="AA45" i="53"/>
  <c r="Z45" i="53"/>
  <c r="AQ45" i="53"/>
  <c r="AK45" i="53"/>
  <c r="J285" i="53"/>
  <c r="I286" i="53"/>
  <c r="K285" i="53"/>
  <c r="AL49" i="53"/>
  <c r="AD49" i="53"/>
  <c r="K214" i="53"/>
  <c r="AW46" i="53" s="1"/>
  <c r="J214" i="53"/>
  <c r="I215" i="53"/>
  <c r="S46" i="52"/>
  <c r="AI46" i="52"/>
  <c r="U46" i="52"/>
  <c r="AO46" i="52"/>
  <c r="AS45" i="52"/>
  <c r="AM45" i="52"/>
  <c r="AY45" i="52"/>
  <c r="J75" i="52"/>
  <c r="AU47" i="52" s="1"/>
  <c r="I76" i="52"/>
  <c r="I77" i="52" s="1"/>
  <c r="I78" i="52" s="1"/>
  <c r="I79" i="52" s="1"/>
  <c r="I80" i="52" s="1"/>
  <c r="I81" i="52" s="1"/>
  <c r="I82" i="52" s="1"/>
  <c r="I83" i="52" s="1"/>
  <c r="I84" i="52" s="1"/>
  <c r="I85" i="52" s="1"/>
  <c r="I86" i="52" s="1"/>
  <c r="I87" i="52" s="1"/>
  <c r="I88" i="52" s="1"/>
  <c r="I89" i="52" s="1"/>
  <c r="I90" i="52" s="1"/>
  <c r="I91" i="52" s="1"/>
  <c r="I92" i="52" s="1"/>
  <c r="K75" i="52"/>
  <c r="I320" i="52"/>
  <c r="K319" i="52"/>
  <c r="J319" i="52"/>
  <c r="AJ46" i="52"/>
  <c r="AP46" i="52"/>
  <c r="X46" i="52"/>
  <c r="Y45" i="52"/>
  <c r="I287" i="52"/>
  <c r="AU46" i="52"/>
  <c r="J110" i="52"/>
  <c r="I111" i="52"/>
  <c r="K110" i="52"/>
  <c r="AV47" i="52" s="1"/>
  <c r="Z45" i="52"/>
  <c r="AQ45" i="52"/>
  <c r="AA45" i="52"/>
  <c r="AK45" i="52"/>
  <c r="AW45" i="52"/>
  <c r="AL49" i="52"/>
  <c r="AD49" i="52"/>
  <c r="AE47" i="52"/>
  <c r="AT47" i="52"/>
  <c r="AX47" i="52"/>
  <c r="AF47" i="52"/>
  <c r="AV46" i="52"/>
  <c r="K214" i="52"/>
  <c r="J214" i="52"/>
  <c r="I215" i="52"/>
  <c r="I149" i="52"/>
  <c r="K148" i="52"/>
  <c r="J148" i="52"/>
  <c r="AM47" i="51"/>
  <c r="AL48" i="51"/>
  <c r="AA45" i="51"/>
  <c r="Z45" i="51"/>
  <c r="AQ45" i="51"/>
  <c r="AK45" i="51"/>
  <c r="AW45" i="51"/>
  <c r="AD45" i="51"/>
  <c r="AS45" i="51"/>
  <c r="AE45" i="51"/>
  <c r="I110" i="51"/>
  <c r="K109" i="51"/>
  <c r="J109" i="51"/>
  <c r="I215" i="51"/>
  <c r="K214" i="51"/>
  <c r="J214" i="51"/>
  <c r="Y45" i="51"/>
  <c r="X45" i="51"/>
  <c r="AJ45" i="51"/>
  <c r="W45" i="51"/>
  <c r="AP45" i="51"/>
  <c r="AV45" i="51"/>
  <c r="I180" i="51"/>
  <c r="K147" i="51"/>
  <c r="J147" i="51"/>
  <c r="I148" i="51"/>
  <c r="K74" i="51"/>
  <c r="I75" i="51"/>
  <c r="I76" i="51" s="1"/>
  <c r="I77" i="51" s="1"/>
  <c r="I78" i="51" s="1"/>
  <c r="I79" i="51" s="1"/>
  <c r="I80" i="51" s="1"/>
  <c r="I81" i="51" s="1"/>
  <c r="I82" i="51" s="1"/>
  <c r="I83" i="51" s="1"/>
  <c r="I84" i="51" s="1"/>
  <c r="I85" i="51" s="1"/>
  <c r="I86" i="51" s="1"/>
  <c r="I87" i="51" s="1"/>
  <c r="I88" i="51" s="1"/>
  <c r="I89" i="51" s="1"/>
  <c r="I90" i="51" s="1"/>
  <c r="I91" i="51" s="1"/>
  <c r="I92" i="51" s="1"/>
  <c r="J74" i="51"/>
  <c r="J321" i="51"/>
  <c r="AM48" i="51" s="1"/>
  <c r="I322" i="51"/>
  <c r="K321" i="51"/>
  <c r="AY47" i="51"/>
  <c r="AF47" i="51"/>
  <c r="AX47" i="51"/>
  <c r="AU47" i="51"/>
  <c r="AT47" i="51"/>
  <c r="V45" i="51"/>
  <c r="U45" i="51"/>
  <c r="S45" i="51"/>
  <c r="AO45" i="51"/>
  <c r="AI45" i="51"/>
  <c r="T45" i="51"/>
  <c r="AU45" i="51"/>
  <c r="J286" i="51"/>
  <c r="I287" i="51"/>
  <c r="K286" i="51"/>
  <c r="I148" i="49"/>
  <c r="K147" i="49"/>
  <c r="J147" i="49"/>
  <c r="I182" i="49"/>
  <c r="AA46" i="49"/>
  <c r="Z46" i="49"/>
  <c r="AQ46" i="49"/>
  <c r="AK46" i="49"/>
  <c r="I216" i="49"/>
  <c r="AS46" i="49"/>
  <c r="AM46" i="49"/>
  <c r="I321" i="49"/>
  <c r="K73" i="49"/>
  <c r="I74" i="49"/>
  <c r="J73" i="49"/>
  <c r="AD48" i="49"/>
  <c r="AL48" i="49"/>
  <c r="AO44" i="49"/>
  <c r="AI44" i="49"/>
  <c r="V44" i="49"/>
  <c r="U44" i="49"/>
  <c r="T44" i="49"/>
  <c r="S44" i="49"/>
  <c r="I111" i="49"/>
  <c r="K110" i="49"/>
  <c r="J110" i="49"/>
  <c r="AJ46" i="49"/>
  <c r="Y46" i="49"/>
  <c r="AP46" i="49"/>
  <c r="X46" i="49"/>
  <c r="W46" i="49"/>
  <c r="B110" i="48"/>
  <c r="K109" i="48"/>
  <c r="J109" i="48"/>
  <c r="AY46" i="48"/>
  <c r="AV45" i="48"/>
  <c r="AJ45" i="48"/>
  <c r="AP45" i="48"/>
  <c r="W45" i="48"/>
  <c r="X45" i="48"/>
  <c r="I75" i="48"/>
  <c r="I76" i="48" s="1"/>
  <c r="I77" i="48" s="1"/>
  <c r="I78" i="48" s="1"/>
  <c r="I79" i="48" s="1"/>
  <c r="I80" i="48" s="1"/>
  <c r="I81" i="48" s="1"/>
  <c r="I82" i="48" s="1"/>
  <c r="I83" i="48" s="1"/>
  <c r="I84" i="48" s="1"/>
  <c r="I85" i="48" s="1"/>
  <c r="I86" i="48" s="1"/>
  <c r="I87" i="48" s="1"/>
  <c r="I88" i="48" s="1"/>
  <c r="I89" i="48" s="1"/>
  <c r="I90" i="48" s="1"/>
  <c r="I91" i="48" s="1"/>
  <c r="I92" i="48" s="1"/>
  <c r="K74" i="48"/>
  <c r="J74" i="48"/>
  <c r="AP46" i="48"/>
  <c r="AT47" i="48"/>
  <c r="AX47" i="48"/>
  <c r="AW47" i="48"/>
  <c r="AF47" i="48"/>
  <c r="AU47" i="48"/>
  <c r="AE46" i="48"/>
  <c r="AO45" i="48"/>
  <c r="V45" i="48"/>
  <c r="T45" i="48"/>
  <c r="S45" i="48"/>
  <c r="AI45" i="48"/>
  <c r="U45" i="48"/>
  <c r="AU45" i="48"/>
  <c r="AL48" i="48"/>
  <c r="I112" i="48"/>
  <c r="K286" i="48"/>
  <c r="J286" i="48"/>
  <c r="I287" i="48"/>
  <c r="AS46" i="48"/>
  <c r="AM46" i="48"/>
  <c r="K180" i="48"/>
  <c r="J180" i="48"/>
  <c r="I181" i="48"/>
  <c r="Z46" i="48"/>
  <c r="AQ46" i="48"/>
  <c r="AA46" i="48"/>
  <c r="AK46" i="48"/>
  <c r="K147" i="48"/>
  <c r="J147" i="48"/>
  <c r="I148" i="48"/>
  <c r="J320" i="48"/>
  <c r="I321" i="48"/>
  <c r="K320" i="48"/>
  <c r="I216" i="48"/>
  <c r="K215" i="48"/>
  <c r="J215" i="48"/>
  <c r="AW46" i="48"/>
  <c r="AS44" i="47"/>
  <c r="AM44" i="47"/>
  <c r="Y44" i="47"/>
  <c r="V44" i="47"/>
  <c r="AA44" i="47"/>
  <c r="J318" i="47"/>
  <c r="I319" i="47"/>
  <c r="K318" i="47"/>
  <c r="I216" i="47"/>
  <c r="K215" i="47"/>
  <c r="J215" i="47"/>
  <c r="W47" i="47" s="1"/>
  <c r="I180" i="47"/>
  <c r="K179" i="47"/>
  <c r="J179" i="47"/>
  <c r="AQ46" i="47" s="1"/>
  <c r="I148" i="47"/>
  <c r="K147" i="47"/>
  <c r="J147" i="47"/>
  <c r="AL48" i="47"/>
  <c r="AD45" i="47"/>
  <c r="AP45" i="47"/>
  <c r="I112" i="47"/>
  <c r="K111" i="47"/>
  <c r="J111" i="47"/>
  <c r="Z46" i="47"/>
  <c r="AK46" i="47"/>
  <c r="AJ47" i="47"/>
  <c r="X47" i="47"/>
  <c r="U46" i="47"/>
  <c r="T46" i="47"/>
  <c r="S46" i="47"/>
  <c r="AI46" i="47"/>
  <c r="J180" i="46"/>
  <c r="AD47" i="46" s="1"/>
  <c r="I181" i="46"/>
  <c r="K180" i="46"/>
  <c r="I110" i="46"/>
  <c r="K109" i="46"/>
  <c r="J109" i="46"/>
  <c r="Z46" i="46"/>
  <c r="AQ46" i="46"/>
  <c r="AA46" i="46"/>
  <c r="AK46" i="46"/>
  <c r="AL48" i="46"/>
  <c r="AS46" i="46"/>
  <c r="AM46" i="46"/>
  <c r="J215" i="46"/>
  <c r="I216" i="46"/>
  <c r="K215" i="46"/>
  <c r="I148" i="46"/>
  <c r="K147" i="46"/>
  <c r="J147" i="46"/>
  <c r="K320" i="46"/>
  <c r="J320" i="46"/>
  <c r="I321" i="46"/>
  <c r="AT47" i="46"/>
  <c r="AX47" i="46"/>
  <c r="AF47" i="46"/>
  <c r="AU47" i="46"/>
  <c r="I75" i="46"/>
  <c r="I76" i="46" s="1"/>
  <c r="I77" i="46" s="1"/>
  <c r="I78" i="46" s="1"/>
  <c r="I79" i="46" s="1"/>
  <c r="I80" i="46" s="1"/>
  <c r="I81" i="46" s="1"/>
  <c r="I82" i="46" s="1"/>
  <c r="I83" i="46" s="1"/>
  <c r="I84" i="46" s="1"/>
  <c r="I85" i="46" s="1"/>
  <c r="I86" i="46" s="1"/>
  <c r="I87" i="46" s="1"/>
  <c r="I88" i="46" s="1"/>
  <c r="I89" i="46" s="1"/>
  <c r="I90" i="46" s="1"/>
  <c r="I91" i="46" s="1"/>
  <c r="I92" i="46" s="1"/>
  <c r="K74" i="46"/>
  <c r="J74" i="46"/>
  <c r="AD46" i="46"/>
  <c r="AP45" i="46"/>
  <c r="X45" i="46"/>
  <c r="AJ45" i="46"/>
  <c r="W45" i="46"/>
  <c r="Y45" i="46"/>
  <c r="AV45" i="46"/>
  <c r="V45" i="46"/>
  <c r="U45" i="46"/>
  <c r="T45" i="46"/>
  <c r="S45" i="46"/>
  <c r="AO45" i="46"/>
  <c r="AI45" i="46"/>
  <c r="AU45" i="46"/>
  <c r="K286" i="46"/>
  <c r="J286" i="46"/>
  <c r="I287" i="46"/>
  <c r="AX46" i="45"/>
  <c r="AW46" i="45"/>
  <c r="AF46" i="45"/>
  <c r="AT46" i="45"/>
  <c r="I216" i="45"/>
  <c r="K215" i="45"/>
  <c r="J215" i="45"/>
  <c r="AE45" i="45"/>
  <c r="AL48" i="45"/>
  <c r="I180" i="45"/>
  <c r="K179" i="45"/>
  <c r="J179" i="45"/>
  <c r="AD46" i="45" s="1"/>
  <c r="AD45" i="45"/>
  <c r="I320" i="45"/>
  <c r="K319" i="45"/>
  <c r="J319" i="45"/>
  <c r="AY46" i="45" s="1"/>
  <c r="I148" i="45"/>
  <c r="K147" i="45"/>
  <c r="J147" i="45"/>
  <c r="AS45" i="45"/>
  <c r="AM45" i="45"/>
  <c r="V45" i="45"/>
  <c r="U45" i="45"/>
  <c r="T45" i="45"/>
  <c r="AI45" i="45"/>
  <c r="AO45" i="45"/>
  <c r="AJ44" i="45"/>
  <c r="Y44" i="45"/>
  <c r="AP44" i="45"/>
  <c r="X44" i="45"/>
  <c r="W44" i="45"/>
  <c r="AV44" i="45"/>
  <c r="Z46" i="45"/>
  <c r="AQ46" i="45"/>
  <c r="AK46" i="45"/>
  <c r="K108" i="45"/>
  <c r="S45" i="45" s="1"/>
  <c r="J108" i="45"/>
  <c r="I109" i="45"/>
  <c r="I286" i="45"/>
  <c r="AU45" i="45"/>
  <c r="J74" i="45"/>
  <c r="I75" i="45"/>
  <c r="I76" i="45" s="1"/>
  <c r="I77" i="45" s="1"/>
  <c r="I78" i="45" s="1"/>
  <c r="I79" i="45" s="1"/>
  <c r="I80" i="45" s="1"/>
  <c r="I81" i="45" s="1"/>
  <c r="I82" i="45" s="1"/>
  <c r="I83" i="45" s="1"/>
  <c r="I84" i="45" s="1"/>
  <c r="I85" i="45" s="1"/>
  <c r="I86" i="45" s="1"/>
  <c r="I87" i="45" s="1"/>
  <c r="I88" i="45" s="1"/>
  <c r="I89" i="45" s="1"/>
  <c r="I90" i="45" s="1"/>
  <c r="I91" i="45" s="1"/>
  <c r="I92" i="45" s="1"/>
  <c r="K74" i="45"/>
  <c r="O43" i="44"/>
  <c r="AW44" i="44"/>
  <c r="AD43" i="44"/>
  <c r="AE43" i="44"/>
  <c r="AS43" i="44"/>
  <c r="AO43" i="44"/>
  <c r="AJ43" i="44"/>
  <c r="AP43" i="44"/>
  <c r="Y43" i="44"/>
  <c r="X43" i="44"/>
  <c r="W43" i="44"/>
  <c r="AV43" i="44"/>
  <c r="S43" i="44"/>
  <c r="I320" i="44"/>
  <c r="K319" i="44"/>
  <c r="J319" i="44"/>
  <c r="I214" i="44"/>
  <c r="K213" i="44"/>
  <c r="J213" i="44"/>
  <c r="AA44" i="44"/>
  <c r="Z44" i="44"/>
  <c r="AK44" i="44"/>
  <c r="T44" i="44"/>
  <c r="AM45" i="44"/>
  <c r="I147" i="44"/>
  <c r="K146" i="44"/>
  <c r="J146" i="44"/>
  <c r="K107" i="44"/>
  <c r="J107" i="44"/>
  <c r="I108" i="44"/>
  <c r="I285" i="44"/>
  <c r="K284" i="44"/>
  <c r="J284" i="44"/>
  <c r="V45" i="44"/>
  <c r="U45" i="44"/>
  <c r="AI45" i="44"/>
  <c r="AN43" i="44"/>
  <c r="AQ43" i="44"/>
  <c r="AX45" i="44"/>
  <c r="AF45" i="44"/>
  <c r="AY45" i="44"/>
  <c r="AU45" i="44"/>
  <c r="AT45" i="44"/>
  <c r="AL47" i="44"/>
  <c r="I178" i="44"/>
  <c r="K177" i="44"/>
  <c r="J177" i="44"/>
  <c r="AQ44" i="44" s="1"/>
  <c r="I75" i="44"/>
  <c r="I76" i="44" s="1"/>
  <c r="I77" i="44" s="1"/>
  <c r="I78" i="44" s="1"/>
  <c r="I79" i="44" s="1"/>
  <c r="I80" i="44" s="1"/>
  <c r="I81" i="44" s="1"/>
  <c r="I82" i="44" s="1"/>
  <c r="I83" i="44" s="1"/>
  <c r="I84" i="44" s="1"/>
  <c r="I85" i="44" s="1"/>
  <c r="I86" i="44" s="1"/>
  <c r="I87" i="44" s="1"/>
  <c r="I88" i="44" s="1"/>
  <c r="I89" i="44" s="1"/>
  <c r="I90" i="44" s="1"/>
  <c r="I91" i="44" s="1"/>
  <c r="I92" i="44" s="1"/>
  <c r="K74" i="44"/>
  <c r="J74" i="44"/>
  <c r="I147" i="43"/>
  <c r="K146" i="43"/>
  <c r="J146" i="43"/>
  <c r="AM45" i="43"/>
  <c r="I178" i="43"/>
  <c r="I214" i="43"/>
  <c r="AP43" i="43"/>
  <c r="AD43" i="43"/>
  <c r="AN43" i="43"/>
  <c r="AS43" i="43"/>
  <c r="AJ44" i="43"/>
  <c r="Y44" i="43"/>
  <c r="X44" i="43"/>
  <c r="W44" i="43"/>
  <c r="AO43" i="43"/>
  <c r="V43" i="43"/>
  <c r="U43" i="43"/>
  <c r="T43" i="43"/>
  <c r="AI43" i="43"/>
  <c r="S43" i="43"/>
  <c r="N43" i="43"/>
  <c r="I109" i="43"/>
  <c r="K108" i="43"/>
  <c r="J108" i="43"/>
  <c r="AL47" i="43"/>
  <c r="I73" i="43"/>
  <c r="K72" i="43"/>
  <c r="J72" i="43"/>
  <c r="Z44" i="43"/>
  <c r="AQ44" i="43"/>
  <c r="AA44" i="43"/>
  <c r="AK44" i="43"/>
  <c r="I320" i="43"/>
  <c r="I319" i="42"/>
  <c r="K318" i="42"/>
  <c r="J318" i="42"/>
  <c r="I214" i="42"/>
  <c r="K213" i="42"/>
  <c r="J213" i="42"/>
  <c r="I179" i="42"/>
  <c r="K178" i="42"/>
  <c r="J178" i="42"/>
  <c r="AV44" i="42"/>
  <c r="AE44" i="42"/>
  <c r="AT44" i="42"/>
  <c r="AY44" i="42"/>
  <c r="AU44" i="42"/>
  <c r="AX44" i="42"/>
  <c r="AW44" i="42"/>
  <c r="AF44" i="42"/>
  <c r="AA44" i="42"/>
  <c r="AQ44" i="42"/>
  <c r="Z44" i="42"/>
  <c r="AK44" i="42"/>
  <c r="AD44" i="42"/>
  <c r="R43" i="42"/>
  <c r="Q43" i="42"/>
  <c r="O43" i="42"/>
  <c r="AN43" i="42"/>
  <c r="AH43" i="42"/>
  <c r="P43" i="42"/>
  <c r="N43" i="42"/>
  <c r="Y44" i="42"/>
  <c r="X44" i="42"/>
  <c r="W44" i="42"/>
  <c r="AJ44" i="42"/>
  <c r="AP44" i="42"/>
  <c r="I284" i="42"/>
  <c r="K283" i="42"/>
  <c r="J283" i="42"/>
  <c r="AL48" i="42"/>
  <c r="V44" i="42"/>
  <c r="T44" i="42"/>
  <c r="S44" i="42"/>
  <c r="AI44" i="42"/>
  <c r="AO44" i="42"/>
  <c r="U44" i="42"/>
  <c r="J108" i="42"/>
  <c r="I109" i="42"/>
  <c r="K108" i="42"/>
  <c r="K147" i="42"/>
  <c r="J147" i="42"/>
  <c r="I148" i="42"/>
  <c r="AS44" i="42"/>
  <c r="AM44" i="42"/>
  <c r="K73" i="42"/>
  <c r="I74" i="42"/>
  <c r="J73" i="42"/>
  <c r="U43" i="41"/>
  <c r="T43" i="41"/>
  <c r="S43" i="41"/>
  <c r="AI43" i="41"/>
  <c r="AO43" i="41"/>
  <c r="V43" i="41"/>
  <c r="I109" i="41"/>
  <c r="K108" i="41"/>
  <c r="J108" i="41"/>
  <c r="I178" i="41"/>
  <c r="K177" i="41"/>
  <c r="AS44" i="41" s="1"/>
  <c r="J177" i="41"/>
  <c r="AL47" i="41"/>
  <c r="J318" i="41"/>
  <c r="I319" i="41"/>
  <c r="K318" i="41"/>
  <c r="AS43" i="41"/>
  <c r="N43" i="41"/>
  <c r="AD43" i="41"/>
  <c r="AM44" i="41"/>
  <c r="AA44" i="41"/>
  <c r="Z44" i="41"/>
  <c r="AK44" i="41"/>
  <c r="AN43" i="41"/>
  <c r="I147" i="41"/>
  <c r="K146" i="41"/>
  <c r="J146" i="41"/>
  <c r="AP43" i="41"/>
  <c r="W44" i="41"/>
  <c r="Y44" i="41"/>
  <c r="X44" i="41"/>
  <c r="AP44" i="41"/>
  <c r="AJ44" i="41"/>
  <c r="I214" i="41"/>
  <c r="K213" i="41"/>
  <c r="J213" i="41"/>
  <c r="I73" i="41"/>
  <c r="K72" i="41"/>
  <c r="J72" i="41"/>
  <c r="AS43" i="40"/>
  <c r="AN43" i="40"/>
  <c r="AE43" i="40"/>
  <c r="AP43" i="40"/>
  <c r="AA44" i="40"/>
  <c r="Z44" i="40"/>
  <c r="AK44" i="40"/>
  <c r="AL47" i="40"/>
  <c r="AV44" i="40"/>
  <c r="AE44" i="40"/>
  <c r="AU44" i="40"/>
  <c r="AT44" i="40"/>
  <c r="AX44" i="40"/>
  <c r="AY44" i="40"/>
  <c r="AF44" i="40"/>
  <c r="AW44" i="40"/>
  <c r="I214" i="40"/>
  <c r="K213" i="40"/>
  <c r="J213" i="40"/>
  <c r="I178" i="40"/>
  <c r="K177" i="40"/>
  <c r="J177" i="40"/>
  <c r="AS44" i="40" s="1"/>
  <c r="I147" i="40"/>
  <c r="K146" i="40"/>
  <c r="J146" i="40"/>
  <c r="AO43" i="40"/>
  <c r="AD43" i="40"/>
  <c r="J283" i="40"/>
  <c r="I284" i="40"/>
  <c r="K283" i="40"/>
  <c r="AM44" i="40"/>
  <c r="V44" i="40"/>
  <c r="U44" i="40"/>
  <c r="T44" i="40"/>
  <c r="S44" i="40"/>
  <c r="AI44" i="40"/>
  <c r="AJ44" i="40"/>
  <c r="AP44" i="40"/>
  <c r="X44" i="40"/>
  <c r="Y44" i="40"/>
  <c r="W44" i="40"/>
  <c r="J318" i="40"/>
  <c r="I319" i="40"/>
  <c r="K318" i="40"/>
  <c r="J73" i="40"/>
  <c r="I74" i="40"/>
  <c r="K73" i="40"/>
  <c r="I109" i="40"/>
  <c r="K108" i="40"/>
  <c r="J108" i="40"/>
  <c r="Z45" i="39"/>
  <c r="AK45" i="39"/>
  <c r="AL47" i="39"/>
  <c r="K74" i="39"/>
  <c r="I75" i="39"/>
  <c r="I76" i="39" s="1"/>
  <c r="I77" i="39" s="1"/>
  <c r="I78" i="39" s="1"/>
  <c r="I79" i="39" s="1"/>
  <c r="I80" i="39" s="1"/>
  <c r="I81" i="39" s="1"/>
  <c r="I82" i="39" s="1"/>
  <c r="I83" i="39" s="1"/>
  <c r="I84" i="39" s="1"/>
  <c r="I85" i="39" s="1"/>
  <c r="I86" i="39" s="1"/>
  <c r="I87" i="39" s="1"/>
  <c r="I88" i="39" s="1"/>
  <c r="I89" i="39" s="1"/>
  <c r="I90" i="39" s="1"/>
  <c r="I91" i="39" s="1"/>
  <c r="I92" i="39" s="1"/>
  <c r="J74" i="39"/>
  <c r="T45" i="39"/>
  <c r="U45" i="39"/>
  <c r="AI45" i="39"/>
  <c r="I215" i="39"/>
  <c r="K214" i="39"/>
  <c r="J214" i="39"/>
  <c r="AX44" i="39"/>
  <c r="AU44" i="39"/>
  <c r="AT44" i="39"/>
  <c r="AE44" i="39"/>
  <c r="AY44" i="39"/>
  <c r="AW44" i="39"/>
  <c r="AF44" i="39"/>
  <c r="AV44" i="39"/>
  <c r="I147" i="39"/>
  <c r="K146" i="39"/>
  <c r="J146" i="39"/>
  <c r="AP44" i="39"/>
  <c r="X44" i="39"/>
  <c r="AJ44" i="39"/>
  <c r="Y44" i="39"/>
  <c r="W44" i="39"/>
  <c r="I179" i="39"/>
  <c r="K178" i="39"/>
  <c r="J178" i="39"/>
  <c r="AD45" i="39" s="1"/>
  <c r="AS44" i="39"/>
  <c r="AM44" i="39"/>
  <c r="I284" i="39"/>
  <c r="J108" i="39"/>
  <c r="K108" i="39"/>
  <c r="I109" i="39"/>
  <c r="K318" i="39"/>
  <c r="J318" i="39"/>
  <c r="AA45" i="39" s="1"/>
  <c r="I319" i="39"/>
  <c r="AQ37" i="1"/>
  <c r="AR37" i="1"/>
  <c r="AY37" i="1"/>
  <c r="AE37" i="1"/>
  <c r="AX37" i="1"/>
  <c r="AW37" i="1"/>
  <c r="AF37" i="1"/>
  <c r="AP34" i="1"/>
  <c r="AV34" i="1"/>
  <c r="AM37" i="1"/>
  <c r="AS37" i="1"/>
  <c r="Z37" i="1"/>
  <c r="AA37" i="1"/>
  <c r="AK37" i="1"/>
  <c r="Y34" i="1"/>
  <c r="X34" i="1"/>
  <c r="W34" i="1"/>
  <c r="AJ34" i="1"/>
  <c r="J241" i="1"/>
  <c r="I242" i="1"/>
  <c r="I243" i="1" s="1"/>
  <c r="I244" i="1" s="1"/>
  <c r="I245" i="1" s="1"/>
  <c r="I246" i="1" s="1"/>
  <c r="I247" i="1" s="1"/>
  <c r="I248" i="1" s="1"/>
  <c r="I249" i="1" s="1"/>
  <c r="I250" i="1" s="1"/>
  <c r="I251" i="1" s="1"/>
  <c r="I252" i="1" s="1"/>
  <c r="I253" i="1" s="1"/>
  <c r="I254" i="1" s="1"/>
  <c r="I255" i="1" s="1"/>
  <c r="I256" i="1" s="1"/>
  <c r="I257" i="1" s="1"/>
  <c r="I258" i="1" s="1"/>
  <c r="I259" i="1" s="1"/>
  <c r="I260" i="1" s="1"/>
  <c r="I261" i="1" s="1"/>
  <c r="I262" i="1" s="1"/>
  <c r="I263" i="1" s="1"/>
  <c r="I264" i="1" s="1"/>
  <c r="I265" i="1" s="1"/>
  <c r="I266" i="1" s="1"/>
  <c r="I267" i="1" s="1"/>
  <c r="AL40" i="1"/>
  <c r="AB37" i="1"/>
  <c r="AL37" i="1"/>
  <c r="I66" i="1"/>
  <c r="J276" i="1"/>
  <c r="I277" i="1"/>
  <c r="K277" i="1" s="1"/>
  <c r="J311" i="1"/>
  <c r="I312" i="1"/>
  <c r="K312" i="1" s="1"/>
  <c r="I207" i="1"/>
  <c r="K207" i="1" s="1"/>
  <c r="J206" i="1"/>
  <c r="J171" i="1"/>
  <c r="AD38" i="1" s="1"/>
  <c r="I172" i="1"/>
  <c r="K172" i="1" s="1"/>
  <c r="I140" i="1"/>
  <c r="K140" i="1" s="1"/>
  <c r="J139" i="1"/>
  <c r="B99" i="1"/>
  <c r="K99" i="1" s="1"/>
  <c r="J98" i="1"/>
  <c r="I102" i="1"/>
  <c r="J31" i="1"/>
  <c r="I32" i="1"/>
  <c r="AA48" i="61" l="1"/>
  <c r="Z48" i="61"/>
  <c r="AQ48" i="61"/>
  <c r="AK48" i="61"/>
  <c r="I218" i="61"/>
  <c r="AS48" i="61"/>
  <c r="AM48" i="61"/>
  <c r="I323" i="61"/>
  <c r="AD50" i="61"/>
  <c r="AL50" i="61"/>
  <c r="AJ48" i="61"/>
  <c r="Y48" i="61"/>
  <c r="W48" i="61"/>
  <c r="X48" i="61"/>
  <c r="AP48" i="61"/>
  <c r="J149" i="61"/>
  <c r="K149" i="61"/>
  <c r="I150" i="61"/>
  <c r="I113" i="61"/>
  <c r="K112" i="61"/>
  <c r="J112" i="61"/>
  <c r="AQ48" i="60"/>
  <c r="Z48" i="60"/>
  <c r="AK48" i="60"/>
  <c r="J217" i="60"/>
  <c r="I218" i="60"/>
  <c r="K217" i="60"/>
  <c r="I322" i="60"/>
  <c r="K321" i="60"/>
  <c r="J321" i="60"/>
  <c r="AL50" i="60"/>
  <c r="AD50" i="60"/>
  <c r="AS47" i="60"/>
  <c r="AM47" i="60"/>
  <c r="I112" i="60"/>
  <c r="K111" i="60"/>
  <c r="J111" i="60"/>
  <c r="J149" i="60"/>
  <c r="I150" i="60"/>
  <c r="K149" i="60"/>
  <c r="Y47" i="60"/>
  <c r="AP47" i="60"/>
  <c r="W47" i="60"/>
  <c r="AJ47" i="60"/>
  <c r="X47" i="60"/>
  <c r="K321" i="59"/>
  <c r="J321" i="59"/>
  <c r="AA48" i="59" s="1"/>
  <c r="I322" i="59"/>
  <c r="J149" i="59"/>
  <c r="I150" i="59"/>
  <c r="K149" i="59"/>
  <c r="AS47" i="59"/>
  <c r="AM47" i="59"/>
  <c r="K111" i="59"/>
  <c r="J111" i="59"/>
  <c r="I112" i="59"/>
  <c r="AD50" i="59"/>
  <c r="AL50" i="59"/>
  <c r="Z48" i="59"/>
  <c r="AQ48" i="59"/>
  <c r="AK48" i="59"/>
  <c r="Y47" i="59"/>
  <c r="AP47" i="59"/>
  <c r="X47" i="59"/>
  <c r="W47" i="59"/>
  <c r="AJ47" i="59"/>
  <c r="J217" i="59"/>
  <c r="I218" i="59"/>
  <c r="K217" i="59"/>
  <c r="Y47" i="58"/>
  <c r="AP47" i="58"/>
  <c r="X47" i="58"/>
  <c r="W47" i="58"/>
  <c r="AJ47" i="58"/>
  <c r="I322" i="58"/>
  <c r="K321" i="58"/>
  <c r="J321" i="58"/>
  <c r="AS47" i="58"/>
  <c r="AM47" i="58"/>
  <c r="Z48" i="58"/>
  <c r="AQ48" i="58"/>
  <c r="AK48" i="58"/>
  <c r="AA47" i="58"/>
  <c r="J217" i="58"/>
  <c r="I218" i="58"/>
  <c r="K217" i="58"/>
  <c r="AD50" i="58"/>
  <c r="AL50" i="58"/>
  <c r="I112" i="58"/>
  <c r="K111" i="58"/>
  <c r="J111" i="58"/>
  <c r="J149" i="58"/>
  <c r="I150" i="58"/>
  <c r="K149" i="58"/>
  <c r="AA48" i="57"/>
  <c r="Z48" i="57"/>
  <c r="AQ48" i="57"/>
  <c r="AK48" i="57"/>
  <c r="J149" i="57"/>
  <c r="I150" i="57"/>
  <c r="K149" i="57"/>
  <c r="AS48" i="57"/>
  <c r="AM48" i="57"/>
  <c r="AL50" i="57"/>
  <c r="AD50" i="57"/>
  <c r="I218" i="57"/>
  <c r="K217" i="57"/>
  <c r="J217" i="57"/>
  <c r="AI46" i="57"/>
  <c r="AO46" i="57"/>
  <c r="V46" i="57"/>
  <c r="U46" i="57"/>
  <c r="T46" i="57"/>
  <c r="S46" i="57"/>
  <c r="I323" i="57"/>
  <c r="K322" i="57"/>
  <c r="J322" i="57"/>
  <c r="Y46" i="57"/>
  <c r="AP46" i="57"/>
  <c r="X46" i="57"/>
  <c r="W46" i="57"/>
  <c r="AJ46" i="57"/>
  <c r="I76" i="57"/>
  <c r="I77" i="57" s="1"/>
  <c r="I78" i="57" s="1"/>
  <c r="I79" i="57" s="1"/>
  <c r="I80" i="57" s="1"/>
  <c r="I81" i="57" s="1"/>
  <c r="I82" i="57" s="1"/>
  <c r="I83" i="57" s="1"/>
  <c r="I84" i="57" s="1"/>
  <c r="I85" i="57" s="1"/>
  <c r="I86" i="57" s="1"/>
  <c r="I87" i="57" s="1"/>
  <c r="I88" i="57" s="1"/>
  <c r="I89" i="57" s="1"/>
  <c r="I90" i="57" s="1"/>
  <c r="I91" i="57" s="1"/>
  <c r="I92" i="57" s="1"/>
  <c r="I111" i="57"/>
  <c r="K110" i="57"/>
  <c r="J110" i="57"/>
  <c r="I322" i="56"/>
  <c r="AO47" i="56"/>
  <c r="V47" i="56"/>
  <c r="U47" i="56"/>
  <c r="T47" i="56"/>
  <c r="S47" i="56"/>
  <c r="AI47" i="56"/>
  <c r="W47" i="56"/>
  <c r="AP47" i="56"/>
  <c r="X47" i="56"/>
  <c r="AJ47" i="56"/>
  <c r="Y47" i="56"/>
  <c r="AQ47" i="56"/>
  <c r="AA47" i="56"/>
  <c r="Z47" i="56"/>
  <c r="AK47" i="56"/>
  <c r="I112" i="56"/>
  <c r="K111" i="56"/>
  <c r="J111" i="56"/>
  <c r="AD50" i="56"/>
  <c r="AL50" i="56"/>
  <c r="I217" i="56"/>
  <c r="AS47" i="56"/>
  <c r="AM47" i="56"/>
  <c r="K149" i="56"/>
  <c r="J149" i="56"/>
  <c r="I150" i="56"/>
  <c r="AU46" i="55"/>
  <c r="I76" i="55"/>
  <c r="I77" i="55" s="1"/>
  <c r="I78" i="55" s="1"/>
  <c r="I79" i="55" s="1"/>
  <c r="I80" i="55" s="1"/>
  <c r="I81" i="55" s="1"/>
  <c r="I82" i="55" s="1"/>
  <c r="I83" i="55" s="1"/>
  <c r="I84" i="55" s="1"/>
  <c r="I85" i="55" s="1"/>
  <c r="I86" i="55" s="1"/>
  <c r="I87" i="55" s="1"/>
  <c r="I88" i="55" s="1"/>
  <c r="I89" i="55" s="1"/>
  <c r="I90" i="55" s="1"/>
  <c r="I91" i="55" s="1"/>
  <c r="I92" i="55" s="1"/>
  <c r="I216" i="55"/>
  <c r="K215" i="55"/>
  <c r="J215" i="55"/>
  <c r="K149" i="55"/>
  <c r="J149" i="55"/>
  <c r="I150" i="55"/>
  <c r="Z46" i="55"/>
  <c r="AQ46" i="55"/>
  <c r="AA46" i="55"/>
  <c r="AK46" i="55"/>
  <c r="K321" i="55"/>
  <c r="J321" i="55"/>
  <c r="I322" i="55"/>
  <c r="AW46" i="55"/>
  <c r="AS47" i="55"/>
  <c r="AM47" i="55"/>
  <c r="AJ46" i="55"/>
  <c r="Y46" i="55"/>
  <c r="AP46" i="55"/>
  <c r="X46" i="55"/>
  <c r="W46" i="55"/>
  <c r="I287" i="55"/>
  <c r="K286" i="55"/>
  <c r="J286" i="55"/>
  <c r="T46" i="55"/>
  <c r="AI46" i="55"/>
  <c r="V46" i="55"/>
  <c r="U46" i="55"/>
  <c r="S46" i="55"/>
  <c r="AO46" i="55"/>
  <c r="AE47" i="55"/>
  <c r="AT47" i="55"/>
  <c r="AX47" i="55"/>
  <c r="AY47" i="55"/>
  <c r="AF47" i="55"/>
  <c r="J110" i="55"/>
  <c r="I111" i="55"/>
  <c r="K110" i="55"/>
  <c r="AL50" i="55"/>
  <c r="AD50" i="55"/>
  <c r="K321" i="54"/>
  <c r="J321" i="54"/>
  <c r="I322" i="54"/>
  <c r="AS47" i="54"/>
  <c r="AM47" i="54"/>
  <c r="AL50" i="54"/>
  <c r="AD50" i="54"/>
  <c r="AJ47" i="54"/>
  <c r="Y47" i="54"/>
  <c r="AP47" i="54"/>
  <c r="X47" i="54"/>
  <c r="I150" i="54"/>
  <c r="K149" i="54"/>
  <c r="J149" i="54"/>
  <c r="S47" i="54"/>
  <c r="AI47" i="54"/>
  <c r="AO47" i="54"/>
  <c r="V47" i="54"/>
  <c r="U47" i="54"/>
  <c r="I112" i="54"/>
  <c r="J111" i="54"/>
  <c r="K111" i="54"/>
  <c r="Z46" i="54"/>
  <c r="AQ46" i="54"/>
  <c r="AA46" i="54"/>
  <c r="AK46" i="54"/>
  <c r="K215" i="54"/>
  <c r="J215" i="54"/>
  <c r="I216" i="54"/>
  <c r="I216" i="53"/>
  <c r="K215" i="53"/>
  <c r="J215" i="53"/>
  <c r="W47" i="53" s="1"/>
  <c r="I287" i="53"/>
  <c r="K286" i="53"/>
  <c r="J286" i="53"/>
  <c r="Z46" i="53"/>
  <c r="AQ46" i="53"/>
  <c r="AA46" i="53"/>
  <c r="AK46" i="53"/>
  <c r="AT47" i="53"/>
  <c r="AY47" i="53"/>
  <c r="AX47" i="53"/>
  <c r="AF47" i="53"/>
  <c r="AV47" i="53"/>
  <c r="AE47" i="53"/>
  <c r="AU47" i="53"/>
  <c r="I150" i="53"/>
  <c r="K149" i="53"/>
  <c r="J149" i="53"/>
  <c r="I112" i="53"/>
  <c r="K111" i="53"/>
  <c r="J111" i="53"/>
  <c r="AJ47" i="53"/>
  <c r="Y47" i="53"/>
  <c r="AP47" i="53"/>
  <c r="X47" i="53"/>
  <c r="AI47" i="53"/>
  <c r="AO47" i="53"/>
  <c r="V47" i="53"/>
  <c r="U47" i="53"/>
  <c r="S47" i="53"/>
  <c r="T46" i="53"/>
  <c r="K321" i="53"/>
  <c r="J321" i="53"/>
  <c r="I322" i="53"/>
  <c r="W46" i="53"/>
  <c r="AS47" i="53"/>
  <c r="AM47" i="53"/>
  <c r="AL50" i="53"/>
  <c r="AD50" i="53"/>
  <c r="AA46" i="52"/>
  <c r="Z46" i="52"/>
  <c r="AQ46" i="52"/>
  <c r="AK46" i="52"/>
  <c r="AW46" i="52"/>
  <c r="AX48" i="52"/>
  <c r="AF48" i="52"/>
  <c r="AE48" i="52"/>
  <c r="AU48" i="52"/>
  <c r="AT48" i="52"/>
  <c r="AS46" i="52"/>
  <c r="AM46" i="52"/>
  <c r="AY46" i="52"/>
  <c r="I288" i="52"/>
  <c r="I321" i="52"/>
  <c r="K320" i="52"/>
  <c r="J320" i="52"/>
  <c r="V47" i="52" s="1"/>
  <c r="AL50" i="52"/>
  <c r="AD50" i="52"/>
  <c r="W46" i="52"/>
  <c r="V46" i="52"/>
  <c r="I112" i="52"/>
  <c r="K111" i="52"/>
  <c r="J111" i="52"/>
  <c r="I150" i="52"/>
  <c r="K149" i="52"/>
  <c r="J149" i="52"/>
  <c r="AJ47" i="52"/>
  <c r="AP47" i="52"/>
  <c r="X47" i="52"/>
  <c r="Y47" i="52"/>
  <c r="U47" i="52"/>
  <c r="S47" i="52"/>
  <c r="AO47" i="52"/>
  <c r="AI47" i="52"/>
  <c r="I216" i="52"/>
  <c r="K215" i="52"/>
  <c r="J215" i="52"/>
  <c r="Y46" i="52"/>
  <c r="T46" i="52"/>
  <c r="I149" i="51"/>
  <c r="K148" i="51"/>
  <c r="J148" i="51"/>
  <c r="AP46" i="51"/>
  <c r="X46" i="51"/>
  <c r="W46" i="51"/>
  <c r="AJ46" i="51"/>
  <c r="Y46" i="51"/>
  <c r="AV46" i="51"/>
  <c r="I216" i="51"/>
  <c r="K215" i="51"/>
  <c r="J215" i="51"/>
  <c r="I288" i="51"/>
  <c r="K287" i="51"/>
  <c r="J287" i="51"/>
  <c r="AL49" i="51"/>
  <c r="AT48" i="51"/>
  <c r="AY48" i="51"/>
  <c r="AF48" i="51"/>
  <c r="AU48" i="51"/>
  <c r="AX48" i="51"/>
  <c r="I323" i="51"/>
  <c r="K322" i="51"/>
  <c r="J322" i="51"/>
  <c r="AM49" i="51" s="1"/>
  <c r="J110" i="51"/>
  <c r="I111" i="51"/>
  <c r="K110" i="51"/>
  <c r="I181" i="51"/>
  <c r="AO46" i="51"/>
  <c r="U46" i="51"/>
  <c r="V46" i="51"/>
  <c r="AI46" i="51"/>
  <c r="T46" i="51"/>
  <c r="S46" i="51"/>
  <c r="AU46" i="51"/>
  <c r="AD46" i="51"/>
  <c r="AE46" i="51"/>
  <c r="AS46" i="51"/>
  <c r="AQ46" i="51"/>
  <c r="AA46" i="51"/>
  <c r="Z46" i="51"/>
  <c r="AK46" i="51"/>
  <c r="AW46" i="51"/>
  <c r="AI45" i="49"/>
  <c r="AO45" i="49"/>
  <c r="S45" i="49"/>
  <c r="V45" i="49"/>
  <c r="U45" i="49"/>
  <c r="T45" i="49"/>
  <c r="I217" i="49"/>
  <c r="I75" i="49"/>
  <c r="I76" i="49" s="1"/>
  <c r="I77" i="49" s="1"/>
  <c r="I78" i="49" s="1"/>
  <c r="I79" i="49" s="1"/>
  <c r="I80" i="49" s="1"/>
  <c r="I81" i="49" s="1"/>
  <c r="I82" i="49" s="1"/>
  <c r="I83" i="49" s="1"/>
  <c r="I84" i="49" s="1"/>
  <c r="I85" i="49" s="1"/>
  <c r="I86" i="49" s="1"/>
  <c r="I87" i="49" s="1"/>
  <c r="I88" i="49" s="1"/>
  <c r="I89" i="49" s="1"/>
  <c r="I90" i="49" s="1"/>
  <c r="I91" i="49" s="1"/>
  <c r="I92" i="49" s="1"/>
  <c r="K74" i="49"/>
  <c r="J74" i="49"/>
  <c r="AA47" i="49"/>
  <c r="Z47" i="49"/>
  <c r="AQ47" i="49"/>
  <c r="AK47" i="49"/>
  <c r="I183" i="49"/>
  <c r="AD49" i="49"/>
  <c r="AL49" i="49"/>
  <c r="W47" i="49"/>
  <c r="AJ47" i="49"/>
  <c r="Y47" i="49"/>
  <c r="AP47" i="49"/>
  <c r="X47" i="49"/>
  <c r="I322" i="49"/>
  <c r="J111" i="49"/>
  <c r="I112" i="49"/>
  <c r="K111" i="49"/>
  <c r="AS47" i="49"/>
  <c r="AM47" i="49"/>
  <c r="I149" i="49"/>
  <c r="K148" i="49"/>
  <c r="J148" i="49"/>
  <c r="AJ46" i="48"/>
  <c r="Y46" i="48"/>
  <c r="X46" i="48"/>
  <c r="W46" i="48"/>
  <c r="AV46" i="48"/>
  <c r="AD47" i="48"/>
  <c r="B111" i="48"/>
  <c r="J110" i="48"/>
  <c r="K110" i="48"/>
  <c r="AS47" i="48"/>
  <c r="AM47" i="48"/>
  <c r="I182" i="48"/>
  <c r="K181" i="48"/>
  <c r="J181" i="48"/>
  <c r="AD48" i="48" s="1"/>
  <c r="I113" i="48"/>
  <c r="I149" i="48"/>
  <c r="J148" i="48"/>
  <c r="K148" i="48"/>
  <c r="AP47" i="48"/>
  <c r="AL49" i="48"/>
  <c r="AA47" i="48"/>
  <c r="Z47" i="48"/>
  <c r="AQ47" i="48"/>
  <c r="AK47" i="48"/>
  <c r="AE47" i="48"/>
  <c r="I217" i="48"/>
  <c r="K216" i="48"/>
  <c r="AW48" i="48" s="1"/>
  <c r="J216" i="48"/>
  <c r="I288" i="48"/>
  <c r="K287" i="48"/>
  <c r="J287" i="48"/>
  <c r="AI46" i="48"/>
  <c r="V46" i="48"/>
  <c r="U46" i="48"/>
  <c r="AO46" i="48"/>
  <c r="T46" i="48"/>
  <c r="S46" i="48"/>
  <c r="AU46" i="48"/>
  <c r="AU48" i="48"/>
  <c r="AT48" i="48"/>
  <c r="AX48" i="48"/>
  <c r="AF48" i="48"/>
  <c r="I322" i="48"/>
  <c r="K321" i="48"/>
  <c r="J321" i="48"/>
  <c r="AY48" i="48" s="1"/>
  <c r="AY47" i="48"/>
  <c r="AO46" i="47"/>
  <c r="K148" i="47"/>
  <c r="J148" i="47"/>
  <c r="I149" i="47"/>
  <c r="I320" i="47"/>
  <c r="K319" i="47"/>
  <c r="J319" i="47"/>
  <c r="K112" i="47"/>
  <c r="J112" i="47"/>
  <c r="I113" i="47"/>
  <c r="AD46" i="47"/>
  <c r="AP46" i="47"/>
  <c r="AS45" i="47"/>
  <c r="AM45" i="47"/>
  <c r="Y45" i="47"/>
  <c r="V45" i="47"/>
  <c r="AA45" i="47"/>
  <c r="I181" i="47"/>
  <c r="K180" i="47"/>
  <c r="J180" i="47"/>
  <c r="Z47" i="47"/>
  <c r="AQ47" i="47"/>
  <c r="AK47" i="47"/>
  <c r="X48" i="47"/>
  <c r="AJ48" i="47"/>
  <c r="AL49" i="47"/>
  <c r="K216" i="47"/>
  <c r="J216" i="47"/>
  <c r="W48" i="47" s="1"/>
  <c r="I217" i="47"/>
  <c r="AW47" i="46"/>
  <c r="I322" i="46"/>
  <c r="K321" i="46"/>
  <c r="J321" i="46"/>
  <c r="AE47" i="46"/>
  <c r="AS47" i="46"/>
  <c r="AM47" i="46"/>
  <c r="AL49" i="46"/>
  <c r="AJ46" i="46"/>
  <c r="AP46" i="46"/>
  <c r="X46" i="46"/>
  <c r="W46" i="46"/>
  <c r="Y46" i="46"/>
  <c r="AV46" i="46"/>
  <c r="AT48" i="46"/>
  <c r="AX48" i="46"/>
  <c r="AF48" i="46"/>
  <c r="AU48" i="46"/>
  <c r="AO46" i="46"/>
  <c r="V46" i="46"/>
  <c r="U46" i="46"/>
  <c r="T46" i="46"/>
  <c r="AI46" i="46"/>
  <c r="S46" i="46"/>
  <c r="AU46" i="46"/>
  <c r="I149" i="46"/>
  <c r="K148" i="46"/>
  <c r="J148" i="46"/>
  <c r="I111" i="46"/>
  <c r="K110" i="46"/>
  <c r="J110" i="46"/>
  <c r="I288" i="46"/>
  <c r="K287" i="46"/>
  <c r="J287" i="46"/>
  <c r="AY47" i="46"/>
  <c r="I217" i="46"/>
  <c r="K216" i="46"/>
  <c r="J216" i="46"/>
  <c r="AW48" i="46" s="1"/>
  <c r="I182" i="46"/>
  <c r="K181" i="46"/>
  <c r="J181" i="46"/>
  <c r="Z47" i="46"/>
  <c r="AQ47" i="46"/>
  <c r="AA47" i="46"/>
  <c r="AK47" i="46"/>
  <c r="AU46" i="45"/>
  <c r="I287" i="45"/>
  <c r="K148" i="45"/>
  <c r="J148" i="45"/>
  <c r="I149" i="45"/>
  <c r="I110" i="45"/>
  <c r="J109" i="45"/>
  <c r="K109" i="45"/>
  <c r="AS46" i="45"/>
  <c r="AM46" i="45"/>
  <c r="AJ45" i="45"/>
  <c r="Y45" i="45"/>
  <c r="AP45" i="45"/>
  <c r="X45" i="45"/>
  <c r="W45" i="45"/>
  <c r="AV45" i="45"/>
  <c r="I321" i="45"/>
  <c r="K320" i="45"/>
  <c r="J320" i="45"/>
  <c r="AE46" i="45"/>
  <c r="AO46" i="45"/>
  <c r="V46" i="45"/>
  <c r="U46" i="45"/>
  <c r="T46" i="45"/>
  <c r="AI46" i="45"/>
  <c r="Z47" i="45"/>
  <c r="AK47" i="45"/>
  <c r="AX47" i="45"/>
  <c r="AW47" i="45"/>
  <c r="AF47" i="45"/>
  <c r="AU47" i="45"/>
  <c r="AT47" i="45"/>
  <c r="AL49" i="45"/>
  <c r="AA46" i="45"/>
  <c r="I181" i="45"/>
  <c r="K180" i="45"/>
  <c r="J180" i="45"/>
  <c r="AD47" i="45" s="1"/>
  <c r="I217" i="45"/>
  <c r="K216" i="45"/>
  <c r="J216" i="45"/>
  <c r="AW45" i="44"/>
  <c r="T45" i="44"/>
  <c r="I286" i="44"/>
  <c r="K285" i="44"/>
  <c r="J285" i="44"/>
  <c r="J214" i="44"/>
  <c r="I215" i="44"/>
  <c r="K214" i="44"/>
  <c r="AW46" i="44" s="1"/>
  <c r="K178" i="44"/>
  <c r="J178" i="44"/>
  <c r="I179" i="44"/>
  <c r="I109" i="44"/>
  <c r="K108" i="44"/>
  <c r="J108" i="44"/>
  <c r="AM46" i="44"/>
  <c r="AP44" i="44"/>
  <c r="X44" i="44"/>
  <c r="Y44" i="44"/>
  <c r="AJ44" i="44"/>
  <c r="W44" i="44"/>
  <c r="AV44" i="44"/>
  <c r="S44" i="44"/>
  <c r="I321" i="44"/>
  <c r="K320" i="44"/>
  <c r="J320" i="44"/>
  <c r="AI46" i="44"/>
  <c r="V46" i="44"/>
  <c r="U46" i="44"/>
  <c r="AL48" i="44"/>
  <c r="AD44" i="44"/>
  <c r="AS44" i="44"/>
  <c r="AE44" i="44"/>
  <c r="AO44" i="44"/>
  <c r="AT46" i="44"/>
  <c r="AY46" i="44"/>
  <c r="AX46" i="44"/>
  <c r="AU46" i="44"/>
  <c r="AF46" i="44"/>
  <c r="K147" i="44"/>
  <c r="J147" i="44"/>
  <c r="I148" i="44"/>
  <c r="Z45" i="44"/>
  <c r="AA45" i="44"/>
  <c r="AK45" i="44"/>
  <c r="J147" i="43"/>
  <c r="I148" i="43"/>
  <c r="K147" i="43"/>
  <c r="AD44" i="43"/>
  <c r="AS44" i="43"/>
  <c r="I215" i="43"/>
  <c r="W45" i="43"/>
  <c r="AJ45" i="43"/>
  <c r="Y45" i="43"/>
  <c r="X45" i="43"/>
  <c r="I179" i="43"/>
  <c r="AI44" i="43"/>
  <c r="AO44" i="43"/>
  <c r="V44" i="43"/>
  <c r="U44" i="43"/>
  <c r="T44" i="43"/>
  <c r="S44" i="43"/>
  <c r="AM46" i="43"/>
  <c r="K109" i="43"/>
  <c r="J109" i="43"/>
  <c r="I110" i="43"/>
  <c r="K73" i="43"/>
  <c r="J73" i="43"/>
  <c r="I74" i="43"/>
  <c r="AA45" i="43"/>
  <c r="Z45" i="43"/>
  <c r="AK45" i="43"/>
  <c r="AL48" i="43"/>
  <c r="I321" i="43"/>
  <c r="AP44" i="43"/>
  <c r="J179" i="42"/>
  <c r="I180" i="42"/>
  <c r="K179" i="42"/>
  <c r="AP45" i="42"/>
  <c r="X45" i="42"/>
  <c r="Y45" i="42"/>
  <c r="W45" i="42"/>
  <c r="AJ45" i="42"/>
  <c r="AA45" i="42"/>
  <c r="AQ45" i="42"/>
  <c r="Z45" i="42"/>
  <c r="AK45" i="42"/>
  <c r="J148" i="42"/>
  <c r="I149" i="42"/>
  <c r="K148" i="42"/>
  <c r="AX45" i="42"/>
  <c r="AV45" i="42"/>
  <c r="AE45" i="42"/>
  <c r="AU45" i="42"/>
  <c r="AY45" i="42"/>
  <c r="AW45" i="42"/>
  <c r="AT45" i="42"/>
  <c r="AF45" i="42"/>
  <c r="AL49" i="42"/>
  <c r="I215" i="42"/>
  <c r="K214" i="42"/>
  <c r="J214" i="42"/>
  <c r="J284" i="42"/>
  <c r="I285" i="42"/>
  <c r="K284" i="42"/>
  <c r="AS45" i="42"/>
  <c r="AM45" i="42"/>
  <c r="V45" i="42"/>
  <c r="U45" i="42"/>
  <c r="S45" i="42"/>
  <c r="AO45" i="42"/>
  <c r="AI45" i="42"/>
  <c r="T45" i="42"/>
  <c r="K74" i="42"/>
  <c r="I75" i="42"/>
  <c r="I76" i="42" s="1"/>
  <c r="I77" i="42" s="1"/>
  <c r="I78" i="42" s="1"/>
  <c r="I79" i="42" s="1"/>
  <c r="I80" i="42" s="1"/>
  <c r="I81" i="42" s="1"/>
  <c r="I82" i="42" s="1"/>
  <c r="I83" i="42" s="1"/>
  <c r="I84" i="42" s="1"/>
  <c r="I85" i="42" s="1"/>
  <c r="I86" i="42" s="1"/>
  <c r="I87" i="42" s="1"/>
  <c r="I88" i="42" s="1"/>
  <c r="I89" i="42" s="1"/>
  <c r="I90" i="42" s="1"/>
  <c r="I91" i="42" s="1"/>
  <c r="I92" i="42" s="1"/>
  <c r="J74" i="42"/>
  <c r="I110" i="42"/>
  <c r="K109" i="42"/>
  <c r="J109" i="42"/>
  <c r="AD45" i="42"/>
  <c r="J319" i="42"/>
  <c r="I320" i="42"/>
  <c r="K319" i="42"/>
  <c r="AD44" i="41"/>
  <c r="AL48" i="41"/>
  <c r="K214" i="41"/>
  <c r="J214" i="41"/>
  <c r="I215" i="41"/>
  <c r="K109" i="41"/>
  <c r="J109" i="41"/>
  <c r="I110" i="41"/>
  <c r="J147" i="41"/>
  <c r="I148" i="41"/>
  <c r="K147" i="41"/>
  <c r="AO44" i="41"/>
  <c r="V44" i="41"/>
  <c r="U44" i="41"/>
  <c r="T44" i="41"/>
  <c r="S44" i="41"/>
  <c r="AI44" i="41"/>
  <c r="I74" i="41"/>
  <c r="K73" i="41"/>
  <c r="J73" i="41"/>
  <c r="AQ44" i="41"/>
  <c r="I320" i="41"/>
  <c r="K319" i="41"/>
  <c r="J319" i="41"/>
  <c r="I179" i="41"/>
  <c r="K178" i="41"/>
  <c r="J178" i="41"/>
  <c r="AQ45" i="41"/>
  <c r="AA45" i="41"/>
  <c r="Z45" i="41"/>
  <c r="AK45" i="41"/>
  <c r="AS45" i="41"/>
  <c r="AM45" i="41"/>
  <c r="Y45" i="41"/>
  <c r="AP45" i="41"/>
  <c r="X45" i="41"/>
  <c r="W45" i="41"/>
  <c r="AJ45" i="41"/>
  <c r="AQ44" i="40"/>
  <c r="AO44" i="40"/>
  <c r="K74" i="40"/>
  <c r="I75" i="40"/>
  <c r="I76" i="40" s="1"/>
  <c r="I77" i="40" s="1"/>
  <c r="I78" i="40" s="1"/>
  <c r="I79" i="40" s="1"/>
  <c r="I80" i="40" s="1"/>
  <c r="I81" i="40" s="1"/>
  <c r="I82" i="40" s="1"/>
  <c r="I83" i="40" s="1"/>
  <c r="I84" i="40" s="1"/>
  <c r="I85" i="40" s="1"/>
  <c r="I86" i="40" s="1"/>
  <c r="I87" i="40" s="1"/>
  <c r="I88" i="40" s="1"/>
  <c r="I89" i="40" s="1"/>
  <c r="I90" i="40" s="1"/>
  <c r="I91" i="40" s="1"/>
  <c r="I92" i="40" s="1"/>
  <c r="J74" i="40"/>
  <c r="V45" i="40"/>
  <c r="U45" i="40"/>
  <c r="T45" i="40"/>
  <c r="S45" i="40"/>
  <c r="AI45" i="40"/>
  <c r="J147" i="40"/>
  <c r="I148" i="40"/>
  <c r="K147" i="40"/>
  <c r="AD44" i="40"/>
  <c r="I320" i="40"/>
  <c r="K319" i="40"/>
  <c r="J319" i="40"/>
  <c r="I285" i="40"/>
  <c r="K284" i="40"/>
  <c r="J284" i="40"/>
  <c r="X45" i="40"/>
  <c r="W45" i="40"/>
  <c r="AJ45" i="40"/>
  <c r="Y45" i="40"/>
  <c r="AM45" i="40"/>
  <c r="AX45" i="40"/>
  <c r="AW45" i="40"/>
  <c r="AF45" i="40"/>
  <c r="AV45" i="40"/>
  <c r="AU45" i="40"/>
  <c r="AT45" i="40"/>
  <c r="AY45" i="40"/>
  <c r="I179" i="40"/>
  <c r="K178" i="40"/>
  <c r="AE45" i="40" s="1"/>
  <c r="J178" i="40"/>
  <c r="Z45" i="40"/>
  <c r="AA45" i="40"/>
  <c r="AK45" i="40"/>
  <c r="I110" i="40"/>
  <c r="K109" i="40"/>
  <c r="J109" i="40"/>
  <c r="AL48" i="40"/>
  <c r="K214" i="40"/>
  <c r="J214" i="40"/>
  <c r="I215" i="40"/>
  <c r="S45" i="39"/>
  <c r="V45" i="39"/>
  <c r="AQ45" i="39"/>
  <c r="I110" i="39"/>
  <c r="K109" i="39"/>
  <c r="J109" i="39"/>
  <c r="AL48" i="39"/>
  <c r="AJ45" i="39"/>
  <c r="W45" i="39"/>
  <c r="Y45" i="39"/>
  <c r="X45" i="39"/>
  <c r="AP45" i="39"/>
  <c r="J179" i="39"/>
  <c r="I180" i="39"/>
  <c r="K179" i="39"/>
  <c r="AO46" i="39" s="1"/>
  <c r="K147" i="39"/>
  <c r="J147" i="39"/>
  <c r="I148" i="39"/>
  <c r="AW45" i="39"/>
  <c r="AF45" i="39"/>
  <c r="AU45" i="39"/>
  <c r="AT45" i="39"/>
  <c r="AE45" i="39"/>
  <c r="AY45" i="39"/>
  <c r="AV45" i="39"/>
  <c r="AX45" i="39"/>
  <c r="I285" i="39"/>
  <c r="AQ46" i="39"/>
  <c r="Z46" i="39"/>
  <c r="AK46" i="39"/>
  <c r="AO45" i="39"/>
  <c r="T46" i="39"/>
  <c r="AI46" i="39"/>
  <c r="U46" i="39"/>
  <c r="S46" i="39"/>
  <c r="I320" i="39"/>
  <c r="K319" i="39"/>
  <c r="J319" i="39"/>
  <c r="I216" i="39"/>
  <c r="K215" i="39"/>
  <c r="J215" i="39"/>
  <c r="AS45" i="39"/>
  <c r="AM45" i="39"/>
  <c r="AR38" i="1"/>
  <c r="AN38" i="1"/>
  <c r="AQ38" i="1"/>
  <c r="AP35" i="1"/>
  <c r="AV35" i="1"/>
  <c r="AM38" i="1"/>
  <c r="AS38" i="1"/>
  <c r="AF38" i="1"/>
  <c r="AT38" i="1"/>
  <c r="AY38" i="1"/>
  <c r="AE38" i="1"/>
  <c r="AX38" i="1"/>
  <c r="AW38" i="1"/>
  <c r="AB38" i="1"/>
  <c r="AL38" i="1"/>
  <c r="R38" i="1"/>
  <c r="Q38" i="1"/>
  <c r="P38" i="1"/>
  <c r="AH38" i="1"/>
  <c r="AA38" i="1"/>
  <c r="Z38" i="1"/>
  <c r="AK38" i="1"/>
  <c r="Y35" i="1"/>
  <c r="X35" i="1"/>
  <c r="W35" i="1"/>
  <c r="AJ35" i="1"/>
  <c r="AL41" i="1"/>
  <c r="I67" i="1"/>
  <c r="J277" i="1"/>
  <c r="I278" i="1"/>
  <c r="K278" i="1" s="1"/>
  <c r="I313" i="1"/>
  <c r="K313" i="1" s="1"/>
  <c r="J312" i="1"/>
  <c r="J207" i="1"/>
  <c r="I208" i="1"/>
  <c r="K208" i="1" s="1"/>
  <c r="I173" i="1"/>
  <c r="K173" i="1" s="1"/>
  <c r="J172" i="1"/>
  <c r="AD39" i="1" s="1"/>
  <c r="I141" i="1"/>
  <c r="K141" i="1" s="1"/>
  <c r="J140" i="1"/>
  <c r="I103" i="1"/>
  <c r="B100" i="1"/>
  <c r="K100" i="1" s="1"/>
  <c r="J99" i="1"/>
  <c r="I33" i="1"/>
  <c r="AJ49" i="61" l="1"/>
  <c r="Y49" i="61"/>
  <c r="AP49" i="61"/>
  <c r="X49" i="61"/>
  <c r="W49" i="61"/>
  <c r="I151" i="61"/>
  <c r="K150" i="61"/>
  <c r="J150" i="61"/>
  <c r="I219" i="61"/>
  <c r="AM51" i="61"/>
  <c r="AD51" i="61"/>
  <c r="AL51" i="61"/>
  <c r="AA49" i="61"/>
  <c r="Z49" i="61"/>
  <c r="AQ49" i="61"/>
  <c r="AK49" i="61"/>
  <c r="AS49" i="61"/>
  <c r="AM49" i="61"/>
  <c r="I324" i="61"/>
  <c r="I325" i="61" s="1"/>
  <c r="I326" i="61" s="1"/>
  <c r="I327" i="61" s="1"/>
  <c r="I328" i="61" s="1"/>
  <c r="I329" i="61" s="1"/>
  <c r="I330" i="61" s="1"/>
  <c r="I331" i="61" s="1"/>
  <c r="I332" i="61" s="1"/>
  <c r="I333" i="61" s="1"/>
  <c r="I334" i="61" s="1"/>
  <c r="I335" i="61" s="1"/>
  <c r="I336" i="61" s="1"/>
  <c r="I337" i="61" s="1"/>
  <c r="I114" i="61"/>
  <c r="J113" i="61"/>
  <c r="K113" i="61"/>
  <c r="AS48" i="60"/>
  <c r="AM48" i="60"/>
  <c r="AA48" i="60"/>
  <c r="I323" i="60"/>
  <c r="K322" i="60"/>
  <c r="J322" i="60"/>
  <c r="AA49" i="60" s="1"/>
  <c r="I219" i="60"/>
  <c r="K218" i="60"/>
  <c r="J218" i="60"/>
  <c r="I151" i="60"/>
  <c r="K150" i="60"/>
  <c r="J150" i="60"/>
  <c r="Z49" i="60"/>
  <c r="AQ49" i="60"/>
  <c r="AK49" i="60"/>
  <c r="AM51" i="60"/>
  <c r="AD51" i="60"/>
  <c r="AL51" i="60"/>
  <c r="AP48" i="60"/>
  <c r="W48" i="60"/>
  <c r="X48" i="60"/>
  <c r="AJ48" i="60"/>
  <c r="Y48" i="60"/>
  <c r="I113" i="60"/>
  <c r="K112" i="60"/>
  <c r="J112" i="60"/>
  <c r="K218" i="59"/>
  <c r="J218" i="59"/>
  <c r="I219" i="59"/>
  <c r="AQ49" i="59"/>
  <c r="Z49" i="59"/>
  <c r="AK49" i="59"/>
  <c r="K150" i="59"/>
  <c r="J150" i="59"/>
  <c r="I151" i="59"/>
  <c r="AL51" i="59"/>
  <c r="AM51" i="59"/>
  <c r="AD51" i="59"/>
  <c r="I113" i="59"/>
  <c r="K112" i="59"/>
  <c r="J112" i="59"/>
  <c r="I323" i="59"/>
  <c r="K322" i="59"/>
  <c r="J322" i="59"/>
  <c r="AJ48" i="59"/>
  <c r="Y48" i="59"/>
  <c r="AP48" i="59"/>
  <c r="X48" i="59"/>
  <c r="W48" i="59"/>
  <c r="AS48" i="59"/>
  <c r="AM48" i="59"/>
  <c r="AQ49" i="58"/>
  <c r="Z49" i="58"/>
  <c r="AK49" i="58"/>
  <c r="AS48" i="58"/>
  <c r="AM48" i="58"/>
  <c r="I113" i="58"/>
  <c r="K112" i="58"/>
  <c r="J112" i="58"/>
  <c r="AJ48" i="58"/>
  <c r="Y48" i="58"/>
  <c r="W48" i="58"/>
  <c r="AP48" i="58"/>
  <c r="X48" i="58"/>
  <c r="I219" i="58"/>
  <c r="K218" i="58"/>
  <c r="J218" i="58"/>
  <c r="I323" i="58"/>
  <c r="K322" i="58"/>
  <c r="J322" i="58"/>
  <c r="AA49" i="58" s="1"/>
  <c r="I151" i="58"/>
  <c r="K150" i="58"/>
  <c r="J150" i="58"/>
  <c r="AA48" i="58"/>
  <c r="AM51" i="58"/>
  <c r="AD51" i="58"/>
  <c r="AL51" i="58"/>
  <c r="AQ49" i="57"/>
  <c r="Z49" i="57"/>
  <c r="AA49" i="57"/>
  <c r="AK49" i="57"/>
  <c r="K323" i="57"/>
  <c r="J323" i="57"/>
  <c r="I324" i="57"/>
  <c r="K218" i="57"/>
  <c r="J218" i="57"/>
  <c r="I219" i="57"/>
  <c r="I151" i="57"/>
  <c r="K150" i="57"/>
  <c r="J150" i="57"/>
  <c r="AD51" i="57"/>
  <c r="AL51" i="57"/>
  <c r="AJ47" i="57"/>
  <c r="Y47" i="57"/>
  <c r="X47" i="57"/>
  <c r="W47" i="57"/>
  <c r="AP47" i="57"/>
  <c r="K111" i="57"/>
  <c r="J111" i="57"/>
  <c r="I112" i="57"/>
  <c r="S47" i="57"/>
  <c r="AO47" i="57"/>
  <c r="U47" i="57"/>
  <c r="T47" i="57"/>
  <c r="AI47" i="57"/>
  <c r="V47" i="57"/>
  <c r="AS49" i="57"/>
  <c r="AM49" i="57"/>
  <c r="AD51" i="56"/>
  <c r="AL51" i="56"/>
  <c r="I151" i="56"/>
  <c r="K150" i="56"/>
  <c r="J150" i="56"/>
  <c r="Y48" i="56"/>
  <c r="W48" i="56"/>
  <c r="AP48" i="56"/>
  <c r="AJ48" i="56"/>
  <c r="X48" i="56"/>
  <c r="I218" i="56"/>
  <c r="I113" i="56"/>
  <c r="K112" i="56"/>
  <c r="J112" i="56"/>
  <c r="AQ48" i="56"/>
  <c r="AA48" i="56"/>
  <c r="Z48" i="56"/>
  <c r="AK48" i="56"/>
  <c r="I323" i="56"/>
  <c r="AS48" i="56"/>
  <c r="AM48" i="56"/>
  <c r="AW47" i="55"/>
  <c r="AJ47" i="55"/>
  <c r="W47" i="55"/>
  <c r="X47" i="55"/>
  <c r="AP47" i="55"/>
  <c r="Y47" i="55"/>
  <c r="I288" i="55"/>
  <c r="K287" i="55"/>
  <c r="J287" i="55"/>
  <c r="K150" i="55"/>
  <c r="J150" i="55"/>
  <c r="I151" i="55"/>
  <c r="V47" i="55"/>
  <c r="T47" i="55"/>
  <c r="S47" i="55"/>
  <c r="AI47" i="55"/>
  <c r="U47" i="55"/>
  <c r="AO47" i="55"/>
  <c r="AU47" i="55"/>
  <c r="I323" i="55"/>
  <c r="K322" i="55"/>
  <c r="J322" i="55"/>
  <c r="AD51" i="55"/>
  <c r="AL51" i="55"/>
  <c r="AS48" i="55"/>
  <c r="AM48" i="55"/>
  <c r="AA47" i="55"/>
  <c r="Z47" i="55"/>
  <c r="AQ47" i="55"/>
  <c r="AK47" i="55"/>
  <c r="I217" i="55"/>
  <c r="J216" i="55"/>
  <c r="AW48" i="55" s="1"/>
  <c r="K216" i="55"/>
  <c r="K111" i="55"/>
  <c r="AV48" i="55" s="1"/>
  <c r="J111" i="55"/>
  <c r="I112" i="55"/>
  <c r="AX48" i="55"/>
  <c r="AE48" i="55"/>
  <c r="AU48" i="55"/>
  <c r="AT48" i="55"/>
  <c r="AF48" i="55"/>
  <c r="AY48" i="55"/>
  <c r="AV47" i="55"/>
  <c r="W47" i="54"/>
  <c r="I151" i="54"/>
  <c r="K150" i="54"/>
  <c r="J150" i="54"/>
  <c r="AA47" i="54"/>
  <c r="Z47" i="54"/>
  <c r="AQ47" i="54"/>
  <c r="AK47" i="54"/>
  <c r="I323" i="54"/>
  <c r="K322" i="54"/>
  <c r="J322" i="54"/>
  <c r="J112" i="54"/>
  <c r="I113" i="54"/>
  <c r="K112" i="54"/>
  <c r="T47" i="54"/>
  <c r="AS48" i="54"/>
  <c r="AM48" i="54"/>
  <c r="K216" i="54"/>
  <c r="W48" i="54" s="1"/>
  <c r="J216" i="54"/>
  <c r="I217" i="54"/>
  <c r="AP48" i="54"/>
  <c r="AJ48" i="54"/>
  <c r="Y48" i="54"/>
  <c r="X48" i="54"/>
  <c r="AD51" i="54"/>
  <c r="AL51" i="54"/>
  <c r="AP48" i="53"/>
  <c r="X48" i="53"/>
  <c r="AJ48" i="53"/>
  <c r="Y48" i="53"/>
  <c r="I323" i="53"/>
  <c r="K322" i="53"/>
  <c r="J322" i="53"/>
  <c r="T47" i="53"/>
  <c r="I113" i="53"/>
  <c r="K112" i="53"/>
  <c r="J112" i="53"/>
  <c r="K150" i="53"/>
  <c r="J150" i="53"/>
  <c r="I151" i="53"/>
  <c r="AW47" i="53"/>
  <c r="AD51" i="53"/>
  <c r="AL51" i="53"/>
  <c r="Z47" i="53"/>
  <c r="AQ47" i="53"/>
  <c r="AA47" i="53"/>
  <c r="AK47" i="53"/>
  <c r="AS48" i="53"/>
  <c r="AM48" i="53"/>
  <c r="AX48" i="53"/>
  <c r="AV48" i="53"/>
  <c r="AE48" i="53"/>
  <c r="AY48" i="53"/>
  <c r="AU48" i="53"/>
  <c r="AT48" i="53"/>
  <c r="AF48" i="53"/>
  <c r="I288" i="53"/>
  <c r="K287" i="53"/>
  <c r="J287" i="53"/>
  <c r="I217" i="53"/>
  <c r="K216" i="53"/>
  <c r="J216" i="53"/>
  <c r="W48" i="53" s="1"/>
  <c r="T47" i="52"/>
  <c r="I289" i="52"/>
  <c r="AA47" i="52"/>
  <c r="Z47" i="52"/>
  <c r="AQ47" i="52"/>
  <c r="AK47" i="52"/>
  <c r="AW47" i="52"/>
  <c r="K150" i="52"/>
  <c r="J150" i="52"/>
  <c r="I151" i="52"/>
  <c r="AP48" i="52"/>
  <c r="X48" i="52"/>
  <c r="AJ48" i="52"/>
  <c r="I217" i="52"/>
  <c r="K216" i="52"/>
  <c r="J216" i="52"/>
  <c r="W47" i="52"/>
  <c r="AS47" i="52"/>
  <c r="AM47" i="52"/>
  <c r="AY47" i="52"/>
  <c r="I113" i="52"/>
  <c r="K112" i="52"/>
  <c r="AV49" i="52" s="1"/>
  <c r="J112" i="52"/>
  <c r="K321" i="52"/>
  <c r="J321" i="52"/>
  <c r="Y48" i="52" s="1"/>
  <c r="I322" i="52"/>
  <c r="AX49" i="52"/>
  <c r="AF49" i="52"/>
  <c r="AE49" i="52"/>
  <c r="AT49" i="52"/>
  <c r="AU49" i="52"/>
  <c r="AD51" i="52"/>
  <c r="AL51" i="52"/>
  <c r="AV48" i="52"/>
  <c r="I112" i="51"/>
  <c r="K111" i="51"/>
  <c r="J111" i="51"/>
  <c r="AU49" i="51"/>
  <c r="AX49" i="51"/>
  <c r="AT49" i="51"/>
  <c r="AY49" i="51"/>
  <c r="AF49" i="51"/>
  <c r="AJ47" i="51"/>
  <c r="Y47" i="51"/>
  <c r="W47" i="51"/>
  <c r="X47" i="51"/>
  <c r="AP47" i="51"/>
  <c r="AV47" i="51"/>
  <c r="AD47" i="51"/>
  <c r="AS47" i="51"/>
  <c r="AE47" i="51"/>
  <c r="I289" i="51"/>
  <c r="K288" i="51"/>
  <c r="J288" i="51"/>
  <c r="I324" i="51"/>
  <c r="K323" i="51"/>
  <c r="J323" i="51"/>
  <c r="AM50" i="51" s="1"/>
  <c r="Z47" i="51"/>
  <c r="AQ47" i="51"/>
  <c r="AA47" i="51"/>
  <c r="AK47" i="51"/>
  <c r="AW47" i="51"/>
  <c r="I182" i="51"/>
  <c r="AL50" i="51"/>
  <c r="I217" i="51"/>
  <c r="K216" i="51"/>
  <c r="J216" i="51"/>
  <c r="I150" i="51"/>
  <c r="K149" i="51"/>
  <c r="J149" i="51"/>
  <c r="AP48" i="49"/>
  <c r="X48" i="49"/>
  <c r="W48" i="49"/>
  <c r="Y48" i="49"/>
  <c r="AJ48" i="49"/>
  <c r="AL50" i="49"/>
  <c r="AS48" i="49"/>
  <c r="AM48" i="49"/>
  <c r="I218" i="49"/>
  <c r="K149" i="49"/>
  <c r="J149" i="49"/>
  <c r="I150" i="49"/>
  <c r="I323" i="49"/>
  <c r="T46" i="49"/>
  <c r="S46" i="49"/>
  <c r="U46" i="49"/>
  <c r="AI46" i="49"/>
  <c r="AO46" i="49"/>
  <c r="V46" i="49"/>
  <c r="I113" i="49"/>
  <c r="K112" i="49"/>
  <c r="J112" i="49"/>
  <c r="I184" i="49"/>
  <c r="AD50" i="49"/>
  <c r="AQ48" i="49"/>
  <c r="AA48" i="49"/>
  <c r="Z48" i="49"/>
  <c r="AK48" i="49"/>
  <c r="AV47" i="48"/>
  <c r="AJ47" i="48"/>
  <c r="X47" i="48"/>
  <c r="W47" i="48"/>
  <c r="B112" i="48"/>
  <c r="J111" i="48"/>
  <c r="K111" i="48"/>
  <c r="Y48" i="48"/>
  <c r="AE48" i="48"/>
  <c r="Y47" i="48"/>
  <c r="I150" i="48"/>
  <c r="K149" i="48"/>
  <c r="J149" i="48"/>
  <c r="AX49" i="48"/>
  <c r="AF49" i="48"/>
  <c r="AT49" i="48"/>
  <c r="AU49" i="48"/>
  <c r="I289" i="48"/>
  <c r="I290" i="48" s="1"/>
  <c r="I291" i="48" s="1"/>
  <c r="I292" i="48" s="1"/>
  <c r="I293" i="48" s="1"/>
  <c r="I294" i="48" s="1"/>
  <c r="I295" i="48" s="1"/>
  <c r="I296" i="48" s="1"/>
  <c r="I297" i="48" s="1"/>
  <c r="I298" i="48" s="1"/>
  <c r="I299" i="48" s="1"/>
  <c r="I300" i="48" s="1"/>
  <c r="I301" i="48" s="1"/>
  <c r="I302" i="48" s="1"/>
  <c r="K288" i="48"/>
  <c r="J288" i="48"/>
  <c r="I114" i="48"/>
  <c r="Z48" i="48"/>
  <c r="AQ48" i="48"/>
  <c r="AA48" i="48"/>
  <c r="AK48" i="48"/>
  <c r="AS48" i="48"/>
  <c r="AM48" i="48"/>
  <c r="K217" i="48"/>
  <c r="J217" i="48"/>
  <c r="I218" i="48"/>
  <c r="K182" i="48"/>
  <c r="J182" i="48"/>
  <c r="I183" i="48"/>
  <c r="AL50" i="48"/>
  <c r="I323" i="48"/>
  <c r="K322" i="48"/>
  <c r="J322" i="48"/>
  <c r="AY49" i="48" s="1"/>
  <c r="AJ49" i="47"/>
  <c r="X49" i="47"/>
  <c r="AS46" i="47"/>
  <c r="AM46" i="47"/>
  <c r="Y46" i="47"/>
  <c r="V46" i="47"/>
  <c r="AA46" i="47"/>
  <c r="I321" i="47"/>
  <c r="K320" i="47"/>
  <c r="J320" i="47"/>
  <c r="I218" i="47"/>
  <c r="K217" i="47"/>
  <c r="J217" i="47"/>
  <c r="AD47" i="47"/>
  <c r="AP47" i="47"/>
  <c r="I150" i="47"/>
  <c r="K149" i="47"/>
  <c r="J149" i="47"/>
  <c r="Z48" i="47"/>
  <c r="AK48" i="47"/>
  <c r="AL50" i="47"/>
  <c r="J181" i="47"/>
  <c r="K181" i="47"/>
  <c r="I182" i="47"/>
  <c r="I114" i="47"/>
  <c r="K113" i="47"/>
  <c r="J113" i="47"/>
  <c r="AY48" i="46"/>
  <c r="AD48" i="46"/>
  <c r="AX49" i="46"/>
  <c r="AU49" i="46"/>
  <c r="AT49" i="46"/>
  <c r="AF49" i="46"/>
  <c r="I150" i="46"/>
  <c r="K149" i="46"/>
  <c r="J149" i="46"/>
  <c r="I289" i="46"/>
  <c r="I290" i="46" s="1"/>
  <c r="I291" i="46" s="1"/>
  <c r="I292" i="46" s="1"/>
  <c r="I293" i="46" s="1"/>
  <c r="I294" i="46" s="1"/>
  <c r="I295" i="46" s="1"/>
  <c r="I296" i="46" s="1"/>
  <c r="I297" i="46" s="1"/>
  <c r="I298" i="46" s="1"/>
  <c r="I299" i="46" s="1"/>
  <c r="I300" i="46" s="1"/>
  <c r="I301" i="46" s="1"/>
  <c r="I302" i="46" s="1"/>
  <c r="K288" i="46"/>
  <c r="J288" i="46"/>
  <c r="I183" i="46"/>
  <c r="K182" i="46"/>
  <c r="J182" i="46"/>
  <c r="AJ47" i="46"/>
  <c r="Y47" i="46"/>
  <c r="AP47" i="46"/>
  <c r="X47" i="46"/>
  <c r="W47" i="46"/>
  <c r="AV47" i="46"/>
  <c r="AA48" i="46"/>
  <c r="Z48" i="46"/>
  <c r="AQ48" i="46"/>
  <c r="AK48" i="46"/>
  <c r="I112" i="46"/>
  <c r="K111" i="46"/>
  <c r="J111" i="46"/>
  <c r="AS48" i="46"/>
  <c r="AM48" i="46"/>
  <c r="I218" i="46"/>
  <c r="K217" i="46"/>
  <c r="J217" i="46"/>
  <c r="AW49" i="46" s="1"/>
  <c r="AL50" i="46"/>
  <c r="AE48" i="46"/>
  <c r="I323" i="46"/>
  <c r="K322" i="46"/>
  <c r="J322" i="46"/>
  <c r="AY49" i="46" s="1"/>
  <c r="AA47" i="45"/>
  <c r="I218" i="45"/>
  <c r="K217" i="45"/>
  <c r="J217" i="45"/>
  <c r="AY47" i="45"/>
  <c r="AP46" i="45"/>
  <c r="X46" i="45"/>
  <c r="W46" i="45"/>
  <c r="AJ46" i="45"/>
  <c r="Y46" i="45"/>
  <c r="AV46" i="45"/>
  <c r="K110" i="45"/>
  <c r="J110" i="45"/>
  <c r="I111" i="45"/>
  <c r="I150" i="45"/>
  <c r="K149" i="45"/>
  <c r="J149" i="45"/>
  <c r="AS47" i="45"/>
  <c r="AM47" i="45"/>
  <c r="I182" i="45"/>
  <c r="K181" i="45"/>
  <c r="J181" i="45"/>
  <c r="AD48" i="45" s="1"/>
  <c r="AE47" i="45"/>
  <c r="AQ47" i="45"/>
  <c r="AL50" i="45"/>
  <c r="AT48" i="45"/>
  <c r="AX48" i="45"/>
  <c r="AW48" i="45"/>
  <c r="AF48" i="45"/>
  <c r="AU48" i="45"/>
  <c r="Z48" i="45"/>
  <c r="AQ48" i="45"/>
  <c r="AK48" i="45"/>
  <c r="S46" i="45"/>
  <c r="I322" i="45"/>
  <c r="K321" i="45"/>
  <c r="J321" i="45"/>
  <c r="I288" i="45"/>
  <c r="AD45" i="44"/>
  <c r="AO45" i="44"/>
  <c r="AE45" i="44"/>
  <c r="AS45" i="44"/>
  <c r="AM47" i="44"/>
  <c r="I322" i="44"/>
  <c r="K321" i="44"/>
  <c r="J321" i="44"/>
  <c r="I216" i="44"/>
  <c r="K215" i="44"/>
  <c r="J215" i="44"/>
  <c r="AW47" i="44" s="1"/>
  <c r="AJ45" i="44"/>
  <c r="AP45" i="44"/>
  <c r="X45" i="44"/>
  <c r="W45" i="44"/>
  <c r="Y45" i="44"/>
  <c r="AV45" i="44"/>
  <c r="S45" i="44"/>
  <c r="Z46" i="44"/>
  <c r="AA46" i="44"/>
  <c r="AK46" i="44"/>
  <c r="AQ45" i="44"/>
  <c r="AT47" i="44"/>
  <c r="AX47" i="44"/>
  <c r="AU47" i="44"/>
  <c r="AF47" i="44"/>
  <c r="AY47" i="44"/>
  <c r="AL49" i="44"/>
  <c r="K109" i="44"/>
  <c r="J109" i="44"/>
  <c r="I110" i="44"/>
  <c r="I149" i="44"/>
  <c r="K148" i="44"/>
  <c r="J148" i="44"/>
  <c r="T46" i="44"/>
  <c r="I180" i="44"/>
  <c r="K179" i="44"/>
  <c r="J179" i="44"/>
  <c r="I287" i="44"/>
  <c r="K286" i="44"/>
  <c r="J286" i="44"/>
  <c r="I322" i="43"/>
  <c r="AA46" i="43"/>
  <c r="Z46" i="43"/>
  <c r="AK46" i="43"/>
  <c r="AD45" i="43"/>
  <c r="AS45" i="43"/>
  <c r="AO45" i="43"/>
  <c r="U45" i="43"/>
  <c r="T45" i="43"/>
  <c r="S45" i="43"/>
  <c r="AI45" i="43"/>
  <c r="V45" i="43"/>
  <c r="AP45" i="43"/>
  <c r="I75" i="43"/>
  <c r="I76" i="43" s="1"/>
  <c r="I77" i="43" s="1"/>
  <c r="I78" i="43" s="1"/>
  <c r="I79" i="43" s="1"/>
  <c r="I80" i="43" s="1"/>
  <c r="I81" i="43" s="1"/>
  <c r="I82" i="43" s="1"/>
  <c r="I83" i="43" s="1"/>
  <c r="I84" i="43" s="1"/>
  <c r="I85" i="43" s="1"/>
  <c r="I86" i="43" s="1"/>
  <c r="I87" i="43" s="1"/>
  <c r="I88" i="43" s="1"/>
  <c r="I89" i="43" s="1"/>
  <c r="I90" i="43" s="1"/>
  <c r="I91" i="43" s="1"/>
  <c r="I92" i="43" s="1"/>
  <c r="K74" i="43"/>
  <c r="J74" i="43"/>
  <c r="I111" i="43"/>
  <c r="K110" i="43"/>
  <c r="J110" i="43"/>
  <c r="I216" i="43"/>
  <c r="I180" i="43"/>
  <c r="AP46" i="43"/>
  <c r="Y46" i="43"/>
  <c r="W46" i="43"/>
  <c r="X46" i="43"/>
  <c r="AJ46" i="43"/>
  <c r="I149" i="43"/>
  <c r="K148" i="43"/>
  <c r="J148" i="43"/>
  <c r="AM47" i="43"/>
  <c r="AQ45" i="43"/>
  <c r="AL49" i="43"/>
  <c r="I321" i="42"/>
  <c r="K320" i="42"/>
  <c r="J320" i="42"/>
  <c r="I181" i="42"/>
  <c r="J180" i="42"/>
  <c r="K180" i="42"/>
  <c r="AS46" i="42"/>
  <c r="AM46" i="42"/>
  <c r="AD46" i="42"/>
  <c r="I286" i="42"/>
  <c r="K285" i="42"/>
  <c r="J285" i="42"/>
  <c r="AJ46" i="42"/>
  <c r="AP46" i="42"/>
  <c r="X46" i="42"/>
  <c r="W46" i="42"/>
  <c r="Y46" i="42"/>
  <c r="AX46" i="42"/>
  <c r="AW46" i="42"/>
  <c r="AF46" i="42"/>
  <c r="AU46" i="42"/>
  <c r="AV46" i="42"/>
  <c r="AY46" i="42"/>
  <c r="AT46" i="42"/>
  <c r="AE46" i="42"/>
  <c r="I150" i="42"/>
  <c r="K149" i="42"/>
  <c r="J149" i="42"/>
  <c r="Z46" i="42"/>
  <c r="AQ46" i="42"/>
  <c r="AA46" i="42"/>
  <c r="AK46" i="42"/>
  <c r="J110" i="42"/>
  <c r="K110" i="42"/>
  <c r="I111" i="42"/>
  <c r="AL50" i="42"/>
  <c r="AO46" i="42"/>
  <c r="U46" i="42"/>
  <c r="S46" i="42"/>
  <c r="V46" i="42"/>
  <c r="AI46" i="42"/>
  <c r="T46" i="42"/>
  <c r="J215" i="42"/>
  <c r="K215" i="42"/>
  <c r="I216" i="42"/>
  <c r="AD45" i="41"/>
  <c r="I180" i="41"/>
  <c r="K179" i="41"/>
  <c r="J179" i="41"/>
  <c r="AD46" i="41" s="1"/>
  <c r="AL49" i="41"/>
  <c r="AJ46" i="41"/>
  <c r="Y46" i="41"/>
  <c r="X46" i="41"/>
  <c r="W46" i="41"/>
  <c r="I321" i="41"/>
  <c r="K320" i="41"/>
  <c r="J320" i="41"/>
  <c r="AI45" i="41"/>
  <c r="AO45" i="41"/>
  <c r="V45" i="41"/>
  <c r="U45" i="41"/>
  <c r="S45" i="41"/>
  <c r="T45" i="41"/>
  <c r="AA46" i="41"/>
  <c r="Z46" i="41"/>
  <c r="AK46" i="41"/>
  <c r="I216" i="41"/>
  <c r="K215" i="41"/>
  <c r="J215" i="41"/>
  <c r="I75" i="41"/>
  <c r="I76" i="41" s="1"/>
  <c r="I77" i="41" s="1"/>
  <c r="I78" i="41" s="1"/>
  <c r="I79" i="41" s="1"/>
  <c r="I80" i="41" s="1"/>
  <c r="I81" i="41" s="1"/>
  <c r="I82" i="41" s="1"/>
  <c r="I83" i="41" s="1"/>
  <c r="I84" i="41" s="1"/>
  <c r="I85" i="41" s="1"/>
  <c r="I86" i="41" s="1"/>
  <c r="I87" i="41" s="1"/>
  <c r="I88" i="41" s="1"/>
  <c r="I89" i="41" s="1"/>
  <c r="I90" i="41" s="1"/>
  <c r="I91" i="41" s="1"/>
  <c r="I92" i="41" s="1"/>
  <c r="K74" i="41"/>
  <c r="J74" i="41"/>
  <c r="I149" i="41"/>
  <c r="K148" i="41"/>
  <c r="J148" i="41"/>
  <c r="AS46" i="41"/>
  <c r="AM46" i="41"/>
  <c r="I111" i="41"/>
  <c r="K110" i="41"/>
  <c r="J110" i="41"/>
  <c r="AD45" i="40"/>
  <c r="AS45" i="40"/>
  <c r="I286" i="40"/>
  <c r="K285" i="40"/>
  <c r="J285" i="40"/>
  <c r="AQ45" i="40"/>
  <c r="AM46" i="40"/>
  <c r="I321" i="40"/>
  <c r="K320" i="40"/>
  <c r="J320" i="40"/>
  <c r="AJ46" i="40"/>
  <c r="Y46" i="40"/>
  <c r="X46" i="40"/>
  <c r="W46" i="40"/>
  <c r="AP45" i="40"/>
  <c r="AO45" i="40"/>
  <c r="I216" i="40"/>
  <c r="K215" i="40"/>
  <c r="J215" i="40"/>
  <c r="I180" i="40"/>
  <c r="K179" i="40"/>
  <c r="J179" i="40"/>
  <c r="AD46" i="40" s="1"/>
  <c r="AY46" i="40"/>
  <c r="AX46" i="40"/>
  <c r="AW46" i="40"/>
  <c r="AF46" i="40"/>
  <c r="AV46" i="40"/>
  <c r="AT46" i="40"/>
  <c r="AU46" i="40"/>
  <c r="I149" i="40"/>
  <c r="K148" i="40"/>
  <c r="J148" i="40"/>
  <c r="AI46" i="40"/>
  <c r="V46" i="40"/>
  <c r="T46" i="40"/>
  <c r="U46" i="40"/>
  <c r="S46" i="40"/>
  <c r="Z46" i="40"/>
  <c r="AA46" i="40"/>
  <c r="AK46" i="40"/>
  <c r="I111" i="40"/>
  <c r="K110" i="40"/>
  <c r="J110" i="40"/>
  <c r="AL49" i="40"/>
  <c r="V46" i="39"/>
  <c r="AA46" i="39"/>
  <c r="Z47" i="39"/>
  <c r="AK47" i="39"/>
  <c r="I181" i="39"/>
  <c r="J180" i="39"/>
  <c r="K180" i="39"/>
  <c r="AT46" i="39"/>
  <c r="AY46" i="39"/>
  <c r="AW46" i="39"/>
  <c r="AV46" i="39"/>
  <c r="AF46" i="39"/>
  <c r="AE46" i="39"/>
  <c r="AU46" i="39"/>
  <c r="AX46" i="39"/>
  <c r="AD46" i="39"/>
  <c r="I217" i="39"/>
  <c r="K216" i="39"/>
  <c r="J216" i="39"/>
  <c r="AS46" i="39"/>
  <c r="AM46" i="39"/>
  <c r="I286" i="39"/>
  <c r="Y46" i="39"/>
  <c r="AP46" i="39"/>
  <c r="W46" i="39"/>
  <c r="AJ46" i="39"/>
  <c r="X46" i="39"/>
  <c r="K148" i="39"/>
  <c r="J148" i="39"/>
  <c r="I149" i="39"/>
  <c r="I321" i="39"/>
  <c r="K320" i="39"/>
  <c r="J320" i="39"/>
  <c r="AL49" i="39"/>
  <c r="J110" i="39"/>
  <c r="K110" i="39"/>
  <c r="I111" i="39"/>
  <c r="AQ39" i="1"/>
  <c r="AM39" i="1"/>
  <c r="AS39" i="1"/>
  <c r="AW39" i="1"/>
  <c r="AF39" i="1"/>
  <c r="AE39" i="1"/>
  <c r="AY39" i="1"/>
  <c r="AX39" i="1"/>
  <c r="AP36" i="1"/>
  <c r="AV36" i="1"/>
  <c r="AL42" i="1"/>
  <c r="AJ36" i="1"/>
  <c r="Y36" i="1"/>
  <c r="X36" i="1"/>
  <c r="W36" i="1"/>
  <c r="AA39" i="1"/>
  <c r="Z39" i="1"/>
  <c r="AK39" i="1"/>
  <c r="I68" i="1"/>
  <c r="I279" i="1"/>
  <c r="K279" i="1" s="1"/>
  <c r="J278" i="1"/>
  <c r="I314" i="1"/>
  <c r="K314" i="1" s="1"/>
  <c r="J313" i="1"/>
  <c r="I209" i="1"/>
  <c r="K209" i="1" s="1"/>
  <c r="J208" i="1"/>
  <c r="I174" i="1"/>
  <c r="K174" i="1" s="1"/>
  <c r="J173" i="1"/>
  <c r="AD40" i="1" s="1"/>
  <c r="J141" i="1"/>
  <c r="I142" i="1"/>
  <c r="K142" i="1" s="1"/>
  <c r="I104" i="1"/>
  <c r="B101" i="1"/>
  <c r="K101" i="1" s="1"/>
  <c r="J100" i="1"/>
  <c r="I34" i="1"/>
  <c r="AL52" i="61" l="1"/>
  <c r="AM52" i="61"/>
  <c r="AD52" i="61"/>
  <c r="AS50" i="61"/>
  <c r="AM50" i="61"/>
  <c r="I152" i="61"/>
  <c r="K151" i="61"/>
  <c r="J151" i="61"/>
  <c r="AA50" i="61"/>
  <c r="Z50" i="61"/>
  <c r="AQ50" i="61"/>
  <c r="AK50" i="61"/>
  <c r="W50" i="61"/>
  <c r="AJ50" i="61"/>
  <c r="AP50" i="61"/>
  <c r="X50" i="61"/>
  <c r="Y50" i="61"/>
  <c r="I115" i="61"/>
  <c r="K114" i="61"/>
  <c r="J114" i="61"/>
  <c r="I220" i="61"/>
  <c r="I220" i="60"/>
  <c r="K219" i="60"/>
  <c r="J219" i="60"/>
  <c r="AS49" i="60"/>
  <c r="AM49" i="60"/>
  <c r="AJ49" i="60"/>
  <c r="Y49" i="60"/>
  <c r="W49" i="60"/>
  <c r="X49" i="60"/>
  <c r="AP49" i="60"/>
  <c r="AM52" i="60"/>
  <c r="AD52" i="60"/>
  <c r="AL52" i="60"/>
  <c r="I324" i="60"/>
  <c r="I325" i="60" s="1"/>
  <c r="I326" i="60" s="1"/>
  <c r="I327" i="60" s="1"/>
  <c r="I328" i="60" s="1"/>
  <c r="I329" i="60" s="1"/>
  <c r="I330" i="60" s="1"/>
  <c r="I331" i="60" s="1"/>
  <c r="I332" i="60" s="1"/>
  <c r="I333" i="60" s="1"/>
  <c r="I334" i="60" s="1"/>
  <c r="I335" i="60" s="1"/>
  <c r="I336" i="60" s="1"/>
  <c r="I337" i="60" s="1"/>
  <c r="K323" i="60"/>
  <c r="J323" i="60"/>
  <c r="AA50" i="60" s="1"/>
  <c r="I114" i="60"/>
  <c r="K113" i="60"/>
  <c r="J113" i="60"/>
  <c r="I152" i="60"/>
  <c r="K151" i="60"/>
  <c r="J151" i="60"/>
  <c r="AQ50" i="60"/>
  <c r="Z50" i="60"/>
  <c r="AK50" i="60"/>
  <c r="I114" i="59"/>
  <c r="K113" i="59"/>
  <c r="J113" i="59"/>
  <c r="AS49" i="59"/>
  <c r="AM49" i="59"/>
  <c r="AA49" i="59"/>
  <c r="I220" i="59"/>
  <c r="K219" i="59"/>
  <c r="J219" i="59"/>
  <c r="I324" i="59"/>
  <c r="I325" i="59" s="1"/>
  <c r="I326" i="59" s="1"/>
  <c r="I327" i="59" s="1"/>
  <c r="I328" i="59" s="1"/>
  <c r="I329" i="59" s="1"/>
  <c r="I330" i="59" s="1"/>
  <c r="I331" i="59" s="1"/>
  <c r="I332" i="59" s="1"/>
  <c r="I333" i="59" s="1"/>
  <c r="I334" i="59" s="1"/>
  <c r="I335" i="59" s="1"/>
  <c r="I336" i="59" s="1"/>
  <c r="I337" i="59" s="1"/>
  <c r="K323" i="59"/>
  <c r="J323" i="59"/>
  <c r="I152" i="59"/>
  <c r="K151" i="59"/>
  <c r="J151" i="59"/>
  <c r="AQ50" i="59"/>
  <c r="Z50" i="59"/>
  <c r="AK50" i="59"/>
  <c r="W49" i="59"/>
  <c r="AJ49" i="59"/>
  <c r="X49" i="59"/>
  <c r="AP49" i="59"/>
  <c r="Y49" i="59"/>
  <c r="AM52" i="59"/>
  <c r="AD52" i="59"/>
  <c r="AL52" i="59"/>
  <c r="Y49" i="58"/>
  <c r="AP49" i="58"/>
  <c r="X49" i="58"/>
  <c r="W49" i="58"/>
  <c r="AJ49" i="58"/>
  <c r="AM52" i="58"/>
  <c r="AD52" i="58"/>
  <c r="AL52" i="58"/>
  <c r="I220" i="58"/>
  <c r="K219" i="58"/>
  <c r="J219" i="58"/>
  <c r="I114" i="58"/>
  <c r="K113" i="58"/>
  <c r="J113" i="58"/>
  <c r="AA50" i="58"/>
  <c r="Z50" i="58"/>
  <c r="AQ50" i="58"/>
  <c r="AK50" i="58"/>
  <c r="AS49" i="58"/>
  <c r="AM49" i="58"/>
  <c r="I152" i="58"/>
  <c r="K151" i="58"/>
  <c r="J151" i="58"/>
  <c r="I324" i="58"/>
  <c r="I325" i="58" s="1"/>
  <c r="I326" i="58" s="1"/>
  <c r="I327" i="58" s="1"/>
  <c r="I328" i="58" s="1"/>
  <c r="I329" i="58" s="1"/>
  <c r="I330" i="58" s="1"/>
  <c r="I331" i="58" s="1"/>
  <c r="I332" i="58" s="1"/>
  <c r="I333" i="58" s="1"/>
  <c r="I334" i="58" s="1"/>
  <c r="I335" i="58" s="1"/>
  <c r="I336" i="58" s="1"/>
  <c r="I337" i="58" s="1"/>
  <c r="K323" i="58"/>
  <c r="J323" i="58"/>
  <c r="I325" i="57"/>
  <c r="AS50" i="57"/>
  <c r="AM50" i="57"/>
  <c r="AD52" i="57"/>
  <c r="AL52" i="57"/>
  <c r="AJ48" i="57"/>
  <c r="Y48" i="57"/>
  <c r="X48" i="57"/>
  <c r="W48" i="57"/>
  <c r="AP48" i="57"/>
  <c r="I152" i="57"/>
  <c r="K151" i="57"/>
  <c r="J151" i="57"/>
  <c r="I220" i="57"/>
  <c r="K219" i="57"/>
  <c r="J219" i="57"/>
  <c r="I113" i="57"/>
  <c r="K112" i="57"/>
  <c r="J112" i="57"/>
  <c r="AA50" i="57"/>
  <c r="Z50" i="57"/>
  <c r="AQ50" i="57"/>
  <c r="AK50" i="57"/>
  <c r="I324" i="56"/>
  <c r="AA49" i="56"/>
  <c r="AQ49" i="56"/>
  <c r="Z49" i="56"/>
  <c r="AK49" i="56"/>
  <c r="AD52" i="56"/>
  <c r="AL52" i="56"/>
  <c r="I114" i="56"/>
  <c r="K113" i="56"/>
  <c r="J113" i="56"/>
  <c r="I219" i="56"/>
  <c r="I152" i="56"/>
  <c r="K151" i="56"/>
  <c r="J151" i="56"/>
  <c r="Y49" i="56"/>
  <c r="AP49" i="56"/>
  <c r="X49" i="56"/>
  <c r="W49" i="56"/>
  <c r="AJ49" i="56"/>
  <c r="AS49" i="56"/>
  <c r="AM49" i="56"/>
  <c r="AQ48" i="55"/>
  <c r="AA48" i="55"/>
  <c r="Z48" i="55"/>
  <c r="AK48" i="55"/>
  <c r="J217" i="55"/>
  <c r="I218" i="55"/>
  <c r="K217" i="55"/>
  <c r="AY49" i="55"/>
  <c r="AX49" i="55"/>
  <c r="AF49" i="55"/>
  <c r="AE49" i="55"/>
  <c r="AU49" i="55"/>
  <c r="AT49" i="55"/>
  <c r="I289" i="55"/>
  <c r="K288" i="55"/>
  <c r="J288" i="55"/>
  <c r="I113" i="55"/>
  <c r="K112" i="55"/>
  <c r="J112" i="55"/>
  <c r="AP48" i="55"/>
  <c r="X48" i="55"/>
  <c r="Y48" i="55"/>
  <c r="AJ48" i="55"/>
  <c r="W48" i="55"/>
  <c r="AS49" i="55"/>
  <c r="AM49" i="55"/>
  <c r="I324" i="55"/>
  <c r="J323" i="55"/>
  <c r="K323" i="55"/>
  <c r="I152" i="55"/>
  <c r="K151" i="55"/>
  <c r="J151" i="55"/>
  <c r="AD52" i="55"/>
  <c r="AL52" i="55"/>
  <c r="I324" i="54"/>
  <c r="J323" i="54"/>
  <c r="K323" i="54"/>
  <c r="I114" i="54"/>
  <c r="K113" i="54"/>
  <c r="J113" i="54"/>
  <c r="I218" i="54"/>
  <c r="K217" i="54"/>
  <c r="J217" i="54"/>
  <c r="AJ49" i="54"/>
  <c r="Y49" i="54"/>
  <c r="AP49" i="54"/>
  <c r="X49" i="54"/>
  <c r="AD52" i="54"/>
  <c r="AL52" i="54"/>
  <c r="AA48" i="54"/>
  <c r="Z48" i="54"/>
  <c r="AQ48" i="54"/>
  <c r="AK48" i="54"/>
  <c r="AS49" i="54"/>
  <c r="AM49" i="54"/>
  <c r="K151" i="54"/>
  <c r="J151" i="54"/>
  <c r="I152" i="54"/>
  <c r="AW48" i="53"/>
  <c r="I152" i="53"/>
  <c r="K151" i="53"/>
  <c r="J151" i="53"/>
  <c r="AS49" i="53"/>
  <c r="AM49" i="53"/>
  <c r="J217" i="53"/>
  <c r="I218" i="53"/>
  <c r="K217" i="53"/>
  <c r="AD52" i="53"/>
  <c r="AL52" i="53"/>
  <c r="I324" i="53"/>
  <c r="K323" i="53"/>
  <c r="J323" i="53"/>
  <c r="AT49" i="53"/>
  <c r="AX49" i="53"/>
  <c r="AE49" i="53"/>
  <c r="AY49" i="53"/>
  <c r="AV49" i="53"/>
  <c r="AF49" i="53"/>
  <c r="AU49" i="53"/>
  <c r="AJ49" i="53"/>
  <c r="AP49" i="53"/>
  <c r="X49" i="53"/>
  <c r="Y49" i="53"/>
  <c r="AQ48" i="53"/>
  <c r="AA48" i="53"/>
  <c r="Z48" i="53"/>
  <c r="AK48" i="53"/>
  <c r="I289" i="53"/>
  <c r="K288" i="53"/>
  <c r="J288" i="53"/>
  <c r="I114" i="53"/>
  <c r="K113" i="53"/>
  <c r="J113" i="53"/>
  <c r="Z48" i="52"/>
  <c r="AQ48" i="52"/>
  <c r="AA48" i="52"/>
  <c r="AK48" i="52"/>
  <c r="AW48" i="52"/>
  <c r="I114" i="52"/>
  <c r="K113" i="52"/>
  <c r="J113" i="52"/>
  <c r="W48" i="52"/>
  <c r="I323" i="52"/>
  <c r="K322" i="52"/>
  <c r="J322" i="52"/>
  <c r="AS48" i="52"/>
  <c r="AM48" i="52"/>
  <c r="AY48" i="52"/>
  <c r="AU50" i="52"/>
  <c r="AX50" i="52"/>
  <c r="AT50" i="52"/>
  <c r="AE50" i="52"/>
  <c r="AF50" i="52"/>
  <c r="AJ49" i="52"/>
  <c r="AP49" i="52"/>
  <c r="X49" i="52"/>
  <c r="AD52" i="52"/>
  <c r="AL52" i="52"/>
  <c r="I152" i="52"/>
  <c r="K151" i="52"/>
  <c r="J151" i="52"/>
  <c r="J217" i="52"/>
  <c r="I218" i="52"/>
  <c r="K217" i="52"/>
  <c r="I290" i="52"/>
  <c r="K217" i="51"/>
  <c r="J217" i="51"/>
  <c r="I218" i="51"/>
  <c r="AX50" i="51"/>
  <c r="AF50" i="51"/>
  <c r="AU50" i="51"/>
  <c r="AY50" i="51"/>
  <c r="AT50" i="51"/>
  <c r="I290" i="51"/>
  <c r="K289" i="51"/>
  <c r="J289" i="51"/>
  <c r="AL51" i="51"/>
  <c r="J150" i="51"/>
  <c r="I151" i="51"/>
  <c r="K150" i="51"/>
  <c r="AD48" i="51"/>
  <c r="AE48" i="51"/>
  <c r="AS48" i="51"/>
  <c r="Y48" i="51"/>
  <c r="AP48" i="51"/>
  <c r="AJ48" i="51"/>
  <c r="X48" i="51"/>
  <c r="W48" i="51"/>
  <c r="AV48" i="51"/>
  <c r="AA48" i="51"/>
  <c r="AQ48" i="51"/>
  <c r="Z48" i="51"/>
  <c r="AK48" i="51"/>
  <c r="AW48" i="51"/>
  <c r="I183" i="51"/>
  <c r="I325" i="51"/>
  <c r="K324" i="51"/>
  <c r="J324" i="51"/>
  <c r="J112" i="51"/>
  <c r="I113" i="51"/>
  <c r="K112" i="51"/>
  <c r="I185" i="49"/>
  <c r="AD51" i="49"/>
  <c r="AL51" i="49"/>
  <c r="Z49" i="49"/>
  <c r="AQ49" i="49"/>
  <c r="AA49" i="49"/>
  <c r="AK49" i="49"/>
  <c r="AS49" i="49"/>
  <c r="AM49" i="49"/>
  <c r="I219" i="49"/>
  <c r="J113" i="49"/>
  <c r="I114" i="49"/>
  <c r="K113" i="49"/>
  <c r="I151" i="49"/>
  <c r="K150" i="49"/>
  <c r="J150" i="49"/>
  <c r="AJ49" i="49"/>
  <c r="Y49" i="49"/>
  <c r="AP49" i="49"/>
  <c r="X49" i="49"/>
  <c r="W49" i="49"/>
  <c r="I324" i="49"/>
  <c r="AV48" i="48"/>
  <c r="AJ48" i="48"/>
  <c r="AP48" i="48"/>
  <c r="X48" i="48"/>
  <c r="AE49" i="48"/>
  <c r="B113" i="48"/>
  <c r="J112" i="48"/>
  <c r="K112" i="48"/>
  <c r="W48" i="48"/>
  <c r="I324" i="48"/>
  <c r="K323" i="48"/>
  <c r="J323" i="48"/>
  <c r="I219" i="48"/>
  <c r="K218" i="48"/>
  <c r="J218" i="48"/>
  <c r="AA49" i="48"/>
  <c r="AQ49" i="48"/>
  <c r="Z49" i="48"/>
  <c r="AK49" i="48"/>
  <c r="I115" i="48"/>
  <c r="AW49" i="48"/>
  <c r="AX50" i="48"/>
  <c r="AU50" i="48"/>
  <c r="AW50" i="48"/>
  <c r="AT50" i="48"/>
  <c r="AF50" i="48"/>
  <c r="AL51" i="48"/>
  <c r="I184" i="48"/>
  <c r="K183" i="48"/>
  <c r="J183" i="48"/>
  <c r="AS49" i="48"/>
  <c r="AM49" i="48"/>
  <c r="AD49" i="48"/>
  <c r="J150" i="48"/>
  <c r="I151" i="48"/>
  <c r="K150" i="48"/>
  <c r="I183" i="47"/>
  <c r="K182" i="47"/>
  <c r="J182" i="47"/>
  <c r="Z49" i="47"/>
  <c r="AK49" i="47"/>
  <c r="AD48" i="47"/>
  <c r="AP48" i="47"/>
  <c r="AQ48" i="47"/>
  <c r="K218" i="47"/>
  <c r="J218" i="47"/>
  <c r="I219" i="47"/>
  <c r="AL51" i="47"/>
  <c r="AS47" i="47"/>
  <c r="AM47" i="47"/>
  <c r="Y47" i="47"/>
  <c r="AA47" i="47"/>
  <c r="W49" i="47"/>
  <c r="X50" i="47"/>
  <c r="AJ50" i="47"/>
  <c r="I151" i="47"/>
  <c r="K150" i="47"/>
  <c r="J150" i="47"/>
  <c r="K321" i="47"/>
  <c r="J321" i="47"/>
  <c r="I322" i="47"/>
  <c r="K114" i="47"/>
  <c r="J114" i="47"/>
  <c r="I115" i="47"/>
  <c r="AE49" i="46"/>
  <c r="I184" i="46"/>
  <c r="K183" i="46"/>
  <c r="AE50" i="46" s="1"/>
  <c r="J183" i="46"/>
  <c r="AJ48" i="46"/>
  <c r="Y48" i="46"/>
  <c r="AP48" i="46"/>
  <c r="X48" i="46"/>
  <c r="W48" i="46"/>
  <c r="AV48" i="46"/>
  <c r="AX50" i="46"/>
  <c r="AF50" i="46"/>
  <c r="AU50" i="46"/>
  <c r="AT50" i="46"/>
  <c r="I113" i="46"/>
  <c r="K112" i="46"/>
  <c r="J112" i="46"/>
  <c r="AS49" i="46"/>
  <c r="AM49" i="46"/>
  <c r="AA49" i="46"/>
  <c r="Z49" i="46"/>
  <c r="AQ49" i="46"/>
  <c r="AK49" i="46"/>
  <c r="AL51" i="46"/>
  <c r="J323" i="46"/>
  <c r="I324" i="46"/>
  <c r="K323" i="46"/>
  <c r="I219" i="46"/>
  <c r="K218" i="46"/>
  <c r="J218" i="46"/>
  <c r="AD49" i="46"/>
  <c r="K150" i="46"/>
  <c r="J150" i="46"/>
  <c r="I151" i="46"/>
  <c r="AA48" i="45"/>
  <c r="AL51" i="45"/>
  <c r="I151" i="45"/>
  <c r="K150" i="45"/>
  <c r="J150" i="45"/>
  <c r="I289" i="45"/>
  <c r="I290" i="45" s="1"/>
  <c r="I291" i="45" s="1"/>
  <c r="I292" i="45" s="1"/>
  <c r="I293" i="45" s="1"/>
  <c r="I294" i="45" s="1"/>
  <c r="I295" i="45" s="1"/>
  <c r="I296" i="45" s="1"/>
  <c r="I297" i="45" s="1"/>
  <c r="I298" i="45" s="1"/>
  <c r="I299" i="45" s="1"/>
  <c r="I300" i="45" s="1"/>
  <c r="I301" i="45" s="1"/>
  <c r="I302" i="45" s="1"/>
  <c r="AY48" i="45"/>
  <c r="I112" i="45"/>
  <c r="J111" i="45"/>
  <c r="K111" i="45"/>
  <c r="AU49" i="45"/>
  <c r="AT49" i="45"/>
  <c r="AX49" i="45"/>
  <c r="AF49" i="45"/>
  <c r="AW49" i="45"/>
  <c r="AJ47" i="45"/>
  <c r="Y47" i="45"/>
  <c r="AP47" i="45"/>
  <c r="X47" i="45"/>
  <c r="W47" i="45"/>
  <c r="AV47" i="45"/>
  <c r="AS48" i="45"/>
  <c r="AM48" i="45"/>
  <c r="I183" i="45"/>
  <c r="K182" i="45"/>
  <c r="J182" i="45"/>
  <c r="Z49" i="45"/>
  <c r="AK49" i="45"/>
  <c r="AE48" i="45"/>
  <c r="I323" i="45"/>
  <c r="K322" i="45"/>
  <c r="AA49" i="45" s="1"/>
  <c r="J322" i="45"/>
  <c r="K218" i="45"/>
  <c r="J218" i="45"/>
  <c r="I219" i="45"/>
  <c r="I288" i="44"/>
  <c r="K287" i="44"/>
  <c r="J287" i="44"/>
  <c r="I111" i="44"/>
  <c r="K110" i="44"/>
  <c r="J110" i="44"/>
  <c r="I323" i="44"/>
  <c r="K322" i="44"/>
  <c r="J322" i="44"/>
  <c r="AD46" i="44"/>
  <c r="AS46" i="44"/>
  <c r="AO46" i="44"/>
  <c r="AE46" i="44"/>
  <c r="AJ46" i="44"/>
  <c r="Y46" i="44"/>
  <c r="AP46" i="44"/>
  <c r="X46" i="44"/>
  <c r="W46" i="44"/>
  <c r="AV46" i="44"/>
  <c r="S46" i="44"/>
  <c r="AQ46" i="44"/>
  <c r="K149" i="44"/>
  <c r="J149" i="44"/>
  <c r="I150" i="44"/>
  <c r="I181" i="44"/>
  <c r="K180" i="44"/>
  <c r="J180" i="44"/>
  <c r="AA47" i="44"/>
  <c r="Z47" i="44"/>
  <c r="AK47" i="44"/>
  <c r="AL50" i="44"/>
  <c r="I217" i="44"/>
  <c r="K216" i="44"/>
  <c r="J216" i="44"/>
  <c r="AW48" i="44" s="1"/>
  <c r="AX48" i="44"/>
  <c r="AU48" i="44"/>
  <c r="AT48" i="44"/>
  <c r="AY48" i="44"/>
  <c r="AF48" i="44"/>
  <c r="AM48" i="44"/>
  <c r="AA47" i="43"/>
  <c r="Z47" i="43"/>
  <c r="AK47" i="43"/>
  <c r="I323" i="43"/>
  <c r="I217" i="43"/>
  <c r="Y47" i="43"/>
  <c r="X47" i="43"/>
  <c r="W47" i="43"/>
  <c r="AJ47" i="43"/>
  <c r="AL50" i="43"/>
  <c r="AD46" i="43"/>
  <c r="AS46" i="43"/>
  <c r="I112" i="43"/>
  <c r="K111" i="43"/>
  <c r="J111" i="43"/>
  <c r="AQ46" i="43"/>
  <c r="AI46" i="43"/>
  <c r="AO46" i="43"/>
  <c r="V46" i="43"/>
  <c r="U46" i="43"/>
  <c r="T46" i="43"/>
  <c r="S46" i="43"/>
  <c r="AM48" i="43"/>
  <c r="I150" i="43"/>
  <c r="K149" i="43"/>
  <c r="J149" i="43"/>
  <c r="I181" i="43"/>
  <c r="J150" i="42"/>
  <c r="I151" i="42"/>
  <c r="K150" i="42"/>
  <c r="AJ47" i="42"/>
  <c r="Y47" i="42"/>
  <c r="W47" i="42"/>
  <c r="X47" i="42"/>
  <c r="AP47" i="42"/>
  <c r="I217" i="42"/>
  <c r="K216" i="42"/>
  <c r="J216" i="42"/>
  <c r="Z47" i="42"/>
  <c r="AQ47" i="42"/>
  <c r="AA47" i="42"/>
  <c r="AK47" i="42"/>
  <c r="AD47" i="42"/>
  <c r="AL51" i="42"/>
  <c r="AT47" i="42"/>
  <c r="AY47" i="42"/>
  <c r="AW47" i="42"/>
  <c r="AF47" i="42"/>
  <c r="AX47" i="42"/>
  <c r="AE47" i="42"/>
  <c r="AV47" i="42"/>
  <c r="AU47" i="42"/>
  <c r="I182" i="42"/>
  <c r="K181" i="42"/>
  <c r="J181" i="42"/>
  <c r="AD48" i="42" s="1"/>
  <c r="I112" i="42"/>
  <c r="K111" i="42"/>
  <c r="J111" i="42"/>
  <c r="AS47" i="42"/>
  <c r="AM47" i="42"/>
  <c r="K286" i="42"/>
  <c r="J286" i="42"/>
  <c r="I287" i="42"/>
  <c r="K321" i="42"/>
  <c r="J321" i="42"/>
  <c r="I322" i="42"/>
  <c r="AP46" i="41"/>
  <c r="AQ46" i="41"/>
  <c r="I181" i="41"/>
  <c r="K180" i="41"/>
  <c r="J180" i="41"/>
  <c r="AD47" i="41" s="1"/>
  <c r="I150" i="41"/>
  <c r="K149" i="41"/>
  <c r="J149" i="41"/>
  <c r="AJ47" i="41"/>
  <c r="Y47" i="41"/>
  <c r="W47" i="41"/>
  <c r="X47" i="41"/>
  <c r="S46" i="41"/>
  <c r="AI46" i="41"/>
  <c r="AO46" i="41"/>
  <c r="U46" i="41"/>
  <c r="V46" i="41"/>
  <c r="T46" i="41"/>
  <c r="AS47" i="41"/>
  <c r="AM47" i="41"/>
  <c r="I112" i="41"/>
  <c r="K111" i="41"/>
  <c r="J111" i="41"/>
  <c r="I322" i="41"/>
  <c r="K321" i="41"/>
  <c r="J321" i="41"/>
  <c r="AA47" i="41"/>
  <c r="Z47" i="41"/>
  <c r="AQ47" i="41"/>
  <c r="AK47" i="41"/>
  <c r="AL50" i="41"/>
  <c r="I217" i="41"/>
  <c r="K216" i="41"/>
  <c r="J216" i="41"/>
  <c r="AE46" i="40"/>
  <c r="AP46" i="40"/>
  <c r="I150" i="40"/>
  <c r="K149" i="40"/>
  <c r="J149" i="40"/>
  <c r="AJ47" i="40"/>
  <c r="Y47" i="40"/>
  <c r="X47" i="40"/>
  <c r="W47" i="40"/>
  <c r="I322" i="40"/>
  <c r="K321" i="40"/>
  <c r="J321" i="40"/>
  <c r="AS46" i="40"/>
  <c r="AO46" i="40"/>
  <c r="AA47" i="40"/>
  <c r="Z47" i="40"/>
  <c r="AK47" i="40"/>
  <c r="AT47" i="40"/>
  <c r="AY47" i="40"/>
  <c r="AX47" i="40"/>
  <c r="AV47" i="40"/>
  <c r="AW47" i="40"/>
  <c r="AF47" i="40"/>
  <c r="AU47" i="40"/>
  <c r="AQ46" i="40"/>
  <c r="AL50" i="40"/>
  <c r="I217" i="40"/>
  <c r="K216" i="40"/>
  <c r="J216" i="40"/>
  <c r="AM47" i="40"/>
  <c r="I287" i="40"/>
  <c r="K286" i="40"/>
  <c r="J286" i="40"/>
  <c r="I112" i="40"/>
  <c r="K111" i="40"/>
  <c r="J111" i="40"/>
  <c r="I181" i="40"/>
  <c r="K180" i="40"/>
  <c r="J180" i="40"/>
  <c r="AQ47" i="40" s="1"/>
  <c r="AA47" i="39"/>
  <c r="AL50" i="39"/>
  <c r="I287" i="39"/>
  <c r="AD47" i="39"/>
  <c r="I182" i="39"/>
  <c r="K181" i="39"/>
  <c r="J181" i="39"/>
  <c r="AD48" i="39" s="1"/>
  <c r="AS47" i="39"/>
  <c r="AM47" i="39"/>
  <c r="Z48" i="39"/>
  <c r="AK48" i="39"/>
  <c r="AQ47" i="39"/>
  <c r="I112" i="39"/>
  <c r="K111" i="39"/>
  <c r="J111" i="39"/>
  <c r="J321" i="39"/>
  <c r="I322" i="39"/>
  <c r="K321" i="39"/>
  <c r="K217" i="39"/>
  <c r="J217" i="39"/>
  <c r="I218" i="39"/>
  <c r="Y47" i="39"/>
  <c r="AP47" i="39"/>
  <c r="X47" i="39"/>
  <c r="W47" i="39"/>
  <c r="AJ47" i="39"/>
  <c r="I150" i="39"/>
  <c r="K149" i="39"/>
  <c r="J149" i="39"/>
  <c r="AV47" i="39"/>
  <c r="AE47" i="39"/>
  <c r="AW47" i="39"/>
  <c r="AU47" i="39"/>
  <c r="AF47" i="39"/>
  <c r="AT47" i="39"/>
  <c r="AX47" i="39"/>
  <c r="AY47" i="39"/>
  <c r="AQ40" i="1"/>
  <c r="AP37" i="1"/>
  <c r="AV37" i="1"/>
  <c r="AM40" i="1"/>
  <c r="AS40" i="1"/>
  <c r="AX40" i="1"/>
  <c r="AW40" i="1"/>
  <c r="AF40" i="1"/>
  <c r="AY40" i="1"/>
  <c r="AE40" i="1"/>
  <c r="AL43" i="1"/>
  <c r="AA40" i="1"/>
  <c r="Z40" i="1"/>
  <c r="AK40" i="1"/>
  <c r="W37" i="1"/>
  <c r="Y37" i="1"/>
  <c r="X37" i="1"/>
  <c r="AJ37" i="1"/>
  <c r="I69" i="1"/>
  <c r="I280" i="1"/>
  <c r="K280" i="1" s="1"/>
  <c r="J279" i="1"/>
  <c r="J314" i="1"/>
  <c r="I315" i="1"/>
  <c r="K315" i="1" s="1"/>
  <c r="I210" i="1"/>
  <c r="K210" i="1" s="1"/>
  <c r="J209" i="1"/>
  <c r="AQ41" i="1" s="1"/>
  <c r="I175" i="1"/>
  <c r="K175" i="1" s="1"/>
  <c r="J174" i="1"/>
  <c r="AD41" i="1" s="1"/>
  <c r="I143" i="1"/>
  <c r="K143" i="1" s="1"/>
  <c r="J142" i="1"/>
  <c r="I105" i="1"/>
  <c r="B102" i="1"/>
  <c r="K102" i="1" s="1"/>
  <c r="J101" i="1"/>
  <c r="I35" i="1"/>
  <c r="AQ51" i="61" l="1"/>
  <c r="Z51" i="61"/>
  <c r="AA51" i="61"/>
  <c r="AK51" i="61"/>
  <c r="I221" i="61"/>
  <c r="I153" i="61"/>
  <c r="J152" i="61"/>
  <c r="K152" i="61"/>
  <c r="Y51" i="61"/>
  <c r="AP51" i="61"/>
  <c r="X51" i="61"/>
  <c r="W51" i="61"/>
  <c r="AJ51" i="61"/>
  <c r="K115" i="61"/>
  <c r="J115" i="61"/>
  <c r="I116" i="61"/>
  <c r="AM53" i="61"/>
  <c r="AD53" i="61"/>
  <c r="AL53" i="61"/>
  <c r="I221" i="60"/>
  <c r="K220" i="60"/>
  <c r="J220" i="60"/>
  <c r="AS50" i="60"/>
  <c r="AM50" i="60"/>
  <c r="AM53" i="60"/>
  <c r="AD53" i="60"/>
  <c r="AL53" i="60"/>
  <c r="I115" i="60"/>
  <c r="K114" i="60"/>
  <c r="J114" i="60"/>
  <c r="I153" i="60"/>
  <c r="K152" i="60"/>
  <c r="J152" i="60"/>
  <c r="W50" i="60"/>
  <c r="Y50" i="60"/>
  <c r="AP50" i="60"/>
  <c r="AJ50" i="60"/>
  <c r="X50" i="60"/>
  <c r="AQ51" i="60"/>
  <c r="AA51" i="60"/>
  <c r="Z51" i="60"/>
  <c r="AK51" i="60"/>
  <c r="AA50" i="59"/>
  <c r="I221" i="59"/>
  <c r="K220" i="59"/>
  <c r="J220" i="59"/>
  <c r="AM53" i="59"/>
  <c r="AD53" i="59"/>
  <c r="AL53" i="59"/>
  <c r="I153" i="59"/>
  <c r="K152" i="59"/>
  <c r="J152" i="59"/>
  <c r="AS50" i="59"/>
  <c r="AM50" i="59"/>
  <c r="W50" i="59"/>
  <c r="Y50" i="59"/>
  <c r="AP50" i="59"/>
  <c r="X50" i="59"/>
  <c r="AJ50" i="59"/>
  <c r="AQ51" i="59"/>
  <c r="AA51" i="59"/>
  <c r="Z51" i="59"/>
  <c r="AK51" i="59"/>
  <c r="I115" i="59"/>
  <c r="J114" i="59"/>
  <c r="K114" i="59"/>
  <c r="AM53" i="58"/>
  <c r="AD53" i="58"/>
  <c r="AL53" i="58"/>
  <c r="W50" i="58"/>
  <c r="AJ50" i="58"/>
  <c r="Y50" i="58"/>
  <c r="AP50" i="58"/>
  <c r="X50" i="58"/>
  <c r="I153" i="58"/>
  <c r="K152" i="58"/>
  <c r="J152" i="58"/>
  <c r="I115" i="58"/>
  <c r="K114" i="58"/>
  <c r="J114" i="58"/>
  <c r="AQ51" i="58"/>
  <c r="AA51" i="58"/>
  <c r="Z51" i="58"/>
  <c r="AK51" i="58"/>
  <c r="AS50" i="58"/>
  <c r="AM50" i="58"/>
  <c r="I221" i="58"/>
  <c r="K220" i="58"/>
  <c r="J220" i="58"/>
  <c r="I326" i="57"/>
  <c r="I327" i="57" s="1"/>
  <c r="I328" i="57" s="1"/>
  <c r="I329" i="57" s="1"/>
  <c r="I330" i="57" s="1"/>
  <c r="I331" i="57" s="1"/>
  <c r="I332" i="57" s="1"/>
  <c r="I333" i="57" s="1"/>
  <c r="I334" i="57" s="1"/>
  <c r="I335" i="57" s="1"/>
  <c r="I336" i="57" s="1"/>
  <c r="I337" i="57" s="1"/>
  <c r="Y49" i="57"/>
  <c r="AP49" i="57"/>
  <c r="X49" i="57"/>
  <c r="W49" i="57"/>
  <c r="AJ49" i="57"/>
  <c r="I153" i="57"/>
  <c r="K152" i="57"/>
  <c r="J152" i="57"/>
  <c r="AM53" i="57"/>
  <c r="AD53" i="57"/>
  <c r="AL53" i="57"/>
  <c r="AA51" i="57"/>
  <c r="Z51" i="57"/>
  <c r="AQ51" i="57"/>
  <c r="AK51" i="57"/>
  <c r="AS51" i="57"/>
  <c r="AM51" i="57"/>
  <c r="I114" i="57"/>
  <c r="K113" i="57"/>
  <c r="J113" i="57"/>
  <c r="I221" i="57"/>
  <c r="K220" i="57"/>
  <c r="J220" i="57"/>
  <c r="AA50" i="56"/>
  <c r="Z50" i="56"/>
  <c r="AQ50" i="56"/>
  <c r="AK50" i="56"/>
  <c r="I325" i="56"/>
  <c r="J152" i="56"/>
  <c r="I153" i="56"/>
  <c r="K152" i="56"/>
  <c r="I220" i="56"/>
  <c r="AJ50" i="56"/>
  <c r="Y50" i="56"/>
  <c r="AP50" i="56"/>
  <c r="X50" i="56"/>
  <c r="W50" i="56"/>
  <c r="AL53" i="56"/>
  <c r="AD53" i="56"/>
  <c r="AM53" i="56"/>
  <c r="K114" i="56"/>
  <c r="J114" i="56"/>
  <c r="I115" i="56"/>
  <c r="AS50" i="56"/>
  <c r="AM50" i="56"/>
  <c r="I153" i="55"/>
  <c r="J152" i="55"/>
  <c r="K152" i="55"/>
  <c r="K289" i="55"/>
  <c r="J289" i="55"/>
  <c r="I290" i="55"/>
  <c r="I219" i="55"/>
  <c r="K218" i="55"/>
  <c r="AW50" i="55" s="1"/>
  <c r="J218" i="55"/>
  <c r="J324" i="55"/>
  <c r="I325" i="55"/>
  <c r="K324" i="55"/>
  <c r="AJ49" i="55"/>
  <c r="AP49" i="55"/>
  <c r="X49" i="55"/>
  <c r="W49" i="55"/>
  <c r="Y49" i="55"/>
  <c r="Z49" i="55"/>
  <c r="AA49" i="55"/>
  <c r="AQ49" i="55"/>
  <c r="AK49" i="55"/>
  <c r="AV49" i="55"/>
  <c r="I114" i="55"/>
  <c r="K113" i="55"/>
  <c r="AV50" i="55" s="1"/>
  <c r="J113" i="55"/>
  <c r="AS50" i="55"/>
  <c r="AM50" i="55"/>
  <c r="AL53" i="55"/>
  <c r="AD53" i="55"/>
  <c r="AM53" i="55"/>
  <c r="AT50" i="55"/>
  <c r="AY50" i="55"/>
  <c r="AX50" i="55"/>
  <c r="AF50" i="55"/>
  <c r="AU50" i="55"/>
  <c r="AE50" i="55"/>
  <c r="AW49" i="55"/>
  <c r="W49" i="54"/>
  <c r="I219" i="54"/>
  <c r="J218" i="54"/>
  <c r="K218" i="54"/>
  <c r="AM53" i="54"/>
  <c r="AD53" i="54"/>
  <c r="AL53" i="54"/>
  <c r="W50" i="54"/>
  <c r="AJ50" i="54"/>
  <c r="Y50" i="54"/>
  <c r="X50" i="54"/>
  <c r="AP50" i="54"/>
  <c r="I115" i="54"/>
  <c r="K114" i="54"/>
  <c r="J114" i="54"/>
  <c r="K152" i="54"/>
  <c r="J152" i="54"/>
  <c r="I153" i="54"/>
  <c r="AS50" i="54"/>
  <c r="AM50" i="54"/>
  <c r="Z49" i="54"/>
  <c r="AQ49" i="54"/>
  <c r="AA49" i="54"/>
  <c r="AK49" i="54"/>
  <c r="J324" i="54"/>
  <c r="K324" i="54"/>
  <c r="I325" i="54"/>
  <c r="AJ50" i="53"/>
  <c r="X50" i="53"/>
  <c r="AP50" i="53"/>
  <c r="Y50" i="53"/>
  <c r="I219" i="53"/>
  <c r="K218" i="53"/>
  <c r="J218" i="53"/>
  <c r="Z49" i="53"/>
  <c r="AQ49" i="53"/>
  <c r="AA49" i="53"/>
  <c r="AK49" i="53"/>
  <c r="J324" i="53"/>
  <c r="I325" i="53"/>
  <c r="K324" i="53"/>
  <c r="AS50" i="53"/>
  <c r="AM50" i="53"/>
  <c r="I115" i="53"/>
  <c r="K114" i="53"/>
  <c r="J114" i="53"/>
  <c r="W49" i="53"/>
  <c r="AW49" i="53"/>
  <c r="AV50" i="53"/>
  <c r="AE50" i="53"/>
  <c r="AU50" i="53"/>
  <c r="AT50" i="53"/>
  <c r="AY50" i="53"/>
  <c r="AF50" i="53"/>
  <c r="AX50" i="53"/>
  <c r="AL53" i="53"/>
  <c r="AD53" i="53"/>
  <c r="AM53" i="53"/>
  <c r="I290" i="53"/>
  <c r="K289" i="53"/>
  <c r="J289" i="53"/>
  <c r="I153" i="53"/>
  <c r="K152" i="53"/>
  <c r="J152" i="53"/>
  <c r="AV50" i="52"/>
  <c r="Y49" i="52"/>
  <c r="AJ50" i="52"/>
  <c r="X50" i="52"/>
  <c r="AP50" i="52"/>
  <c r="I291" i="52"/>
  <c r="I115" i="52"/>
  <c r="K114" i="52"/>
  <c r="AV51" i="52" s="1"/>
  <c r="J114" i="52"/>
  <c r="I219" i="52"/>
  <c r="K218" i="52"/>
  <c r="J218" i="52"/>
  <c r="Z49" i="52"/>
  <c r="AQ49" i="52"/>
  <c r="AA49" i="52"/>
  <c r="AK49" i="52"/>
  <c r="AW49" i="52"/>
  <c r="W49" i="52"/>
  <c r="AS49" i="52"/>
  <c r="AM49" i="52"/>
  <c r="AY49" i="52"/>
  <c r="AM53" i="52"/>
  <c r="AD53" i="52"/>
  <c r="AL53" i="52"/>
  <c r="I324" i="52"/>
  <c r="K323" i="52"/>
  <c r="Y50" i="52" s="1"/>
  <c r="J323" i="52"/>
  <c r="AX51" i="52"/>
  <c r="AF51" i="52"/>
  <c r="AU51" i="52"/>
  <c r="AE51" i="52"/>
  <c r="AT51" i="52"/>
  <c r="I153" i="52"/>
  <c r="K152" i="52"/>
  <c r="J152" i="52"/>
  <c r="I326" i="51"/>
  <c r="I327" i="51" s="1"/>
  <c r="I328" i="51" s="1"/>
  <c r="I329" i="51" s="1"/>
  <c r="I330" i="51" s="1"/>
  <c r="I331" i="51" s="1"/>
  <c r="I332" i="51" s="1"/>
  <c r="I333" i="51" s="1"/>
  <c r="I334" i="51" s="1"/>
  <c r="I335" i="51" s="1"/>
  <c r="I336" i="51" s="1"/>
  <c r="I337" i="51" s="1"/>
  <c r="K325" i="51"/>
  <c r="J325" i="51"/>
  <c r="AD49" i="51"/>
  <c r="AS49" i="51"/>
  <c r="AE49" i="51"/>
  <c r="AY51" i="51"/>
  <c r="AF51" i="51"/>
  <c r="AT51" i="51"/>
  <c r="AU51" i="51"/>
  <c r="AX51" i="51"/>
  <c r="I184" i="51"/>
  <c r="I114" i="51"/>
  <c r="K113" i="51"/>
  <c r="J113" i="51"/>
  <c r="I152" i="51"/>
  <c r="K151" i="51"/>
  <c r="J151" i="51"/>
  <c r="I291" i="51"/>
  <c r="K290" i="51"/>
  <c r="J290" i="51"/>
  <c r="X49" i="51"/>
  <c r="AJ49" i="51"/>
  <c r="W49" i="51"/>
  <c r="AP49" i="51"/>
  <c r="Y49" i="51"/>
  <c r="AV49" i="51"/>
  <c r="AL52" i="51"/>
  <c r="AM52" i="51"/>
  <c r="I219" i="51"/>
  <c r="K218" i="51"/>
  <c r="J218" i="51"/>
  <c r="AM51" i="51"/>
  <c r="AA49" i="51"/>
  <c r="AQ49" i="51"/>
  <c r="Z49" i="51"/>
  <c r="AK49" i="51"/>
  <c r="AW49" i="51"/>
  <c r="I220" i="49"/>
  <c r="AM52" i="49"/>
  <c r="AL52" i="49"/>
  <c r="AA50" i="49"/>
  <c r="Z50" i="49"/>
  <c r="AQ50" i="49"/>
  <c r="AK50" i="49"/>
  <c r="I325" i="49"/>
  <c r="I326" i="49" s="1"/>
  <c r="I327" i="49" s="1"/>
  <c r="I328" i="49" s="1"/>
  <c r="I329" i="49" s="1"/>
  <c r="I330" i="49" s="1"/>
  <c r="I331" i="49" s="1"/>
  <c r="I332" i="49" s="1"/>
  <c r="I333" i="49" s="1"/>
  <c r="I334" i="49" s="1"/>
  <c r="I335" i="49" s="1"/>
  <c r="I336" i="49" s="1"/>
  <c r="I337" i="49" s="1"/>
  <c r="AS50" i="49"/>
  <c r="AM50" i="49"/>
  <c r="I152" i="49"/>
  <c r="K151" i="49"/>
  <c r="J151" i="49"/>
  <c r="I115" i="49"/>
  <c r="K114" i="49"/>
  <c r="J114" i="49"/>
  <c r="AJ50" i="49"/>
  <c r="Y50" i="49"/>
  <c r="AP50" i="49"/>
  <c r="X50" i="49"/>
  <c r="W50" i="49"/>
  <c r="I186" i="49"/>
  <c r="AD52" i="49"/>
  <c r="AV49" i="48"/>
  <c r="X49" i="48"/>
  <c r="AJ49" i="48"/>
  <c r="B114" i="48"/>
  <c r="K113" i="48"/>
  <c r="J113" i="48"/>
  <c r="AP50" i="48" s="1"/>
  <c r="AY50" i="48"/>
  <c r="Y49" i="48"/>
  <c r="W49" i="48"/>
  <c r="AP49" i="48"/>
  <c r="I325" i="48"/>
  <c r="I326" i="48" s="1"/>
  <c r="I327" i="48" s="1"/>
  <c r="I328" i="48" s="1"/>
  <c r="I329" i="48" s="1"/>
  <c r="I330" i="48" s="1"/>
  <c r="I331" i="48" s="1"/>
  <c r="I332" i="48" s="1"/>
  <c r="I333" i="48" s="1"/>
  <c r="I334" i="48" s="1"/>
  <c r="I335" i="48" s="1"/>
  <c r="I336" i="48" s="1"/>
  <c r="I337" i="48" s="1"/>
  <c r="K324" i="48"/>
  <c r="J324" i="48"/>
  <c r="I152" i="48"/>
  <c r="K151" i="48"/>
  <c r="J151" i="48"/>
  <c r="AE50" i="48"/>
  <c r="AM52" i="48"/>
  <c r="AL52" i="48"/>
  <c r="Z50" i="48"/>
  <c r="AQ50" i="48"/>
  <c r="AA50" i="48"/>
  <c r="AK50" i="48"/>
  <c r="I220" i="48"/>
  <c r="K219" i="48"/>
  <c r="J219" i="48"/>
  <c r="AD50" i="48"/>
  <c r="W50" i="48"/>
  <c r="I116" i="48"/>
  <c r="AS50" i="48"/>
  <c r="AM50" i="48"/>
  <c r="I185" i="48"/>
  <c r="K184" i="48"/>
  <c r="J184" i="48"/>
  <c r="AD51" i="48" s="1"/>
  <c r="AQ49" i="47"/>
  <c r="AS48" i="47"/>
  <c r="AM48" i="47"/>
  <c r="Y48" i="47"/>
  <c r="AA48" i="47"/>
  <c r="AM52" i="47"/>
  <c r="AL52" i="47"/>
  <c r="J219" i="47"/>
  <c r="W51" i="47" s="1"/>
  <c r="I220" i="47"/>
  <c r="K219" i="47"/>
  <c r="I116" i="47"/>
  <c r="K115" i="47"/>
  <c r="J115" i="47"/>
  <c r="J151" i="47"/>
  <c r="K151" i="47"/>
  <c r="I152" i="47"/>
  <c r="Z50" i="47"/>
  <c r="AK50" i="47"/>
  <c r="AJ51" i="47"/>
  <c r="X51" i="47"/>
  <c r="W50" i="47"/>
  <c r="AD49" i="47"/>
  <c r="AP49" i="47"/>
  <c r="I323" i="47"/>
  <c r="K322" i="47"/>
  <c r="J322" i="47"/>
  <c r="K183" i="47"/>
  <c r="J183" i="47"/>
  <c r="I184" i="47"/>
  <c r="AY50" i="46"/>
  <c r="AD50" i="46"/>
  <c r="I185" i="46"/>
  <c r="K184" i="46"/>
  <c r="J184" i="46"/>
  <c r="I152" i="46"/>
  <c r="K151" i="46"/>
  <c r="J151" i="46"/>
  <c r="I325" i="46"/>
  <c r="I326" i="46" s="1"/>
  <c r="I327" i="46" s="1"/>
  <c r="I328" i="46" s="1"/>
  <c r="I329" i="46" s="1"/>
  <c r="I330" i="46" s="1"/>
  <c r="I331" i="46" s="1"/>
  <c r="I332" i="46" s="1"/>
  <c r="I333" i="46" s="1"/>
  <c r="I334" i="46" s="1"/>
  <c r="I335" i="46" s="1"/>
  <c r="I336" i="46" s="1"/>
  <c r="I337" i="46" s="1"/>
  <c r="K324" i="46"/>
  <c r="J324" i="46"/>
  <c r="AL52" i="46"/>
  <c r="AM52" i="46"/>
  <c r="AS50" i="46"/>
  <c r="AM50" i="46"/>
  <c r="Z50" i="46"/>
  <c r="AA50" i="46"/>
  <c r="AQ50" i="46"/>
  <c r="AK50" i="46"/>
  <c r="AP49" i="46"/>
  <c r="X49" i="46"/>
  <c r="AJ49" i="46"/>
  <c r="Y49" i="46"/>
  <c r="W49" i="46"/>
  <c r="AV49" i="46"/>
  <c r="AW50" i="46"/>
  <c r="I220" i="46"/>
  <c r="K219" i="46"/>
  <c r="J219" i="46"/>
  <c r="I114" i="46"/>
  <c r="K113" i="46"/>
  <c r="J113" i="46"/>
  <c r="AQ49" i="45"/>
  <c r="AE49" i="45"/>
  <c r="K323" i="45"/>
  <c r="J323" i="45"/>
  <c r="AA50" i="45" s="1"/>
  <c r="I324" i="45"/>
  <c r="K183" i="45"/>
  <c r="J183" i="45"/>
  <c r="I184" i="45"/>
  <c r="AM52" i="45"/>
  <c r="AL52" i="45"/>
  <c r="AJ48" i="45"/>
  <c r="Y48" i="45"/>
  <c r="AP48" i="45"/>
  <c r="X48" i="45"/>
  <c r="W48" i="45"/>
  <c r="AV48" i="45"/>
  <c r="J151" i="45"/>
  <c r="I152" i="45"/>
  <c r="K151" i="45"/>
  <c r="I220" i="45"/>
  <c r="K219" i="45"/>
  <c r="J219" i="45"/>
  <c r="K112" i="45"/>
  <c r="J112" i="45"/>
  <c r="I113" i="45"/>
  <c r="Z50" i="45"/>
  <c r="AK50" i="45"/>
  <c r="AY49" i="45"/>
  <c r="AX50" i="45"/>
  <c r="AW50" i="45"/>
  <c r="AF50" i="45"/>
  <c r="AU50" i="45"/>
  <c r="AT50" i="45"/>
  <c r="AS49" i="45"/>
  <c r="AM49" i="45"/>
  <c r="AD49" i="45"/>
  <c r="AQ47" i="44"/>
  <c r="K288" i="44"/>
  <c r="J288" i="44"/>
  <c r="I289" i="44"/>
  <c r="I151" i="44"/>
  <c r="K150" i="44"/>
  <c r="J150" i="44"/>
  <c r="J181" i="44"/>
  <c r="AQ48" i="44" s="1"/>
  <c r="I182" i="44"/>
  <c r="K181" i="44"/>
  <c r="AM49" i="44"/>
  <c r="AL51" i="44"/>
  <c r="K323" i="44"/>
  <c r="J323" i="44"/>
  <c r="I324" i="44"/>
  <c r="AJ47" i="44"/>
  <c r="AP47" i="44"/>
  <c r="Y47" i="44"/>
  <c r="W47" i="44"/>
  <c r="X47" i="44"/>
  <c r="AV47" i="44"/>
  <c r="AA48" i="44"/>
  <c r="Z48" i="44"/>
  <c r="AK48" i="44"/>
  <c r="K217" i="44"/>
  <c r="J217" i="44"/>
  <c r="AW49" i="44" s="1"/>
  <c r="I218" i="44"/>
  <c r="K111" i="44"/>
  <c r="J111" i="44"/>
  <c r="I112" i="44"/>
  <c r="AD47" i="44"/>
  <c r="AE47" i="44"/>
  <c r="AS47" i="44"/>
  <c r="AX49" i="44"/>
  <c r="AF49" i="44"/>
  <c r="AY49" i="44"/>
  <c r="AU49" i="44"/>
  <c r="AT49" i="44"/>
  <c r="AJ48" i="43"/>
  <c r="Y48" i="43"/>
  <c r="X48" i="43"/>
  <c r="W48" i="43"/>
  <c r="I218" i="43"/>
  <c r="AD47" i="43"/>
  <c r="AS47" i="43"/>
  <c r="AM49" i="43"/>
  <c r="J112" i="43"/>
  <c r="I113" i="43"/>
  <c r="K112" i="43"/>
  <c r="AP48" i="43"/>
  <c r="I182" i="43"/>
  <c r="I324" i="43"/>
  <c r="AL51" i="43"/>
  <c r="AP47" i="43"/>
  <c r="I151" i="43"/>
  <c r="K150" i="43"/>
  <c r="J150" i="43"/>
  <c r="AA48" i="43"/>
  <c r="Z48" i="43"/>
  <c r="AK48" i="43"/>
  <c r="AQ47" i="43"/>
  <c r="J112" i="42"/>
  <c r="I113" i="42"/>
  <c r="K112" i="42"/>
  <c r="I288" i="42"/>
  <c r="K287" i="42"/>
  <c r="J287" i="42"/>
  <c r="AV48" i="42"/>
  <c r="AE48" i="42"/>
  <c r="AT48" i="42"/>
  <c r="AY48" i="42"/>
  <c r="AU48" i="42"/>
  <c r="AF48" i="42"/>
  <c r="AX48" i="42"/>
  <c r="AW48" i="42"/>
  <c r="K182" i="42"/>
  <c r="I183" i="42"/>
  <c r="J182" i="42"/>
  <c r="AA48" i="42"/>
  <c r="AQ48" i="42"/>
  <c r="Z48" i="42"/>
  <c r="AK48" i="42"/>
  <c r="I323" i="42"/>
  <c r="K322" i="42"/>
  <c r="J322" i="42"/>
  <c r="Y48" i="42"/>
  <c r="AP48" i="42"/>
  <c r="X48" i="42"/>
  <c r="AJ48" i="42"/>
  <c r="W48" i="42"/>
  <c r="I152" i="42"/>
  <c r="J151" i="42"/>
  <c r="K151" i="42"/>
  <c r="AS48" i="42"/>
  <c r="AM48" i="42"/>
  <c r="I218" i="42"/>
  <c r="K217" i="42"/>
  <c r="J217" i="42"/>
  <c r="AL52" i="42"/>
  <c r="AP47" i="41"/>
  <c r="I323" i="41"/>
  <c r="K322" i="41"/>
  <c r="J322" i="41"/>
  <c r="W48" i="41"/>
  <c r="Y48" i="41"/>
  <c r="X48" i="41"/>
  <c r="AJ48" i="41"/>
  <c r="AL51" i="41"/>
  <c r="AA48" i="41"/>
  <c r="Z48" i="41"/>
  <c r="AK48" i="41"/>
  <c r="J112" i="41"/>
  <c r="I113" i="41"/>
  <c r="K112" i="41"/>
  <c r="I151" i="41"/>
  <c r="K150" i="41"/>
  <c r="J150" i="41"/>
  <c r="J217" i="41"/>
  <c r="I218" i="41"/>
  <c r="K217" i="41"/>
  <c r="AM48" i="41"/>
  <c r="K181" i="41"/>
  <c r="J181" i="41"/>
  <c r="AQ48" i="41" s="1"/>
  <c r="I182" i="41"/>
  <c r="AP47" i="40"/>
  <c r="AL51" i="40"/>
  <c r="AS47" i="40"/>
  <c r="J217" i="40"/>
  <c r="I218" i="40"/>
  <c r="K217" i="40"/>
  <c r="AV48" i="40"/>
  <c r="AU48" i="40"/>
  <c r="AT48" i="40"/>
  <c r="AX48" i="40"/>
  <c r="AY48" i="40"/>
  <c r="AF48" i="40"/>
  <c r="AW48" i="40"/>
  <c r="AE47" i="40"/>
  <c r="I113" i="40"/>
  <c r="K112" i="40"/>
  <c r="J112" i="40"/>
  <c r="AD47" i="40"/>
  <c r="I288" i="40"/>
  <c r="K287" i="40"/>
  <c r="J287" i="40"/>
  <c r="AM48" i="40"/>
  <c r="K181" i="40"/>
  <c r="J181" i="40"/>
  <c r="I182" i="40"/>
  <c r="AJ48" i="40"/>
  <c r="X48" i="40"/>
  <c r="Y48" i="40"/>
  <c r="W48" i="40"/>
  <c r="AA48" i="40"/>
  <c r="Z48" i="40"/>
  <c r="AK48" i="40"/>
  <c r="I323" i="40"/>
  <c r="K322" i="40"/>
  <c r="J322" i="40"/>
  <c r="I151" i="40"/>
  <c r="K150" i="40"/>
  <c r="J150" i="40"/>
  <c r="AQ48" i="39"/>
  <c r="I323" i="39"/>
  <c r="K322" i="39"/>
  <c r="J322" i="39"/>
  <c r="I288" i="39"/>
  <c r="AS48" i="39"/>
  <c r="AM48" i="39"/>
  <c r="AA48" i="39"/>
  <c r="AP48" i="39"/>
  <c r="X48" i="39"/>
  <c r="Y48" i="39"/>
  <c r="W48" i="39"/>
  <c r="AJ48" i="39"/>
  <c r="AX48" i="39"/>
  <c r="AU48" i="39"/>
  <c r="AW48" i="39"/>
  <c r="AV48" i="39"/>
  <c r="AF48" i="39"/>
  <c r="AY48" i="39"/>
  <c r="AT48" i="39"/>
  <c r="AE48" i="39"/>
  <c r="AL51" i="39"/>
  <c r="K218" i="39"/>
  <c r="J218" i="39"/>
  <c r="I219" i="39"/>
  <c r="J112" i="39"/>
  <c r="K112" i="39"/>
  <c r="I113" i="39"/>
  <c r="Z49" i="39"/>
  <c r="AA49" i="39"/>
  <c r="AK49" i="39"/>
  <c r="J150" i="39"/>
  <c r="I151" i="39"/>
  <c r="K150" i="39"/>
  <c r="K182" i="39"/>
  <c r="J182" i="39"/>
  <c r="AD49" i="39" s="1"/>
  <c r="I183" i="39"/>
  <c r="AP38" i="1"/>
  <c r="AV38" i="1"/>
  <c r="AM41" i="1"/>
  <c r="AS41" i="1"/>
  <c r="AX41" i="1"/>
  <c r="AW41" i="1"/>
  <c r="AF41" i="1"/>
  <c r="AE41" i="1"/>
  <c r="AY41" i="1"/>
  <c r="AA41" i="1"/>
  <c r="Z41" i="1"/>
  <c r="AK41" i="1"/>
  <c r="X38" i="1"/>
  <c r="AJ38" i="1"/>
  <c r="Y38" i="1"/>
  <c r="W38" i="1"/>
  <c r="O38" i="1"/>
  <c r="AL44" i="1"/>
  <c r="I70" i="1"/>
  <c r="J280" i="1"/>
  <c r="I281" i="1"/>
  <c r="K281" i="1" s="1"/>
  <c r="J315" i="1"/>
  <c r="I316" i="1"/>
  <c r="K316" i="1" s="1"/>
  <c r="I211" i="1"/>
  <c r="K211" i="1" s="1"/>
  <c r="J210" i="1"/>
  <c r="AQ42" i="1" s="1"/>
  <c r="J175" i="1"/>
  <c r="AD42" i="1" s="1"/>
  <c r="I176" i="1"/>
  <c r="K176" i="1" s="1"/>
  <c r="I144" i="1"/>
  <c r="K144" i="1" s="1"/>
  <c r="J143" i="1"/>
  <c r="B103" i="1"/>
  <c r="K103" i="1" s="1"/>
  <c r="J102" i="1"/>
  <c r="I106" i="1"/>
  <c r="I36" i="1"/>
  <c r="I117" i="61" l="1"/>
  <c r="K116" i="61"/>
  <c r="J116" i="61"/>
  <c r="AJ52" i="61"/>
  <c r="Y52" i="61"/>
  <c r="AP52" i="61"/>
  <c r="X52" i="61"/>
  <c r="W52" i="61"/>
  <c r="AM54" i="61"/>
  <c r="AD54" i="61"/>
  <c r="AL54" i="61"/>
  <c r="I154" i="61"/>
  <c r="K153" i="61"/>
  <c r="J153" i="61"/>
  <c r="AA52" i="61"/>
  <c r="Z52" i="61"/>
  <c r="AQ52" i="61"/>
  <c r="AK52" i="61"/>
  <c r="I222" i="61"/>
  <c r="AL54" i="60"/>
  <c r="AM54" i="60"/>
  <c r="AD54" i="60"/>
  <c r="I154" i="60"/>
  <c r="K153" i="60"/>
  <c r="J153" i="60"/>
  <c r="Y51" i="60"/>
  <c r="AP51" i="60"/>
  <c r="X51" i="60"/>
  <c r="AJ51" i="60"/>
  <c r="W51" i="60"/>
  <c r="AA52" i="60"/>
  <c r="AQ52" i="60"/>
  <c r="Z52" i="60"/>
  <c r="AK52" i="60"/>
  <c r="K115" i="60"/>
  <c r="J115" i="60"/>
  <c r="I116" i="60"/>
  <c r="I222" i="60"/>
  <c r="K221" i="60"/>
  <c r="J221" i="60"/>
  <c r="I154" i="59"/>
  <c r="J153" i="59"/>
  <c r="K153" i="59"/>
  <c r="Y51" i="59"/>
  <c r="AP51" i="59"/>
  <c r="X51" i="59"/>
  <c r="W51" i="59"/>
  <c r="AJ51" i="59"/>
  <c r="K115" i="59"/>
  <c r="J115" i="59"/>
  <c r="I116" i="59"/>
  <c r="AA52" i="59"/>
  <c r="Z52" i="59"/>
  <c r="AQ52" i="59"/>
  <c r="AK52" i="59"/>
  <c r="AM54" i="59"/>
  <c r="AD54" i="59"/>
  <c r="AL54" i="59"/>
  <c r="I222" i="59"/>
  <c r="J221" i="59"/>
  <c r="K221" i="59"/>
  <c r="Y51" i="58"/>
  <c r="AP51" i="58"/>
  <c r="X51" i="58"/>
  <c r="W51" i="58"/>
  <c r="AJ51" i="58"/>
  <c r="I222" i="58"/>
  <c r="K221" i="58"/>
  <c r="J221" i="58"/>
  <c r="AA52" i="58"/>
  <c r="Z52" i="58"/>
  <c r="AQ52" i="58"/>
  <c r="AK52" i="58"/>
  <c r="K115" i="58"/>
  <c r="J115" i="58"/>
  <c r="I116" i="58"/>
  <c r="AM54" i="58"/>
  <c r="AD54" i="58"/>
  <c r="AL54" i="58"/>
  <c r="I154" i="58"/>
  <c r="K153" i="58"/>
  <c r="J153" i="58"/>
  <c r="AQ52" i="57"/>
  <c r="AA52" i="57"/>
  <c r="Z52" i="57"/>
  <c r="AK52" i="57"/>
  <c r="AJ50" i="57"/>
  <c r="Y50" i="57"/>
  <c r="AP50" i="57"/>
  <c r="X50" i="57"/>
  <c r="W50" i="57"/>
  <c r="J114" i="57"/>
  <c r="I115" i="57"/>
  <c r="K114" i="57"/>
  <c r="AD54" i="57"/>
  <c r="AM54" i="57"/>
  <c r="AL54" i="57"/>
  <c r="AS52" i="57"/>
  <c r="AM52" i="57"/>
  <c r="J221" i="57"/>
  <c r="I222" i="57"/>
  <c r="K221" i="57"/>
  <c r="I154" i="57"/>
  <c r="K153" i="57"/>
  <c r="J153" i="57"/>
  <c r="AM54" i="56"/>
  <c r="AD54" i="56"/>
  <c r="AL54" i="56"/>
  <c r="AS51" i="56"/>
  <c r="AM51" i="56"/>
  <c r="AA51" i="56"/>
  <c r="Z51" i="56"/>
  <c r="AQ51" i="56"/>
  <c r="AK51" i="56"/>
  <c r="I326" i="56"/>
  <c r="I327" i="56" s="1"/>
  <c r="I328" i="56" s="1"/>
  <c r="I329" i="56" s="1"/>
  <c r="I330" i="56" s="1"/>
  <c r="I331" i="56" s="1"/>
  <c r="I332" i="56" s="1"/>
  <c r="I333" i="56" s="1"/>
  <c r="I334" i="56" s="1"/>
  <c r="I335" i="56" s="1"/>
  <c r="I336" i="56" s="1"/>
  <c r="I337" i="56" s="1"/>
  <c r="AP51" i="56"/>
  <c r="X51" i="56"/>
  <c r="W51" i="56"/>
  <c r="AJ51" i="56"/>
  <c r="Y51" i="56"/>
  <c r="I221" i="56"/>
  <c r="I116" i="56"/>
  <c r="K115" i="56"/>
  <c r="J115" i="56"/>
  <c r="I154" i="56"/>
  <c r="K153" i="56"/>
  <c r="J153" i="56"/>
  <c r="AS51" i="55"/>
  <c r="AM51" i="55"/>
  <c r="J114" i="55"/>
  <c r="I115" i="55"/>
  <c r="K114" i="55"/>
  <c r="I220" i="55"/>
  <c r="K219" i="55"/>
  <c r="J219" i="55"/>
  <c r="K290" i="55"/>
  <c r="J290" i="55"/>
  <c r="I291" i="55"/>
  <c r="AF51" i="55"/>
  <c r="AU51" i="55"/>
  <c r="AT51" i="55"/>
  <c r="AE51" i="55"/>
  <c r="AY51" i="55"/>
  <c r="AX51" i="55"/>
  <c r="I326" i="55"/>
  <c r="I327" i="55" s="1"/>
  <c r="I328" i="55" s="1"/>
  <c r="I329" i="55" s="1"/>
  <c r="I330" i="55" s="1"/>
  <c r="I331" i="55" s="1"/>
  <c r="I332" i="55" s="1"/>
  <c r="I333" i="55" s="1"/>
  <c r="I334" i="55" s="1"/>
  <c r="I335" i="55" s="1"/>
  <c r="I336" i="55" s="1"/>
  <c r="I337" i="55" s="1"/>
  <c r="K325" i="55"/>
  <c r="J325" i="55"/>
  <c r="AM54" i="55"/>
  <c r="AD54" i="55"/>
  <c r="AL54" i="55"/>
  <c r="AJ50" i="55"/>
  <c r="Y50" i="55"/>
  <c r="AP50" i="55"/>
  <c r="X50" i="55"/>
  <c r="W50" i="55"/>
  <c r="AA50" i="55"/>
  <c r="Z50" i="55"/>
  <c r="AQ50" i="55"/>
  <c r="AK50" i="55"/>
  <c r="J153" i="55"/>
  <c r="I154" i="55"/>
  <c r="K153" i="55"/>
  <c r="Y51" i="54"/>
  <c r="AP51" i="54"/>
  <c r="X51" i="54"/>
  <c r="AJ51" i="54"/>
  <c r="I116" i="54"/>
  <c r="J115" i="54"/>
  <c r="K115" i="54"/>
  <c r="I326" i="54"/>
  <c r="I327" i="54" s="1"/>
  <c r="I328" i="54" s="1"/>
  <c r="I329" i="54" s="1"/>
  <c r="I330" i="54" s="1"/>
  <c r="I331" i="54" s="1"/>
  <c r="I332" i="54" s="1"/>
  <c r="I333" i="54" s="1"/>
  <c r="I334" i="54" s="1"/>
  <c r="I335" i="54" s="1"/>
  <c r="I336" i="54" s="1"/>
  <c r="I337" i="54" s="1"/>
  <c r="K325" i="54"/>
  <c r="J325" i="54"/>
  <c r="I154" i="54"/>
  <c r="K153" i="54"/>
  <c r="J153" i="54"/>
  <c r="AA50" i="54"/>
  <c r="Z50" i="54"/>
  <c r="AQ50" i="54"/>
  <c r="AK50" i="54"/>
  <c r="AS51" i="54"/>
  <c r="AM51" i="54"/>
  <c r="AL54" i="54"/>
  <c r="AD54" i="54"/>
  <c r="AM54" i="54"/>
  <c r="J219" i="54"/>
  <c r="I220" i="54"/>
  <c r="K219" i="54"/>
  <c r="AM54" i="53"/>
  <c r="AD54" i="53"/>
  <c r="AL54" i="53"/>
  <c r="Z50" i="53"/>
  <c r="AQ50" i="53"/>
  <c r="AA50" i="53"/>
  <c r="AK50" i="53"/>
  <c r="I326" i="53"/>
  <c r="I327" i="53" s="1"/>
  <c r="I328" i="53" s="1"/>
  <c r="I329" i="53" s="1"/>
  <c r="I330" i="53" s="1"/>
  <c r="I331" i="53" s="1"/>
  <c r="I332" i="53" s="1"/>
  <c r="I333" i="53" s="1"/>
  <c r="I334" i="53" s="1"/>
  <c r="I335" i="53" s="1"/>
  <c r="I336" i="53" s="1"/>
  <c r="I337" i="53" s="1"/>
  <c r="K325" i="53"/>
  <c r="J325" i="53"/>
  <c r="AX51" i="53"/>
  <c r="AF51" i="53"/>
  <c r="AV51" i="53"/>
  <c r="AE51" i="53"/>
  <c r="AU51" i="53"/>
  <c r="AT51" i="53"/>
  <c r="AY51" i="53"/>
  <c r="AS51" i="53"/>
  <c r="AM51" i="53"/>
  <c r="W50" i="53"/>
  <c r="J153" i="53"/>
  <c r="I154" i="53"/>
  <c r="K153" i="53"/>
  <c r="I220" i="53"/>
  <c r="K219" i="53"/>
  <c r="W51" i="53" s="1"/>
  <c r="J219" i="53"/>
  <c r="AW50" i="53"/>
  <c r="AP51" i="53"/>
  <c r="X51" i="53"/>
  <c r="AJ51" i="53"/>
  <c r="Y51" i="53"/>
  <c r="K290" i="53"/>
  <c r="J290" i="53"/>
  <c r="I291" i="53"/>
  <c r="K115" i="53"/>
  <c r="J115" i="53"/>
  <c r="I116" i="53"/>
  <c r="J153" i="52"/>
  <c r="I154" i="52"/>
  <c r="K153" i="52"/>
  <c r="AU52" i="52"/>
  <c r="AX52" i="52"/>
  <c r="AF52" i="52"/>
  <c r="AE52" i="52"/>
  <c r="AT52" i="52"/>
  <c r="AS50" i="52"/>
  <c r="AM50" i="52"/>
  <c r="AY50" i="52"/>
  <c r="AA50" i="52"/>
  <c r="Z50" i="52"/>
  <c r="AQ50" i="52"/>
  <c r="AK50" i="52"/>
  <c r="AW50" i="52"/>
  <c r="J324" i="52"/>
  <c r="I325" i="52"/>
  <c r="K324" i="52"/>
  <c r="Y51" i="52" s="1"/>
  <c r="I220" i="52"/>
  <c r="K219" i="52"/>
  <c r="J219" i="52"/>
  <c r="W50" i="52"/>
  <c r="AP51" i="52"/>
  <c r="X51" i="52"/>
  <c r="AJ51" i="52"/>
  <c r="I292" i="52"/>
  <c r="I293" i="52" s="1"/>
  <c r="I294" i="52" s="1"/>
  <c r="I295" i="52" s="1"/>
  <c r="I296" i="52" s="1"/>
  <c r="I297" i="52" s="1"/>
  <c r="I298" i="52" s="1"/>
  <c r="I299" i="52" s="1"/>
  <c r="I300" i="52" s="1"/>
  <c r="I301" i="52" s="1"/>
  <c r="I302" i="52" s="1"/>
  <c r="AM54" i="52"/>
  <c r="AD54" i="52"/>
  <c r="AL54" i="52"/>
  <c r="K115" i="52"/>
  <c r="J115" i="52"/>
  <c r="I116" i="52"/>
  <c r="K291" i="51"/>
  <c r="J291" i="51"/>
  <c r="I292" i="51"/>
  <c r="I293" i="51" s="1"/>
  <c r="I294" i="51" s="1"/>
  <c r="I295" i="51" s="1"/>
  <c r="I296" i="51" s="1"/>
  <c r="I297" i="51" s="1"/>
  <c r="I298" i="51" s="1"/>
  <c r="I299" i="51" s="1"/>
  <c r="I300" i="51" s="1"/>
  <c r="I301" i="51" s="1"/>
  <c r="I302" i="51" s="1"/>
  <c r="AQ50" i="51"/>
  <c r="AA50" i="51"/>
  <c r="Z50" i="51"/>
  <c r="AK50" i="51"/>
  <c r="AW50" i="51"/>
  <c r="AM53" i="51"/>
  <c r="AL53" i="51"/>
  <c r="I185" i="51"/>
  <c r="I220" i="51"/>
  <c r="K219" i="51"/>
  <c r="J219" i="51"/>
  <c r="I153" i="51"/>
  <c r="K152" i="51"/>
  <c r="J152" i="51"/>
  <c r="AP50" i="51"/>
  <c r="X50" i="51"/>
  <c r="W50" i="51"/>
  <c r="Y50" i="51"/>
  <c r="AJ50" i="51"/>
  <c r="AV50" i="51"/>
  <c r="AT52" i="51"/>
  <c r="AY52" i="51"/>
  <c r="AX52" i="51"/>
  <c r="AU52" i="51"/>
  <c r="AF52" i="51"/>
  <c r="J114" i="51"/>
  <c r="I115" i="51"/>
  <c r="K114" i="51"/>
  <c r="AD50" i="51"/>
  <c r="AS50" i="51"/>
  <c r="AE50" i="51"/>
  <c r="Y51" i="49"/>
  <c r="AP51" i="49"/>
  <c r="W51" i="49"/>
  <c r="AJ51" i="49"/>
  <c r="X51" i="49"/>
  <c r="AS51" i="49"/>
  <c r="AM51" i="49"/>
  <c r="J152" i="49"/>
  <c r="I153" i="49"/>
  <c r="K152" i="49"/>
  <c r="I187" i="49"/>
  <c r="AD53" i="49"/>
  <c r="J115" i="49"/>
  <c r="I116" i="49"/>
  <c r="K115" i="49"/>
  <c r="AM53" i="49"/>
  <c r="AL53" i="49"/>
  <c r="AQ51" i="49"/>
  <c r="AA51" i="49"/>
  <c r="Z51" i="49"/>
  <c r="AK51" i="49"/>
  <c r="I221" i="49"/>
  <c r="AJ50" i="48"/>
  <c r="X50" i="48"/>
  <c r="AV50" i="48"/>
  <c r="B115" i="48"/>
  <c r="J114" i="48"/>
  <c r="K114" i="48"/>
  <c r="W51" i="48"/>
  <c r="Y50" i="48"/>
  <c r="J185" i="48"/>
  <c r="I186" i="48"/>
  <c r="K185" i="48"/>
  <c r="I117" i="48"/>
  <c r="AP51" i="48"/>
  <c r="AL53" i="48"/>
  <c r="AM53" i="48"/>
  <c r="I153" i="48"/>
  <c r="K152" i="48"/>
  <c r="J152" i="48"/>
  <c r="AA51" i="48"/>
  <c r="Z51" i="48"/>
  <c r="AQ51" i="48"/>
  <c r="AK51" i="48"/>
  <c r="AS51" i="48"/>
  <c r="AM51" i="48"/>
  <c r="J220" i="48"/>
  <c r="I221" i="48"/>
  <c r="K220" i="48"/>
  <c r="AQ50" i="47"/>
  <c r="AS49" i="47"/>
  <c r="AM49" i="47"/>
  <c r="Y49" i="47"/>
  <c r="AA49" i="47"/>
  <c r="AM53" i="47"/>
  <c r="AL53" i="47"/>
  <c r="K323" i="47"/>
  <c r="J323" i="47"/>
  <c r="I324" i="47"/>
  <c r="AJ52" i="47"/>
  <c r="Y52" i="47"/>
  <c r="X52" i="47"/>
  <c r="K116" i="47"/>
  <c r="J116" i="47"/>
  <c r="I117" i="47"/>
  <c r="I185" i="47"/>
  <c r="K184" i="47"/>
  <c r="J184" i="47"/>
  <c r="AD50" i="47"/>
  <c r="AP50" i="47"/>
  <c r="I221" i="47"/>
  <c r="K220" i="47"/>
  <c r="J220" i="47"/>
  <c r="I153" i="47"/>
  <c r="J152" i="47"/>
  <c r="K152" i="47"/>
  <c r="Z51" i="47"/>
  <c r="AK51" i="47"/>
  <c r="AJ50" i="46"/>
  <c r="AP50" i="46"/>
  <c r="X50" i="46"/>
  <c r="W50" i="46"/>
  <c r="Y50" i="46"/>
  <c r="AV50" i="46"/>
  <c r="I115" i="46"/>
  <c r="K114" i="46"/>
  <c r="J114" i="46"/>
  <c r="AL53" i="46"/>
  <c r="AM53" i="46"/>
  <c r="Z51" i="46"/>
  <c r="AQ51" i="46"/>
  <c r="AA51" i="46"/>
  <c r="AK51" i="46"/>
  <c r="I153" i="46"/>
  <c r="K152" i="46"/>
  <c r="J152" i="46"/>
  <c r="K220" i="46"/>
  <c r="J220" i="46"/>
  <c r="I221" i="46"/>
  <c r="AD51" i="46"/>
  <c r="AS51" i="46"/>
  <c r="AM51" i="46"/>
  <c r="K185" i="46"/>
  <c r="J185" i="46"/>
  <c r="AD52" i="46" s="1"/>
  <c r="I186" i="46"/>
  <c r="AD50" i="45"/>
  <c r="AY50" i="45"/>
  <c r="Z51" i="45"/>
  <c r="AK51" i="45"/>
  <c r="I185" i="45"/>
  <c r="K184" i="45"/>
  <c r="J184" i="45"/>
  <c r="AD51" i="45" s="1"/>
  <c r="AQ50" i="45"/>
  <c r="I221" i="45"/>
  <c r="K220" i="45"/>
  <c r="J220" i="45"/>
  <c r="AE50" i="45"/>
  <c r="I325" i="45"/>
  <c r="I326" i="45" s="1"/>
  <c r="I327" i="45" s="1"/>
  <c r="I328" i="45" s="1"/>
  <c r="I329" i="45" s="1"/>
  <c r="I330" i="45" s="1"/>
  <c r="I331" i="45" s="1"/>
  <c r="I332" i="45" s="1"/>
  <c r="I333" i="45" s="1"/>
  <c r="I334" i="45" s="1"/>
  <c r="I335" i="45" s="1"/>
  <c r="I336" i="45" s="1"/>
  <c r="I337" i="45" s="1"/>
  <c r="K324" i="45"/>
  <c r="J324" i="45"/>
  <c r="I153" i="45"/>
  <c r="K152" i="45"/>
  <c r="J152" i="45"/>
  <c r="AS50" i="45"/>
  <c r="AM50" i="45"/>
  <c r="I114" i="45"/>
  <c r="J113" i="45"/>
  <c r="K113" i="45"/>
  <c r="AL53" i="45"/>
  <c r="AM53" i="45"/>
  <c r="AJ49" i="45"/>
  <c r="Y49" i="45"/>
  <c r="AP49" i="45"/>
  <c r="X49" i="45"/>
  <c r="W49" i="45"/>
  <c r="AV49" i="45"/>
  <c r="I183" i="44"/>
  <c r="K182" i="44"/>
  <c r="AQ49" i="44" s="1"/>
  <c r="J182" i="44"/>
  <c r="I219" i="44"/>
  <c r="K218" i="44"/>
  <c r="J218" i="44"/>
  <c r="AD48" i="44"/>
  <c r="AS48" i="44"/>
  <c r="AE48" i="44"/>
  <c r="Z49" i="44"/>
  <c r="AA49" i="44"/>
  <c r="AK49" i="44"/>
  <c r="AL52" i="44"/>
  <c r="I152" i="44"/>
  <c r="K151" i="44"/>
  <c r="J151" i="44"/>
  <c r="I290" i="44"/>
  <c r="I113" i="44"/>
  <c r="J112" i="44"/>
  <c r="K112" i="44"/>
  <c r="I325" i="44"/>
  <c r="K324" i="44"/>
  <c r="J324" i="44"/>
  <c r="AT50" i="44"/>
  <c r="AY50" i="44"/>
  <c r="AX50" i="44"/>
  <c r="AF50" i="44"/>
  <c r="AU50" i="44"/>
  <c r="AP48" i="44"/>
  <c r="X48" i="44"/>
  <c r="Y48" i="44"/>
  <c r="AJ48" i="44"/>
  <c r="W48" i="44"/>
  <c r="AV48" i="44"/>
  <c r="AM50" i="44"/>
  <c r="AQ48" i="43"/>
  <c r="I219" i="43"/>
  <c r="I114" i="43"/>
  <c r="K113" i="43"/>
  <c r="J113" i="43"/>
  <c r="AA49" i="43"/>
  <c r="Z49" i="43"/>
  <c r="AK49" i="43"/>
  <c r="AL52" i="43"/>
  <c r="I325" i="43"/>
  <c r="W49" i="43"/>
  <c r="AJ49" i="43"/>
  <c r="Y49" i="43"/>
  <c r="X49" i="43"/>
  <c r="AM50" i="43"/>
  <c r="I152" i="43"/>
  <c r="K151" i="43"/>
  <c r="J151" i="43"/>
  <c r="I183" i="43"/>
  <c r="AD48" i="43"/>
  <c r="AS48" i="43"/>
  <c r="AS49" i="42"/>
  <c r="AM49" i="42"/>
  <c r="I184" i="42"/>
  <c r="K183" i="42"/>
  <c r="J183" i="42"/>
  <c r="AD50" i="42" s="1"/>
  <c r="I153" i="42"/>
  <c r="K152" i="42"/>
  <c r="J152" i="42"/>
  <c r="I324" i="42"/>
  <c r="K323" i="42"/>
  <c r="J323" i="42"/>
  <c r="AX49" i="42"/>
  <c r="AV49" i="42"/>
  <c r="AE49" i="42"/>
  <c r="AU49" i="42"/>
  <c r="AY49" i="42"/>
  <c r="AW49" i="42"/>
  <c r="AT49" i="42"/>
  <c r="AF49" i="42"/>
  <c r="AM53" i="42"/>
  <c r="AL53" i="42"/>
  <c r="AA49" i="42"/>
  <c r="AQ49" i="42"/>
  <c r="Z49" i="42"/>
  <c r="AK49" i="42"/>
  <c r="I289" i="42"/>
  <c r="K288" i="42"/>
  <c r="J288" i="42"/>
  <c r="I114" i="42"/>
  <c r="K113" i="42"/>
  <c r="J113" i="42"/>
  <c r="J218" i="42"/>
  <c r="K218" i="42"/>
  <c r="I219" i="42"/>
  <c r="AD49" i="42"/>
  <c r="AP49" i="42"/>
  <c r="X49" i="42"/>
  <c r="Y49" i="42"/>
  <c r="W49" i="42"/>
  <c r="AJ49" i="42"/>
  <c r="AS48" i="41"/>
  <c r="AD48" i="41"/>
  <c r="I219" i="41"/>
  <c r="K218" i="41"/>
  <c r="J218" i="41"/>
  <c r="AP48" i="41"/>
  <c r="I114" i="41"/>
  <c r="K113" i="41"/>
  <c r="J113" i="41"/>
  <c r="AA49" i="41"/>
  <c r="Z49" i="41"/>
  <c r="AK49" i="41"/>
  <c r="I152" i="41"/>
  <c r="K151" i="41"/>
  <c r="J151" i="41"/>
  <c r="I183" i="41"/>
  <c r="K182" i="41"/>
  <c r="J182" i="41"/>
  <c r="AD49" i="41" s="1"/>
  <c r="AL52" i="41"/>
  <c r="AM49" i="41"/>
  <c r="Y49" i="41"/>
  <c r="X49" i="41"/>
  <c r="W49" i="41"/>
  <c r="AJ49" i="41"/>
  <c r="K323" i="41"/>
  <c r="J323" i="41"/>
  <c r="I324" i="41"/>
  <c r="AQ48" i="40"/>
  <c r="AX49" i="40"/>
  <c r="AW49" i="40"/>
  <c r="AF49" i="40"/>
  <c r="AV49" i="40"/>
  <c r="AU49" i="40"/>
  <c r="AT49" i="40"/>
  <c r="AY49" i="40"/>
  <c r="K323" i="40"/>
  <c r="J323" i="40"/>
  <c r="I324" i="40"/>
  <c r="AP48" i="40"/>
  <c r="I219" i="40"/>
  <c r="K218" i="40"/>
  <c r="J218" i="40"/>
  <c r="K288" i="40"/>
  <c r="J288" i="40"/>
  <c r="I289" i="40"/>
  <c r="Z49" i="40"/>
  <c r="AA49" i="40"/>
  <c r="AK49" i="40"/>
  <c r="I183" i="40"/>
  <c r="K182" i="40"/>
  <c r="AE49" i="40" s="1"/>
  <c r="J182" i="40"/>
  <c r="AL52" i="40"/>
  <c r="AD48" i="40"/>
  <c r="X49" i="40"/>
  <c r="W49" i="40"/>
  <c r="AJ49" i="40"/>
  <c r="Y49" i="40"/>
  <c r="I152" i="40"/>
  <c r="K151" i="40"/>
  <c r="J151" i="40"/>
  <c r="I114" i="40"/>
  <c r="K113" i="40"/>
  <c r="J113" i="40"/>
  <c r="AE48" i="40"/>
  <c r="AM49" i="40"/>
  <c r="AS48" i="40"/>
  <c r="I324" i="39"/>
  <c r="K323" i="39"/>
  <c r="J323" i="39"/>
  <c r="AA50" i="39" s="1"/>
  <c r="I114" i="39"/>
  <c r="K113" i="39"/>
  <c r="J113" i="39"/>
  <c r="I152" i="39"/>
  <c r="J151" i="39"/>
  <c r="K151" i="39"/>
  <c r="AJ49" i="39"/>
  <c r="W49" i="39"/>
  <c r="AP49" i="39"/>
  <c r="Y49" i="39"/>
  <c r="X49" i="39"/>
  <c r="AW49" i="39"/>
  <c r="AF49" i="39"/>
  <c r="AV49" i="39"/>
  <c r="AU49" i="39"/>
  <c r="AE49" i="39"/>
  <c r="AY49" i="39"/>
  <c r="AX49" i="39"/>
  <c r="AT49" i="39"/>
  <c r="AL52" i="39"/>
  <c r="I220" i="39"/>
  <c r="K219" i="39"/>
  <c r="J219" i="39"/>
  <c r="Z50" i="39"/>
  <c r="AK50" i="39"/>
  <c r="I289" i="39"/>
  <c r="AQ49" i="39"/>
  <c r="AS49" i="39"/>
  <c r="AM49" i="39"/>
  <c r="I184" i="39"/>
  <c r="K183" i="39"/>
  <c r="J183" i="39"/>
  <c r="AQ50" i="39" s="1"/>
  <c r="AM42" i="1"/>
  <c r="AS42" i="1"/>
  <c r="AY42" i="1"/>
  <c r="AE42" i="1"/>
  <c r="AX42" i="1"/>
  <c r="AW42" i="1"/>
  <c r="AF42" i="1"/>
  <c r="AP39" i="1"/>
  <c r="AV39" i="1"/>
  <c r="AA42" i="1"/>
  <c r="Z42" i="1"/>
  <c r="AK42" i="1"/>
  <c r="Y39" i="1"/>
  <c r="W39" i="1"/>
  <c r="AJ39" i="1"/>
  <c r="X39" i="1"/>
  <c r="AL45" i="1"/>
  <c r="I71" i="1"/>
  <c r="J281" i="1"/>
  <c r="I282" i="1"/>
  <c r="K282" i="1" s="1"/>
  <c r="J316" i="1"/>
  <c r="I317" i="1"/>
  <c r="K317" i="1" s="1"/>
  <c r="I212" i="1"/>
  <c r="K212" i="1" s="1"/>
  <c r="J211" i="1"/>
  <c r="I177" i="1"/>
  <c r="K177" i="1" s="1"/>
  <c r="J176" i="1"/>
  <c r="AD43" i="1" s="1"/>
  <c r="I145" i="1"/>
  <c r="K145" i="1" s="1"/>
  <c r="J144" i="1"/>
  <c r="I107" i="1"/>
  <c r="B104" i="1"/>
  <c r="K104" i="1" s="1"/>
  <c r="J103" i="1"/>
  <c r="I37" i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AM55" i="61" l="1"/>
  <c r="AD55" i="61"/>
  <c r="AL55" i="61"/>
  <c r="AA53" i="61"/>
  <c r="Z53" i="61"/>
  <c r="AQ53" i="61"/>
  <c r="AK53" i="61"/>
  <c r="K154" i="61"/>
  <c r="J154" i="61"/>
  <c r="I155" i="61"/>
  <c r="I223" i="61"/>
  <c r="AJ53" i="61"/>
  <c r="Y53" i="61"/>
  <c r="AP53" i="61"/>
  <c r="X53" i="61"/>
  <c r="W53" i="61"/>
  <c r="I118" i="61"/>
  <c r="I119" i="61" s="1"/>
  <c r="I120" i="61" s="1"/>
  <c r="I121" i="61" s="1"/>
  <c r="I122" i="61" s="1"/>
  <c r="I123" i="61" s="1"/>
  <c r="I124" i="61" s="1"/>
  <c r="I125" i="61" s="1"/>
  <c r="I126" i="61" s="1"/>
  <c r="I127" i="61" s="1"/>
  <c r="K117" i="61"/>
  <c r="J117" i="61"/>
  <c r="AM55" i="60"/>
  <c r="AD55" i="60"/>
  <c r="AL55" i="60"/>
  <c r="Z53" i="60"/>
  <c r="AQ53" i="60"/>
  <c r="AA53" i="60"/>
  <c r="AK53" i="60"/>
  <c r="K222" i="60"/>
  <c r="J222" i="60"/>
  <c r="I223" i="60"/>
  <c r="K154" i="60"/>
  <c r="J154" i="60"/>
  <c r="I155" i="60"/>
  <c r="I117" i="60"/>
  <c r="K116" i="60"/>
  <c r="J116" i="60"/>
  <c r="AP52" i="60"/>
  <c r="X52" i="60"/>
  <c r="W52" i="60"/>
  <c r="AJ52" i="60"/>
  <c r="Y52" i="60"/>
  <c r="AA53" i="59"/>
  <c r="AQ53" i="59"/>
  <c r="Z53" i="59"/>
  <c r="AK53" i="59"/>
  <c r="K222" i="59"/>
  <c r="J222" i="59"/>
  <c r="I223" i="59"/>
  <c r="I117" i="59"/>
  <c r="K116" i="59"/>
  <c r="J116" i="59"/>
  <c r="AJ52" i="59"/>
  <c r="Y52" i="59"/>
  <c r="AP52" i="59"/>
  <c r="W52" i="59"/>
  <c r="X52" i="59"/>
  <c r="AL55" i="59"/>
  <c r="AM55" i="59"/>
  <c r="AD55" i="59"/>
  <c r="K154" i="59"/>
  <c r="J154" i="59"/>
  <c r="I155" i="59"/>
  <c r="AA53" i="58"/>
  <c r="AQ53" i="58"/>
  <c r="Z53" i="58"/>
  <c r="AK53" i="58"/>
  <c r="I117" i="58"/>
  <c r="K116" i="58"/>
  <c r="J116" i="58"/>
  <c r="AM55" i="58"/>
  <c r="AD55" i="58"/>
  <c r="AL55" i="58"/>
  <c r="AJ52" i="58"/>
  <c r="Y52" i="58"/>
  <c r="W52" i="58"/>
  <c r="AP52" i="58"/>
  <c r="X52" i="58"/>
  <c r="K222" i="58"/>
  <c r="J222" i="58"/>
  <c r="I223" i="58"/>
  <c r="K154" i="58"/>
  <c r="J154" i="58"/>
  <c r="I155" i="58"/>
  <c r="AM55" i="57"/>
  <c r="AD55" i="57"/>
  <c r="AL55" i="57"/>
  <c r="K154" i="57"/>
  <c r="J154" i="57"/>
  <c r="I155" i="57"/>
  <c r="I223" i="57"/>
  <c r="K222" i="57"/>
  <c r="J222" i="57"/>
  <c r="AQ53" i="57"/>
  <c r="AA53" i="57"/>
  <c r="Z53" i="57"/>
  <c r="AK53" i="57"/>
  <c r="I116" i="57"/>
  <c r="K115" i="57"/>
  <c r="J115" i="57"/>
  <c r="AJ51" i="57"/>
  <c r="AP51" i="57"/>
  <c r="Y51" i="57"/>
  <c r="X51" i="57"/>
  <c r="W51" i="57"/>
  <c r="AJ52" i="56"/>
  <c r="Y52" i="56"/>
  <c r="AP52" i="56"/>
  <c r="X52" i="56"/>
  <c r="W52" i="56"/>
  <c r="I117" i="56"/>
  <c r="K116" i="56"/>
  <c r="J116" i="56"/>
  <c r="Z52" i="56"/>
  <c r="AQ52" i="56"/>
  <c r="AA52" i="56"/>
  <c r="AK52" i="56"/>
  <c r="AS52" i="56"/>
  <c r="AM52" i="56"/>
  <c r="AM55" i="56"/>
  <c r="AD55" i="56"/>
  <c r="AL55" i="56"/>
  <c r="I222" i="56"/>
  <c r="I155" i="56"/>
  <c r="K154" i="56"/>
  <c r="J154" i="56"/>
  <c r="AV51" i="55"/>
  <c r="AA51" i="55"/>
  <c r="AQ51" i="55"/>
  <c r="Z51" i="55"/>
  <c r="AK51" i="55"/>
  <c r="AS52" i="55"/>
  <c r="AM52" i="55"/>
  <c r="I221" i="55"/>
  <c r="K220" i="55"/>
  <c r="J220" i="55"/>
  <c r="I155" i="55"/>
  <c r="K154" i="55"/>
  <c r="J154" i="55"/>
  <c r="AM55" i="55"/>
  <c r="AD55" i="55"/>
  <c r="AL55" i="55"/>
  <c r="AW51" i="55"/>
  <c r="K115" i="55"/>
  <c r="J115" i="55"/>
  <c r="I116" i="55"/>
  <c r="I292" i="55"/>
  <c r="I293" i="55" s="1"/>
  <c r="I294" i="55" s="1"/>
  <c r="I295" i="55" s="1"/>
  <c r="I296" i="55" s="1"/>
  <c r="I297" i="55" s="1"/>
  <c r="I298" i="55" s="1"/>
  <c r="I299" i="55" s="1"/>
  <c r="I300" i="55" s="1"/>
  <c r="I301" i="55" s="1"/>
  <c r="I302" i="55" s="1"/>
  <c r="K291" i="55"/>
  <c r="J291" i="55"/>
  <c r="W51" i="55"/>
  <c r="AJ51" i="55"/>
  <c r="AP51" i="55"/>
  <c r="X51" i="55"/>
  <c r="Y51" i="55"/>
  <c r="AU52" i="55"/>
  <c r="AY52" i="55"/>
  <c r="AW52" i="55"/>
  <c r="AF52" i="55"/>
  <c r="AX52" i="55"/>
  <c r="AV52" i="55"/>
  <c r="AT52" i="55"/>
  <c r="AE52" i="55"/>
  <c r="AQ51" i="54"/>
  <c r="AA51" i="54"/>
  <c r="Z51" i="54"/>
  <c r="AK51" i="54"/>
  <c r="AJ52" i="54"/>
  <c r="AP52" i="54"/>
  <c r="X52" i="54"/>
  <c r="Y52" i="54"/>
  <c r="AM55" i="54"/>
  <c r="AD55" i="54"/>
  <c r="AL55" i="54"/>
  <c r="K116" i="54"/>
  <c r="J116" i="54"/>
  <c r="I117" i="54"/>
  <c r="W51" i="54"/>
  <c r="I155" i="54"/>
  <c r="J154" i="54"/>
  <c r="K154" i="54"/>
  <c r="AS52" i="54"/>
  <c r="AM52" i="54"/>
  <c r="I221" i="54"/>
  <c r="K220" i="54"/>
  <c r="J220" i="54"/>
  <c r="W52" i="54" s="1"/>
  <c r="AW51" i="53"/>
  <c r="AJ52" i="53"/>
  <c r="Y52" i="53"/>
  <c r="AP52" i="53"/>
  <c r="X52" i="53"/>
  <c r="AM55" i="53"/>
  <c r="AD55" i="53"/>
  <c r="AL55" i="53"/>
  <c r="I155" i="53"/>
  <c r="K154" i="53"/>
  <c r="J154" i="53"/>
  <c r="I117" i="53"/>
  <c r="K116" i="53"/>
  <c r="J116" i="53"/>
  <c r="I292" i="53"/>
  <c r="I293" i="53" s="1"/>
  <c r="I294" i="53" s="1"/>
  <c r="I295" i="53" s="1"/>
  <c r="I296" i="53" s="1"/>
  <c r="I297" i="53" s="1"/>
  <c r="I298" i="53" s="1"/>
  <c r="I299" i="53" s="1"/>
  <c r="I300" i="53" s="1"/>
  <c r="I301" i="53" s="1"/>
  <c r="I302" i="53" s="1"/>
  <c r="K291" i="53"/>
  <c r="J291" i="53"/>
  <c r="AU52" i="53"/>
  <c r="AY52" i="53"/>
  <c r="AX52" i="53"/>
  <c r="AF52" i="53"/>
  <c r="AV52" i="53"/>
  <c r="AE52" i="53"/>
  <c r="AT52" i="53"/>
  <c r="AA51" i="53"/>
  <c r="Z51" i="53"/>
  <c r="AQ51" i="53"/>
  <c r="AK51" i="53"/>
  <c r="AS52" i="53"/>
  <c r="AM52" i="53"/>
  <c r="I221" i="53"/>
  <c r="K220" i="53"/>
  <c r="J220" i="53"/>
  <c r="W52" i="53" s="1"/>
  <c r="W51" i="52"/>
  <c r="AJ52" i="52"/>
  <c r="AP52" i="52"/>
  <c r="X52" i="52"/>
  <c r="I221" i="52"/>
  <c r="K220" i="52"/>
  <c r="J220" i="52"/>
  <c r="I326" i="52"/>
  <c r="I327" i="52" s="1"/>
  <c r="I328" i="52" s="1"/>
  <c r="I329" i="52" s="1"/>
  <c r="I330" i="52" s="1"/>
  <c r="I331" i="52" s="1"/>
  <c r="I332" i="52" s="1"/>
  <c r="I333" i="52" s="1"/>
  <c r="I334" i="52" s="1"/>
  <c r="I335" i="52" s="1"/>
  <c r="I336" i="52" s="1"/>
  <c r="I337" i="52" s="1"/>
  <c r="K325" i="52"/>
  <c r="J325" i="52"/>
  <c r="AS51" i="52"/>
  <c r="AM51" i="52"/>
  <c r="AY51" i="52"/>
  <c r="AF53" i="52"/>
  <c r="AU53" i="52"/>
  <c r="AT53" i="52"/>
  <c r="AY53" i="52"/>
  <c r="AX53" i="52"/>
  <c r="AE53" i="52"/>
  <c r="I155" i="52"/>
  <c r="K154" i="52"/>
  <c r="J154" i="52"/>
  <c r="I117" i="52"/>
  <c r="K116" i="52"/>
  <c r="J116" i="52"/>
  <c r="AQ51" i="52"/>
  <c r="AA51" i="52"/>
  <c r="Z51" i="52"/>
  <c r="AK51" i="52"/>
  <c r="AW51" i="52"/>
  <c r="AV52" i="52"/>
  <c r="AM55" i="52"/>
  <c r="AD55" i="52"/>
  <c r="AL55" i="52"/>
  <c r="J220" i="51"/>
  <c r="I221" i="51"/>
  <c r="K220" i="51"/>
  <c r="I186" i="51"/>
  <c r="I116" i="51"/>
  <c r="K115" i="51"/>
  <c r="J115" i="51"/>
  <c r="AD51" i="51"/>
  <c r="AE51" i="51"/>
  <c r="AS51" i="51"/>
  <c r="AJ51" i="51"/>
  <c r="Y51" i="51"/>
  <c r="W51" i="51"/>
  <c r="AP51" i="51"/>
  <c r="X51" i="51"/>
  <c r="AV51" i="51"/>
  <c r="AM54" i="51"/>
  <c r="AL54" i="51"/>
  <c r="I154" i="51"/>
  <c r="K153" i="51"/>
  <c r="J153" i="51"/>
  <c r="Z51" i="51"/>
  <c r="AQ51" i="51"/>
  <c r="AA51" i="51"/>
  <c r="AK51" i="51"/>
  <c r="AW51" i="51"/>
  <c r="AY53" i="51"/>
  <c r="AU53" i="51"/>
  <c r="AT53" i="51"/>
  <c r="AF53" i="51"/>
  <c r="AX53" i="51"/>
  <c r="AM54" i="49"/>
  <c r="AL54" i="49"/>
  <c r="I117" i="49"/>
  <c r="K116" i="49"/>
  <c r="J116" i="49"/>
  <c r="AJ52" i="49"/>
  <c r="Y52" i="49"/>
  <c r="AP52" i="49"/>
  <c r="X52" i="49"/>
  <c r="W52" i="49"/>
  <c r="AA52" i="49"/>
  <c r="Z52" i="49"/>
  <c r="AQ52" i="49"/>
  <c r="AK52" i="49"/>
  <c r="I188" i="49"/>
  <c r="AD54" i="49"/>
  <c r="I222" i="49"/>
  <c r="I154" i="49"/>
  <c r="K153" i="49"/>
  <c r="J153" i="49"/>
  <c r="AJ51" i="48"/>
  <c r="X51" i="48"/>
  <c r="B116" i="48"/>
  <c r="K115" i="48"/>
  <c r="J115" i="48"/>
  <c r="Y51" i="48"/>
  <c r="I118" i="48"/>
  <c r="I222" i="48"/>
  <c r="K221" i="48"/>
  <c r="J221" i="48"/>
  <c r="AM54" i="48"/>
  <c r="AL54" i="48"/>
  <c r="Z52" i="48"/>
  <c r="AQ52" i="48"/>
  <c r="AA52" i="48"/>
  <c r="AK52" i="48"/>
  <c r="I187" i="48"/>
  <c r="K186" i="48"/>
  <c r="J186" i="48"/>
  <c r="I154" i="48"/>
  <c r="K153" i="48"/>
  <c r="J153" i="48"/>
  <c r="AD52" i="48"/>
  <c r="W52" i="47"/>
  <c r="AQ51" i="47"/>
  <c r="Y53" i="47"/>
  <c r="X53" i="47"/>
  <c r="AJ53" i="47"/>
  <c r="AD51" i="47"/>
  <c r="AP51" i="47"/>
  <c r="AM54" i="47"/>
  <c r="AL54" i="47"/>
  <c r="I154" i="47"/>
  <c r="K153" i="47"/>
  <c r="J153" i="47"/>
  <c r="I186" i="47"/>
  <c r="K185" i="47"/>
  <c r="J185" i="47"/>
  <c r="AA52" i="47"/>
  <c r="Z52" i="47"/>
  <c r="AK52" i="47"/>
  <c r="I118" i="47"/>
  <c r="K117" i="47"/>
  <c r="J117" i="47"/>
  <c r="K324" i="47"/>
  <c r="J324" i="47"/>
  <c r="I325" i="47"/>
  <c r="I326" i="47" s="1"/>
  <c r="I327" i="47" s="1"/>
  <c r="I328" i="47" s="1"/>
  <c r="I329" i="47" s="1"/>
  <c r="I330" i="47" s="1"/>
  <c r="I331" i="47" s="1"/>
  <c r="I332" i="47" s="1"/>
  <c r="I333" i="47" s="1"/>
  <c r="I334" i="47" s="1"/>
  <c r="I335" i="47" s="1"/>
  <c r="I336" i="47" s="1"/>
  <c r="I337" i="47" s="1"/>
  <c r="AS50" i="47"/>
  <c r="AM50" i="47"/>
  <c r="Y50" i="47"/>
  <c r="AA50" i="47"/>
  <c r="J221" i="47"/>
  <c r="W53" i="47" s="1"/>
  <c r="I222" i="47"/>
  <c r="K221" i="47"/>
  <c r="I187" i="46"/>
  <c r="K186" i="46"/>
  <c r="J186" i="46"/>
  <c r="AD53" i="46" s="1"/>
  <c r="I222" i="46"/>
  <c r="K221" i="46"/>
  <c r="J221" i="46"/>
  <c r="I116" i="46"/>
  <c r="K115" i="46"/>
  <c r="J115" i="46"/>
  <c r="J153" i="46"/>
  <c r="I154" i="46"/>
  <c r="K153" i="46"/>
  <c r="AJ51" i="46"/>
  <c r="Y51" i="46"/>
  <c r="AP51" i="46"/>
  <c r="X51" i="46"/>
  <c r="W51" i="46"/>
  <c r="AQ52" i="46"/>
  <c r="AA52" i="46"/>
  <c r="Z52" i="46"/>
  <c r="AK52" i="46"/>
  <c r="AM54" i="46"/>
  <c r="AL54" i="46"/>
  <c r="I154" i="45"/>
  <c r="K153" i="45"/>
  <c r="J153" i="45"/>
  <c r="AS51" i="45"/>
  <c r="AM51" i="45"/>
  <c r="AP50" i="45"/>
  <c r="X50" i="45"/>
  <c r="W50" i="45"/>
  <c r="AJ50" i="45"/>
  <c r="Y50" i="45"/>
  <c r="AV50" i="45"/>
  <c r="K114" i="45"/>
  <c r="J114" i="45"/>
  <c r="I115" i="45"/>
  <c r="I186" i="45"/>
  <c r="K185" i="45"/>
  <c r="J185" i="45"/>
  <c r="AA52" i="45"/>
  <c r="Z52" i="45"/>
  <c r="AK52" i="45"/>
  <c r="AA51" i="45"/>
  <c r="AM54" i="45"/>
  <c r="AL54" i="45"/>
  <c r="AQ51" i="45"/>
  <c r="J221" i="45"/>
  <c r="I222" i="45"/>
  <c r="K221" i="45"/>
  <c r="K113" i="44"/>
  <c r="J113" i="44"/>
  <c r="I114" i="44"/>
  <c r="AT51" i="44"/>
  <c r="AY51" i="44"/>
  <c r="AX51" i="44"/>
  <c r="AU51" i="44"/>
  <c r="AF51" i="44"/>
  <c r="J152" i="44"/>
  <c r="I153" i="44"/>
  <c r="K152" i="44"/>
  <c r="Z50" i="44"/>
  <c r="AA50" i="44"/>
  <c r="AK50" i="44"/>
  <c r="AM51" i="44"/>
  <c r="I291" i="44"/>
  <c r="AM53" i="44"/>
  <c r="AL53" i="44"/>
  <c r="K219" i="44"/>
  <c r="J219" i="44"/>
  <c r="I220" i="44"/>
  <c r="AW50" i="44"/>
  <c r="I326" i="44"/>
  <c r="I327" i="44" s="1"/>
  <c r="I328" i="44" s="1"/>
  <c r="I329" i="44" s="1"/>
  <c r="I330" i="44" s="1"/>
  <c r="I331" i="44" s="1"/>
  <c r="I332" i="44" s="1"/>
  <c r="I333" i="44" s="1"/>
  <c r="I334" i="44" s="1"/>
  <c r="I335" i="44" s="1"/>
  <c r="I336" i="44" s="1"/>
  <c r="I337" i="44" s="1"/>
  <c r="AD49" i="44"/>
  <c r="AS49" i="44"/>
  <c r="AE49" i="44"/>
  <c r="AJ49" i="44"/>
  <c r="AP49" i="44"/>
  <c r="X49" i="44"/>
  <c r="W49" i="44"/>
  <c r="Y49" i="44"/>
  <c r="AV49" i="44"/>
  <c r="I184" i="44"/>
  <c r="K183" i="44"/>
  <c r="J183" i="44"/>
  <c r="I326" i="43"/>
  <c r="I327" i="43" s="1"/>
  <c r="I328" i="43" s="1"/>
  <c r="I329" i="43" s="1"/>
  <c r="I330" i="43" s="1"/>
  <c r="I331" i="43" s="1"/>
  <c r="I332" i="43" s="1"/>
  <c r="I333" i="43" s="1"/>
  <c r="I334" i="43" s="1"/>
  <c r="I335" i="43" s="1"/>
  <c r="I336" i="43" s="1"/>
  <c r="I337" i="43" s="1"/>
  <c r="AD49" i="43"/>
  <c r="AS49" i="43"/>
  <c r="Y50" i="43"/>
  <c r="W50" i="43"/>
  <c r="X50" i="43"/>
  <c r="AJ50" i="43"/>
  <c r="AP49" i="43"/>
  <c r="I184" i="43"/>
  <c r="AQ50" i="43"/>
  <c r="I115" i="43"/>
  <c r="K114" i="43"/>
  <c r="J114" i="43"/>
  <c r="AM53" i="43"/>
  <c r="AL53" i="43"/>
  <c r="AA50" i="43"/>
  <c r="Z50" i="43"/>
  <c r="AK50" i="43"/>
  <c r="K152" i="43"/>
  <c r="J152" i="43"/>
  <c r="I153" i="43"/>
  <c r="AM51" i="43"/>
  <c r="AQ49" i="43"/>
  <c r="I220" i="43"/>
  <c r="AM54" i="42"/>
  <c r="AL54" i="42"/>
  <c r="J114" i="42"/>
  <c r="K114" i="42"/>
  <c r="I115" i="42"/>
  <c r="AX50" i="42"/>
  <c r="AW50" i="42"/>
  <c r="AF50" i="42"/>
  <c r="AU50" i="42"/>
  <c r="AY50" i="42"/>
  <c r="AV50" i="42"/>
  <c r="AT50" i="42"/>
  <c r="AE50" i="42"/>
  <c r="K153" i="42"/>
  <c r="J153" i="42"/>
  <c r="I154" i="42"/>
  <c r="I220" i="42"/>
  <c r="K219" i="42"/>
  <c r="J219" i="42"/>
  <c r="J289" i="42"/>
  <c r="K289" i="42"/>
  <c r="I290" i="42"/>
  <c r="AS50" i="42"/>
  <c r="AM50" i="42"/>
  <c r="K184" i="42"/>
  <c r="J184" i="42"/>
  <c r="I185" i="42"/>
  <c r="Z50" i="42"/>
  <c r="AA50" i="42"/>
  <c r="AQ50" i="42"/>
  <c r="AK50" i="42"/>
  <c r="AJ50" i="42"/>
  <c r="AP50" i="42"/>
  <c r="X50" i="42"/>
  <c r="W50" i="42"/>
  <c r="Y50" i="42"/>
  <c r="J324" i="42"/>
  <c r="K324" i="42"/>
  <c r="I325" i="42"/>
  <c r="AP49" i="41"/>
  <c r="I325" i="41"/>
  <c r="K324" i="41"/>
  <c r="J324" i="41"/>
  <c r="I184" i="41"/>
  <c r="K183" i="41"/>
  <c r="J183" i="41"/>
  <c r="AD50" i="41" s="1"/>
  <c r="AJ50" i="41"/>
  <c r="Y50" i="41"/>
  <c r="X50" i="41"/>
  <c r="W50" i="41"/>
  <c r="AQ49" i="41"/>
  <c r="AM50" i="41"/>
  <c r="AS49" i="41"/>
  <c r="AM53" i="41"/>
  <c r="AL53" i="41"/>
  <c r="I115" i="41"/>
  <c r="K114" i="41"/>
  <c r="J114" i="41"/>
  <c r="K152" i="41"/>
  <c r="J152" i="41"/>
  <c r="I153" i="41"/>
  <c r="AA50" i="41"/>
  <c r="Z50" i="41"/>
  <c r="AK50" i="41"/>
  <c r="I220" i="41"/>
  <c r="K219" i="41"/>
  <c r="J219" i="41"/>
  <c r="AS49" i="40"/>
  <c r="AQ49" i="40"/>
  <c r="AD49" i="40"/>
  <c r="K152" i="40"/>
  <c r="J152" i="40"/>
  <c r="I153" i="40"/>
  <c r="AJ50" i="40"/>
  <c r="Y50" i="40"/>
  <c r="X50" i="40"/>
  <c r="W50" i="40"/>
  <c r="I325" i="40"/>
  <c r="K324" i="40"/>
  <c r="J324" i="40"/>
  <c r="I290" i="40"/>
  <c r="K289" i="40"/>
  <c r="J289" i="40"/>
  <c r="AM50" i="40"/>
  <c r="AY50" i="40"/>
  <c r="AX50" i="40"/>
  <c r="AW50" i="40"/>
  <c r="AF50" i="40"/>
  <c r="AV50" i="40"/>
  <c r="AT50" i="40"/>
  <c r="AU50" i="40"/>
  <c r="I115" i="40"/>
  <c r="K114" i="40"/>
  <c r="J114" i="40"/>
  <c r="AP49" i="40"/>
  <c r="I184" i="40"/>
  <c r="K183" i="40"/>
  <c r="J183" i="40"/>
  <c r="AD50" i="40" s="1"/>
  <c r="Z50" i="40"/>
  <c r="AA50" i="40"/>
  <c r="AK50" i="40"/>
  <c r="AM53" i="40"/>
  <c r="AL53" i="40"/>
  <c r="I220" i="40"/>
  <c r="K219" i="40"/>
  <c r="J219" i="40"/>
  <c r="K184" i="39"/>
  <c r="J184" i="39"/>
  <c r="AD51" i="39" s="1"/>
  <c r="I185" i="39"/>
  <c r="AM53" i="39"/>
  <c r="AL53" i="39"/>
  <c r="I153" i="39"/>
  <c r="K152" i="39"/>
  <c r="J152" i="39"/>
  <c r="Y50" i="39"/>
  <c r="AJ50" i="39"/>
  <c r="AP50" i="39"/>
  <c r="W50" i="39"/>
  <c r="X50" i="39"/>
  <c r="Z51" i="39"/>
  <c r="AQ51" i="39"/>
  <c r="AK51" i="39"/>
  <c r="AT50" i="39"/>
  <c r="AY50" i="39"/>
  <c r="AV50" i="39"/>
  <c r="AU50" i="39"/>
  <c r="AF50" i="39"/>
  <c r="AE50" i="39"/>
  <c r="AW50" i="39"/>
  <c r="AX50" i="39"/>
  <c r="J114" i="39"/>
  <c r="K114" i="39"/>
  <c r="I115" i="39"/>
  <c r="J220" i="39"/>
  <c r="I221" i="39"/>
  <c r="K220" i="39"/>
  <c r="AS50" i="39"/>
  <c r="AM50" i="39"/>
  <c r="AD50" i="39"/>
  <c r="I290" i="39"/>
  <c r="I325" i="39"/>
  <c r="K324" i="39"/>
  <c r="J324" i="39"/>
  <c r="AA51" i="39" s="1"/>
  <c r="AM43" i="1"/>
  <c r="AS43" i="1"/>
  <c r="AY43" i="1"/>
  <c r="AE43" i="1"/>
  <c r="AX43" i="1"/>
  <c r="AW43" i="1"/>
  <c r="AF43" i="1"/>
  <c r="AQ43" i="1"/>
  <c r="AP40" i="1"/>
  <c r="AV40" i="1"/>
  <c r="AL46" i="1"/>
  <c r="Z43" i="1"/>
  <c r="AA43" i="1"/>
  <c r="AK43" i="1"/>
  <c r="X40" i="1"/>
  <c r="W40" i="1"/>
  <c r="AJ40" i="1"/>
  <c r="Y40" i="1"/>
  <c r="I72" i="1"/>
  <c r="I283" i="1"/>
  <c r="K283" i="1" s="1"/>
  <c r="J282" i="1"/>
  <c r="I318" i="1"/>
  <c r="K318" i="1" s="1"/>
  <c r="J317" i="1"/>
  <c r="I213" i="1"/>
  <c r="K213" i="1" s="1"/>
  <c r="J212" i="1"/>
  <c r="I178" i="1"/>
  <c r="K178" i="1" s="1"/>
  <c r="J177" i="1"/>
  <c r="AD44" i="1" s="1"/>
  <c r="I146" i="1"/>
  <c r="K146" i="1" s="1"/>
  <c r="J145" i="1"/>
  <c r="B105" i="1"/>
  <c r="K105" i="1" s="1"/>
  <c r="J104" i="1"/>
  <c r="I108" i="1"/>
  <c r="W54" i="61" l="1"/>
  <c r="AJ54" i="61"/>
  <c r="AP54" i="61"/>
  <c r="X54" i="61"/>
  <c r="Y54" i="61"/>
  <c r="I224" i="61"/>
  <c r="AA54" i="61"/>
  <c r="Z54" i="61"/>
  <c r="AQ54" i="61"/>
  <c r="AK54" i="61"/>
  <c r="I156" i="61"/>
  <c r="I157" i="61" s="1"/>
  <c r="I158" i="61" s="1"/>
  <c r="I159" i="61" s="1"/>
  <c r="I160" i="61" s="1"/>
  <c r="I161" i="61" s="1"/>
  <c r="I162" i="61" s="1"/>
  <c r="K155" i="61"/>
  <c r="J155" i="61"/>
  <c r="AL56" i="61"/>
  <c r="AM56" i="61"/>
  <c r="AD56" i="61"/>
  <c r="I118" i="60"/>
  <c r="I119" i="60" s="1"/>
  <c r="I120" i="60" s="1"/>
  <c r="I121" i="60" s="1"/>
  <c r="I122" i="60" s="1"/>
  <c r="I123" i="60" s="1"/>
  <c r="I124" i="60" s="1"/>
  <c r="I125" i="60" s="1"/>
  <c r="I126" i="60" s="1"/>
  <c r="I127" i="60" s="1"/>
  <c r="K117" i="60"/>
  <c r="J117" i="60"/>
  <c r="I156" i="60"/>
  <c r="I157" i="60" s="1"/>
  <c r="I158" i="60" s="1"/>
  <c r="I159" i="60" s="1"/>
  <c r="I160" i="60" s="1"/>
  <c r="I161" i="60" s="1"/>
  <c r="I162" i="60" s="1"/>
  <c r="K155" i="60"/>
  <c r="J155" i="60"/>
  <c r="AM56" i="60"/>
  <c r="AD56" i="60"/>
  <c r="AL56" i="60"/>
  <c r="I224" i="60"/>
  <c r="K223" i="60"/>
  <c r="J223" i="60"/>
  <c r="AA54" i="60"/>
  <c r="AQ54" i="60"/>
  <c r="Z54" i="60"/>
  <c r="AK54" i="60"/>
  <c r="AJ53" i="60"/>
  <c r="Y53" i="60"/>
  <c r="W53" i="60"/>
  <c r="X53" i="60"/>
  <c r="AP53" i="60"/>
  <c r="I118" i="59"/>
  <c r="I119" i="59" s="1"/>
  <c r="I120" i="59" s="1"/>
  <c r="I121" i="59" s="1"/>
  <c r="I122" i="59" s="1"/>
  <c r="I123" i="59" s="1"/>
  <c r="I124" i="59" s="1"/>
  <c r="I125" i="59" s="1"/>
  <c r="I126" i="59" s="1"/>
  <c r="I127" i="59" s="1"/>
  <c r="K117" i="59"/>
  <c r="J117" i="59"/>
  <c r="I224" i="59"/>
  <c r="K223" i="59"/>
  <c r="J223" i="59"/>
  <c r="I156" i="59"/>
  <c r="I157" i="59" s="1"/>
  <c r="I158" i="59" s="1"/>
  <c r="I159" i="59" s="1"/>
  <c r="I160" i="59" s="1"/>
  <c r="I161" i="59" s="1"/>
  <c r="I162" i="59" s="1"/>
  <c r="K155" i="59"/>
  <c r="J155" i="59"/>
  <c r="Z54" i="59"/>
  <c r="AQ54" i="59"/>
  <c r="AA54" i="59"/>
  <c r="AK54" i="59"/>
  <c r="AM56" i="59"/>
  <c r="AD56" i="59"/>
  <c r="AL56" i="59"/>
  <c r="AP53" i="59"/>
  <c r="X53" i="59"/>
  <c r="W53" i="59"/>
  <c r="Y53" i="59"/>
  <c r="AJ53" i="59"/>
  <c r="Y53" i="58"/>
  <c r="AP53" i="58"/>
  <c r="X53" i="58"/>
  <c r="W53" i="58"/>
  <c r="AJ53" i="58"/>
  <c r="I156" i="58"/>
  <c r="I157" i="58" s="1"/>
  <c r="I158" i="58" s="1"/>
  <c r="I159" i="58" s="1"/>
  <c r="I160" i="58" s="1"/>
  <c r="I161" i="58" s="1"/>
  <c r="I162" i="58" s="1"/>
  <c r="K155" i="58"/>
  <c r="J155" i="58"/>
  <c r="AM56" i="58"/>
  <c r="AD56" i="58"/>
  <c r="AL56" i="58"/>
  <c r="I118" i="58"/>
  <c r="I119" i="58" s="1"/>
  <c r="I120" i="58" s="1"/>
  <c r="I121" i="58" s="1"/>
  <c r="I122" i="58" s="1"/>
  <c r="I123" i="58" s="1"/>
  <c r="I124" i="58" s="1"/>
  <c r="I125" i="58" s="1"/>
  <c r="I126" i="58" s="1"/>
  <c r="I127" i="58" s="1"/>
  <c r="K117" i="58"/>
  <c r="J117" i="58"/>
  <c r="I224" i="58"/>
  <c r="K223" i="58"/>
  <c r="J223" i="58"/>
  <c r="AA54" i="58"/>
  <c r="Z54" i="58"/>
  <c r="AQ54" i="58"/>
  <c r="AK54" i="58"/>
  <c r="AA54" i="57"/>
  <c r="Z54" i="57"/>
  <c r="AQ54" i="57"/>
  <c r="AK54" i="57"/>
  <c r="W52" i="57"/>
  <c r="X52" i="57"/>
  <c r="AP52" i="57"/>
  <c r="Y52" i="57"/>
  <c r="AJ52" i="57"/>
  <c r="I224" i="57"/>
  <c r="K223" i="57"/>
  <c r="J223" i="57"/>
  <c r="I117" i="57"/>
  <c r="K116" i="57"/>
  <c r="J116" i="57"/>
  <c r="I156" i="57"/>
  <c r="I157" i="57" s="1"/>
  <c r="I158" i="57" s="1"/>
  <c r="I159" i="57" s="1"/>
  <c r="I160" i="57" s="1"/>
  <c r="I161" i="57" s="1"/>
  <c r="I162" i="57" s="1"/>
  <c r="K155" i="57"/>
  <c r="J155" i="57"/>
  <c r="AM56" i="57"/>
  <c r="AD56" i="57"/>
  <c r="AL56" i="57"/>
  <c r="AM56" i="56"/>
  <c r="AD56" i="56"/>
  <c r="AL56" i="56"/>
  <c r="AJ53" i="56"/>
  <c r="Y53" i="56"/>
  <c r="AP53" i="56"/>
  <c r="X53" i="56"/>
  <c r="W53" i="56"/>
  <c r="I156" i="56"/>
  <c r="I157" i="56" s="1"/>
  <c r="I158" i="56" s="1"/>
  <c r="I159" i="56" s="1"/>
  <c r="I160" i="56" s="1"/>
  <c r="I161" i="56" s="1"/>
  <c r="I162" i="56" s="1"/>
  <c r="K155" i="56"/>
  <c r="J155" i="56"/>
  <c r="J117" i="56"/>
  <c r="I118" i="56"/>
  <c r="K117" i="56"/>
  <c r="AA53" i="56"/>
  <c r="Z53" i="56"/>
  <c r="AQ53" i="56"/>
  <c r="AK53" i="56"/>
  <c r="I223" i="56"/>
  <c r="AF53" i="55"/>
  <c r="AY53" i="55"/>
  <c r="AU53" i="55"/>
  <c r="AT53" i="55"/>
  <c r="AE53" i="55"/>
  <c r="AX53" i="55"/>
  <c r="K221" i="55"/>
  <c r="J221" i="55"/>
  <c r="AW53" i="55" s="1"/>
  <c r="I222" i="55"/>
  <c r="I117" i="55"/>
  <c r="K116" i="55"/>
  <c r="J116" i="55"/>
  <c r="AV53" i="55" s="1"/>
  <c r="AM56" i="55"/>
  <c r="AD56" i="55"/>
  <c r="AL56" i="55"/>
  <c r="Y52" i="55"/>
  <c r="W52" i="55"/>
  <c r="X52" i="55"/>
  <c r="AJ52" i="55"/>
  <c r="AP52" i="55"/>
  <c r="I156" i="55"/>
  <c r="I157" i="55" s="1"/>
  <c r="I158" i="55" s="1"/>
  <c r="I159" i="55" s="1"/>
  <c r="I160" i="55" s="1"/>
  <c r="I161" i="55" s="1"/>
  <c r="I162" i="55" s="1"/>
  <c r="K155" i="55"/>
  <c r="J155" i="55"/>
  <c r="AQ52" i="55"/>
  <c r="AA52" i="55"/>
  <c r="Z52" i="55"/>
  <c r="AK52" i="55"/>
  <c r="I222" i="54"/>
  <c r="K221" i="54"/>
  <c r="W53" i="54" s="1"/>
  <c r="J221" i="54"/>
  <c r="K117" i="54"/>
  <c r="J117" i="54"/>
  <c r="I118" i="54"/>
  <c r="AJ53" i="54"/>
  <c r="Y53" i="54"/>
  <c r="AP53" i="54"/>
  <c r="X53" i="54"/>
  <c r="AM56" i="54"/>
  <c r="AL56" i="54"/>
  <c r="AD56" i="54"/>
  <c r="J155" i="54"/>
  <c r="I156" i="54"/>
  <c r="I157" i="54" s="1"/>
  <c r="I158" i="54" s="1"/>
  <c r="I159" i="54" s="1"/>
  <c r="I160" i="54" s="1"/>
  <c r="I161" i="54" s="1"/>
  <c r="I162" i="54" s="1"/>
  <c r="K155" i="54"/>
  <c r="AA52" i="54"/>
  <c r="Z52" i="54"/>
  <c r="AQ52" i="54"/>
  <c r="AK52" i="54"/>
  <c r="I222" i="53"/>
  <c r="K221" i="53"/>
  <c r="J221" i="53"/>
  <c r="W53" i="53" s="1"/>
  <c r="AJ53" i="53"/>
  <c r="Y53" i="53"/>
  <c r="AP53" i="53"/>
  <c r="X53" i="53"/>
  <c r="AW52" i="53"/>
  <c r="I118" i="53"/>
  <c r="K117" i="53"/>
  <c r="J117" i="53"/>
  <c r="AM56" i="53"/>
  <c r="AD56" i="53"/>
  <c r="AL56" i="53"/>
  <c r="Z52" i="53"/>
  <c r="AQ52" i="53"/>
  <c r="AA52" i="53"/>
  <c r="AK52" i="53"/>
  <c r="AF53" i="53"/>
  <c r="AT53" i="53"/>
  <c r="AY53" i="53"/>
  <c r="AX53" i="53"/>
  <c r="AU53" i="53"/>
  <c r="AE53" i="53"/>
  <c r="AV53" i="53"/>
  <c r="I156" i="53"/>
  <c r="I157" i="53" s="1"/>
  <c r="I158" i="53" s="1"/>
  <c r="I159" i="53" s="1"/>
  <c r="I160" i="53" s="1"/>
  <c r="I161" i="53" s="1"/>
  <c r="I162" i="53" s="1"/>
  <c r="K155" i="53"/>
  <c r="J155" i="53"/>
  <c r="AV53" i="52"/>
  <c r="AA52" i="52"/>
  <c r="Z52" i="52"/>
  <c r="AQ52" i="52"/>
  <c r="AK52" i="52"/>
  <c r="AW52" i="52"/>
  <c r="I156" i="52"/>
  <c r="I157" i="52" s="1"/>
  <c r="I158" i="52" s="1"/>
  <c r="I159" i="52" s="1"/>
  <c r="I160" i="52" s="1"/>
  <c r="I161" i="52" s="1"/>
  <c r="I162" i="52" s="1"/>
  <c r="K155" i="52"/>
  <c r="J155" i="52"/>
  <c r="I222" i="52"/>
  <c r="K221" i="52"/>
  <c r="J221" i="52"/>
  <c r="W53" i="52" s="1"/>
  <c r="I118" i="52"/>
  <c r="K117" i="52"/>
  <c r="J117" i="52"/>
  <c r="W52" i="52"/>
  <c r="AJ53" i="52"/>
  <c r="Y53" i="52"/>
  <c r="X53" i="52"/>
  <c r="AP53" i="52"/>
  <c r="AS52" i="52"/>
  <c r="AM52" i="52"/>
  <c r="AY52" i="52"/>
  <c r="Y52" i="52"/>
  <c r="AM56" i="52"/>
  <c r="AD56" i="52"/>
  <c r="AL56" i="52"/>
  <c r="I155" i="51"/>
  <c r="K154" i="51"/>
  <c r="J154" i="51"/>
  <c r="J116" i="51"/>
  <c r="I117" i="51"/>
  <c r="K116" i="51"/>
  <c r="AD52" i="51"/>
  <c r="AS52" i="51"/>
  <c r="AE52" i="51"/>
  <c r="I187" i="51"/>
  <c r="I222" i="51"/>
  <c r="K221" i="51"/>
  <c r="J221" i="51"/>
  <c r="AM55" i="51"/>
  <c r="AL55" i="51"/>
  <c r="Y52" i="51"/>
  <c r="AJ52" i="51"/>
  <c r="X52" i="51"/>
  <c r="W52" i="51"/>
  <c r="AP52" i="51"/>
  <c r="AV52" i="51"/>
  <c r="AA52" i="51"/>
  <c r="AQ52" i="51"/>
  <c r="Z52" i="51"/>
  <c r="AK52" i="51"/>
  <c r="AW52" i="51"/>
  <c r="AL55" i="49"/>
  <c r="AM55" i="49"/>
  <c r="I155" i="49"/>
  <c r="K154" i="49"/>
  <c r="J154" i="49"/>
  <c r="AP53" i="49"/>
  <c r="X53" i="49"/>
  <c r="W53" i="49"/>
  <c r="Y53" i="49"/>
  <c r="AJ53" i="49"/>
  <c r="AA53" i="49"/>
  <c r="AQ53" i="49"/>
  <c r="Z53" i="49"/>
  <c r="AK53" i="49"/>
  <c r="J117" i="49"/>
  <c r="I118" i="49"/>
  <c r="K117" i="49"/>
  <c r="I223" i="49"/>
  <c r="AD55" i="49"/>
  <c r="I189" i="49"/>
  <c r="AJ52" i="48"/>
  <c r="Y52" i="48"/>
  <c r="AP52" i="48"/>
  <c r="X52" i="48"/>
  <c r="W52" i="48"/>
  <c r="B117" i="48"/>
  <c r="J116" i="48"/>
  <c r="K116" i="48"/>
  <c r="AD53" i="48"/>
  <c r="I119" i="48"/>
  <c r="I120" i="48" s="1"/>
  <c r="I121" i="48" s="1"/>
  <c r="I122" i="48" s="1"/>
  <c r="I123" i="48" s="1"/>
  <c r="I124" i="48" s="1"/>
  <c r="I125" i="48" s="1"/>
  <c r="I126" i="48" s="1"/>
  <c r="I127" i="48" s="1"/>
  <c r="I155" i="48"/>
  <c r="K154" i="48"/>
  <c r="J154" i="48"/>
  <c r="I188" i="48"/>
  <c r="K187" i="48"/>
  <c r="J187" i="48"/>
  <c r="AD54" i="48" s="1"/>
  <c r="AA53" i="48"/>
  <c r="Z53" i="48"/>
  <c r="AQ53" i="48"/>
  <c r="AK53" i="48"/>
  <c r="AM55" i="48"/>
  <c r="AL55" i="48"/>
  <c r="I223" i="48"/>
  <c r="K222" i="48"/>
  <c r="J222" i="48"/>
  <c r="AA53" i="47"/>
  <c r="Z53" i="47"/>
  <c r="AK53" i="47"/>
  <c r="X54" i="47"/>
  <c r="Y54" i="47"/>
  <c r="AJ54" i="47"/>
  <c r="I223" i="47"/>
  <c r="K222" i="47"/>
  <c r="J222" i="47"/>
  <c r="W54" i="47" s="1"/>
  <c r="AD52" i="47"/>
  <c r="AP52" i="47"/>
  <c r="J186" i="47"/>
  <c r="K186" i="47"/>
  <c r="I187" i="47"/>
  <c r="K118" i="47"/>
  <c r="J118" i="47"/>
  <c r="I119" i="47"/>
  <c r="I120" i="47" s="1"/>
  <c r="I121" i="47" s="1"/>
  <c r="I122" i="47" s="1"/>
  <c r="I123" i="47" s="1"/>
  <c r="I124" i="47" s="1"/>
  <c r="I125" i="47" s="1"/>
  <c r="I126" i="47" s="1"/>
  <c r="I127" i="47" s="1"/>
  <c r="AM55" i="47"/>
  <c r="AL55" i="47"/>
  <c r="AQ52" i="47"/>
  <c r="J154" i="47"/>
  <c r="I155" i="47"/>
  <c r="K154" i="47"/>
  <c r="AS51" i="47"/>
  <c r="AM51" i="47"/>
  <c r="Y51" i="47"/>
  <c r="AA51" i="47"/>
  <c r="I117" i="46"/>
  <c r="K116" i="46"/>
  <c r="J116" i="46"/>
  <c r="AA53" i="46"/>
  <c r="Z53" i="46"/>
  <c r="AQ53" i="46"/>
  <c r="AK53" i="46"/>
  <c r="I223" i="46"/>
  <c r="K222" i="46"/>
  <c r="J222" i="46"/>
  <c r="I155" i="46"/>
  <c r="K154" i="46"/>
  <c r="J154" i="46"/>
  <c r="AL55" i="46"/>
  <c r="AM55" i="46"/>
  <c r="AJ52" i="46"/>
  <c r="Y52" i="46"/>
  <c r="AP52" i="46"/>
  <c r="X52" i="46"/>
  <c r="W52" i="46"/>
  <c r="I188" i="46"/>
  <c r="K187" i="46"/>
  <c r="J187" i="46"/>
  <c r="AQ52" i="45"/>
  <c r="J186" i="45"/>
  <c r="AD53" i="45" s="1"/>
  <c r="I187" i="45"/>
  <c r="K186" i="45"/>
  <c r="I116" i="45"/>
  <c r="J115" i="45"/>
  <c r="K115" i="45"/>
  <c r="I223" i="45"/>
  <c r="K222" i="45"/>
  <c r="J222" i="45"/>
  <c r="AJ51" i="45"/>
  <c r="Y51" i="45"/>
  <c r="AP51" i="45"/>
  <c r="X51" i="45"/>
  <c r="W51" i="45"/>
  <c r="AA53" i="45"/>
  <c r="Z53" i="45"/>
  <c r="AQ53" i="45"/>
  <c r="AK53" i="45"/>
  <c r="AM55" i="45"/>
  <c r="AL55" i="45"/>
  <c r="AD52" i="45"/>
  <c r="I155" i="45"/>
  <c r="K154" i="45"/>
  <c r="J154" i="45"/>
  <c r="AQ50" i="44"/>
  <c r="AX52" i="44"/>
  <c r="AU52" i="44"/>
  <c r="AT52" i="44"/>
  <c r="AY52" i="44"/>
  <c r="AF52" i="44"/>
  <c r="AD50" i="44"/>
  <c r="AS50" i="44"/>
  <c r="AE50" i="44"/>
  <c r="I221" i="44"/>
  <c r="K220" i="44"/>
  <c r="J220" i="44"/>
  <c r="AA51" i="44"/>
  <c r="Z51" i="44"/>
  <c r="AK51" i="44"/>
  <c r="I292" i="44"/>
  <c r="I293" i="44" s="1"/>
  <c r="I294" i="44" s="1"/>
  <c r="I295" i="44" s="1"/>
  <c r="I296" i="44" s="1"/>
  <c r="I297" i="44" s="1"/>
  <c r="I298" i="44" s="1"/>
  <c r="I299" i="44" s="1"/>
  <c r="I300" i="44" s="1"/>
  <c r="I301" i="44" s="1"/>
  <c r="I302" i="44" s="1"/>
  <c r="I154" i="44"/>
  <c r="K153" i="44"/>
  <c r="J153" i="44"/>
  <c r="J184" i="44"/>
  <c r="I185" i="44"/>
  <c r="K184" i="44"/>
  <c r="AM54" i="44"/>
  <c r="AL54" i="44"/>
  <c r="I115" i="44"/>
  <c r="K114" i="44"/>
  <c r="J114" i="44"/>
  <c r="AM52" i="44"/>
  <c r="AJ50" i="44"/>
  <c r="Y50" i="44"/>
  <c r="AP50" i="44"/>
  <c r="X50" i="44"/>
  <c r="W50" i="44"/>
  <c r="AV50" i="44"/>
  <c r="AW51" i="44"/>
  <c r="AP50" i="43"/>
  <c r="I221" i="43"/>
  <c r="AJ51" i="43"/>
  <c r="Y51" i="43"/>
  <c r="X51" i="43"/>
  <c r="W51" i="43"/>
  <c r="I116" i="43"/>
  <c r="K115" i="43"/>
  <c r="J115" i="43"/>
  <c r="AD50" i="43"/>
  <c r="AS50" i="43"/>
  <c r="I154" i="43"/>
  <c r="K153" i="43"/>
  <c r="J153" i="43"/>
  <c r="I185" i="43"/>
  <c r="AM54" i="43"/>
  <c r="AL54" i="43"/>
  <c r="AM52" i="43"/>
  <c r="AA51" i="43"/>
  <c r="Z51" i="43"/>
  <c r="AK51" i="43"/>
  <c r="AD51" i="42"/>
  <c r="I291" i="42"/>
  <c r="K290" i="42"/>
  <c r="J290" i="42"/>
  <c r="AS51" i="42"/>
  <c r="AM51" i="42"/>
  <c r="I116" i="42"/>
  <c r="K115" i="42"/>
  <c r="J115" i="42"/>
  <c r="AT51" i="42"/>
  <c r="AY51" i="42"/>
  <c r="AW51" i="42"/>
  <c r="AF51" i="42"/>
  <c r="AV51" i="42"/>
  <c r="AU51" i="42"/>
  <c r="AE51" i="42"/>
  <c r="AX51" i="42"/>
  <c r="J185" i="42"/>
  <c r="K185" i="42"/>
  <c r="I186" i="42"/>
  <c r="Z51" i="42"/>
  <c r="AQ51" i="42"/>
  <c r="AA51" i="42"/>
  <c r="AK51" i="42"/>
  <c r="AJ51" i="42"/>
  <c r="Y51" i="42"/>
  <c r="W51" i="42"/>
  <c r="AP51" i="42"/>
  <c r="X51" i="42"/>
  <c r="K220" i="42"/>
  <c r="J220" i="42"/>
  <c r="I221" i="42"/>
  <c r="I155" i="42"/>
  <c r="K154" i="42"/>
  <c r="J154" i="42"/>
  <c r="I326" i="42"/>
  <c r="I327" i="42" s="1"/>
  <c r="I328" i="42" s="1"/>
  <c r="I329" i="42" s="1"/>
  <c r="I330" i="42" s="1"/>
  <c r="I331" i="42" s="1"/>
  <c r="I332" i="42" s="1"/>
  <c r="I333" i="42" s="1"/>
  <c r="I334" i="42" s="1"/>
  <c r="I335" i="42" s="1"/>
  <c r="I336" i="42" s="1"/>
  <c r="I337" i="42" s="1"/>
  <c r="K325" i="42"/>
  <c r="J325" i="42"/>
  <c r="AM55" i="42"/>
  <c r="AL55" i="42"/>
  <c r="AP50" i="41"/>
  <c r="I221" i="41"/>
  <c r="K220" i="41"/>
  <c r="J220" i="41"/>
  <c r="AJ51" i="41"/>
  <c r="W51" i="41"/>
  <c r="Y51" i="41"/>
  <c r="X51" i="41"/>
  <c r="AS50" i="41"/>
  <c r="I116" i="41"/>
  <c r="K115" i="41"/>
  <c r="J115" i="41"/>
  <c r="J184" i="41"/>
  <c r="I185" i="41"/>
  <c r="K184" i="41"/>
  <c r="AS51" i="41"/>
  <c r="AM51" i="41"/>
  <c r="AQ50" i="41"/>
  <c r="I154" i="41"/>
  <c r="K153" i="41"/>
  <c r="J153" i="41"/>
  <c r="I326" i="41"/>
  <c r="I327" i="41" s="1"/>
  <c r="I328" i="41" s="1"/>
  <c r="I329" i="41" s="1"/>
  <c r="I330" i="41" s="1"/>
  <c r="I331" i="41" s="1"/>
  <c r="I332" i="41" s="1"/>
  <c r="I333" i="41" s="1"/>
  <c r="I334" i="41" s="1"/>
  <c r="I335" i="41" s="1"/>
  <c r="I336" i="41" s="1"/>
  <c r="I337" i="41" s="1"/>
  <c r="K325" i="41"/>
  <c r="J325" i="41"/>
  <c r="AA51" i="41"/>
  <c r="Z51" i="41"/>
  <c r="AK51" i="41"/>
  <c r="AL54" i="41"/>
  <c r="AM54" i="41"/>
  <c r="AS50" i="40"/>
  <c r="I221" i="40"/>
  <c r="K220" i="40"/>
  <c r="J220" i="40"/>
  <c r="AE50" i="40"/>
  <c r="AT51" i="40"/>
  <c r="AY51" i="40"/>
  <c r="AX51" i="40"/>
  <c r="AV51" i="40"/>
  <c r="AW51" i="40"/>
  <c r="AF51" i="40"/>
  <c r="AU51" i="40"/>
  <c r="AP50" i="40"/>
  <c r="I291" i="40"/>
  <c r="K290" i="40"/>
  <c r="J290" i="40"/>
  <c r="AJ51" i="40"/>
  <c r="Y51" i="40"/>
  <c r="X51" i="40"/>
  <c r="W51" i="40"/>
  <c r="AM51" i="40"/>
  <c r="I154" i="40"/>
  <c r="K153" i="40"/>
  <c r="J153" i="40"/>
  <c r="AA51" i="40"/>
  <c r="Z51" i="40"/>
  <c r="AK51" i="40"/>
  <c r="AM54" i="40"/>
  <c r="AL54" i="40"/>
  <c r="J184" i="40"/>
  <c r="I185" i="40"/>
  <c r="K184" i="40"/>
  <c r="AQ50" i="40"/>
  <c r="I116" i="40"/>
  <c r="K115" i="40"/>
  <c r="J115" i="40"/>
  <c r="I326" i="40"/>
  <c r="I327" i="40" s="1"/>
  <c r="I328" i="40" s="1"/>
  <c r="I329" i="40" s="1"/>
  <c r="I330" i="40" s="1"/>
  <c r="I331" i="40" s="1"/>
  <c r="I332" i="40" s="1"/>
  <c r="I333" i="40" s="1"/>
  <c r="I334" i="40" s="1"/>
  <c r="I335" i="40" s="1"/>
  <c r="I336" i="40" s="1"/>
  <c r="I337" i="40" s="1"/>
  <c r="K325" i="40"/>
  <c r="J325" i="40"/>
  <c r="I326" i="39"/>
  <c r="I327" i="39" s="1"/>
  <c r="I328" i="39" s="1"/>
  <c r="I329" i="39" s="1"/>
  <c r="I330" i="39" s="1"/>
  <c r="I331" i="39" s="1"/>
  <c r="I332" i="39" s="1"/>
  <c r="I333" i="39" s="1"/>
  <c r="I334" i="39" s="1"/>
  <c r="I335" i="39" s="1"/>
  <c r="I336" i="39" s="1"/>
  <c r="I337" i="39" s="1"/>
  <c r="K325" i="39"/>
  <c r="J325" i="39"/>
  <c r="I222" i="39"/>
  <c r="J221" i="39"/>
  <c r="K221" i="39"/>
  <c r="I154" i="39"/>
  <c r="K153" i="39"/>
  <c r="J153" i="39"/>
  <c r="AV51" i="39"/>
  <c r="AE51" i="39"/>
  <c r="AU51" i="39"/>
  <c r="AT51" i="39"/>
  <c r="AF51" i="39"/>
  <c r="AY51" i="39"/>
  <c r="AW51" i="39"/>
  <c r="AX51" i="39"/>
  <c r="AA52" i="39"/>
  <c r="Z52" i="39"/>
  <c r="AK52" i="39"/>
  <c r="I116" i="39"/>
  <c r="K115" i="39"/>
  <c r="J115" i="39"/>
  <c r="I291" i="39"/>
  <c r="Y51" i="39"/>
  <c r="AJ51" i="39"/>
  <c r="X51" i="39"/>
  <c r="AP51" i="39"/>
  <c r="W51" i="39"/>
  <c r="J185" i="39"/>
  <c r="I186" i="39"/>
  <c r="K185" i="39"/>
  <c r="AS51" i="39"/>
  <c r="AM51" i="39"/>
  <c r="AM54" i="39"/>
  <c r="AL54" i="39"/>
  <c r="AQ44" i="1"/>
  <c r="AT44" i="1"/>
  <c r="AY44" i="1"/>
  <c r="AE44" i="1"/>
  <c r="AX44" i="1"/>
  <c r="AW44" i="1"/>
  <c r="AF44" i="1"/>
  <c r="AP41" i="1"/>
  <c r="AV41" i="1"/>
  <c r="AM44" i="1"/>
  <c r="AS44" i="1"/>
  <c r="AA44" i="1"/>
  <c r="Z44" i="1"/>
  <c r="AK44" i="1"/>
  <c r="Y41" i="1"/>
  <c r="X41" i="1"/>
  <c r="W41" i="1"/>
  <c r="AJ41" i="1"/>
  <c r="AL47" i="1"/>
  <c r="I73" i="1"/>
  <c r="J283" i="1"/>
  <c r="I284" i="1"/>
  <c r="K284" i="1" s="1"/>
  <c r="I319" i="1"/>
  <c r="K319" i="1" s="1"/>
  <c r="J318" i="1"/>
  <c r="I214" i="1"/>
  <c r="K214" i="1" s="1"/>
  <c r="J213" i="1"/>
  <c r="I179" i="1"/>
  <c r="K179" i="1" s="1"/>
  <c r="J178" i="1"/>
  <c r="AD45" i="1" s="1"/>
  <c r="I147" i="1"/>
  <c r="K147" i="1" s="1"/>
  <c r="J146" i="1"/>
  <c r="I109" i="1"/>
  <c r="B106" i="1"/>
  <c r="K106" i="1" s="1"/>
  <c r="J105" i="1"/>
  <c r="AQ55" i="61" l="1"/>
  <c r="Z55" i="61"/>
  <c r="AA55" i="61"/>
  <c r="AK55" i="61"/>
  <c r="AM57" i="61"/>
  <c r="AD57" i="61"/>
  <c r="AL57" i="61"/>
  <c r="I225" i="61"/>
  <c r="AM57" i="60"/>
  <c r="AD57" i="60"/>
  <c r="AL57" i="60"/>
  <c r="AQ55" i="60"/>
  <c r="AA55" i="60"/>
  <c r="Z55" i="60"/>
  <c r="AK55" i="60"/>
  <c r="I225" i="60"/>
  <c r="K224" i="60"/>
  <c r="J224" i="60"/>
  <c r="W54" i="60"/>
  <c r="Y54" i="60"/>
  <c r="AJ54" i="60"/>
  <c r="X54" i="60"/>
  <c r="AP54" i="60"/>
  <c r="AQ55" i="59"/>
  <c r="AA55" i="59"/>
  <c r="Z55" i="59"/>
  <c r="AK55" i="59"/>
  <c r="I225" i="59"/>
  <c r="K224" i="59"/>
  <c r="J224" i="59"/>
  <c r="W54" i="59"/>
  <c r="AJ54" i="59"/>
  <c r="Y54" i="59"/>
  <c r="AP54" i="59"/>
  <c r="X54" i="59"/>
  <c r="AM57" i="59"/>
  <c r="AD57" i="59"/>
  <c r="AL57" i="59"/>
  <c r="I225" i="58"/>
  <c r="K224" i="58"/>
  <c r="J224" i="58"/>
  <c r="AM57" i="58"/>
  <c r="AD57" i="58"/>
  <c r="AL57" i="58"/>
  <c r="W54" i="58"/>
  <c r="AJ54" i="58"/>
  <c r="Y54" i="58"/>
  <c r="AP54" i="58"/>
  <c r="X54" i="58"/>
  <c r="AQ55" i="58"/>
  <c r="AA55" i="58"/>
  <c r="Z55" i="58"/>
  <c r="AK55" i="58"/>
  <c r="Y53" i="57"/>
  <c r="AP53" i="57"/>
  <c r="X53" i="57"/>
  <c r="W53" i="57"/>
  <c r="AJ53" i="57"/>
  <c r="I118" i="57"/>
  <c r="K117" i="57"/>
  <c r="J117" i="57"/>
  <c r="AA55" i="57"/>
  <c r="Z55" i="57"/>
  <c r="AQ55" i="57"/>
  <c r="AK55" i="57"/>
  <c r="AM57" i="57"/>
  <c r="AD57" i="57"/>
  <c r="AL57" i="57"/>
  <c r="I225" i="57"/>
  <c r="K224" i="57"/>
  <c r="J224" i="57"/>
  <c r="AA54" i="56"/>
  <c r="Z54" i="56"/>
  <c r="AQ54" i="56"/>
  <c r="AK54" i="56"/>
  <c r="I119" i="56"/>
  <c r="K118" i="56"/>
  <c r="J118" i="56"/>
  <c r="I224" i="56"/>
  <c r="AL57" i="56"/>
  <c r="AD57" i="56"/>
  <c r="AM57" i="56"/>
  <c r="AJ54" i="56"/>
  <c r="Y54" i="56"/>
  <c r="AP54" i="56"/>
  <c r="X54" i="56"/>
  <c r="W54" i="56"/>
  <c r="W53" i="55"/>
  <c r="Y53" i="55"/>
  <c r="X53" i="55"/>
  <c r="AP53" i="55"/>
  <c r="AJ53" i="55"/>
  <c r="I118" i="55"/>
  <c r="K117" i="55"/>
  <c r="J117" i="55"/>
  <c r="K222" i="55"/>
  <c r="J222" i="55"/>
  <c r="I223" i="55"/>
  <c r="AD57" i="55"/>
  <c r="AM57" i="55"/>
  <c r="AL57" i="55"/>
  <c r="AA53" i="55"/>
  <c r="AQ53" i="55"/>
  <c r="Z53" i="55"/>
  <c r="AK53" i="55"/>
  <c r="AM57" i="54"/>
  <c r="AD57" i="54"/>
  <c r="AL57" i="54"/>
  <c r="I119" i="54"/>
  <c r="K118" i="54"/>
  <c r="J118" i="54"/>
  <c r="AJ54" i="54"/>
  <c r="AP54" i="54"/>
  <c r="Y54" i="54"/>
  <c r="X54" i="54"/>
  <c r="Z53" i="54"/>
  <c r="AQ53" i="54"/>
  <c r="AA53" i="54"/>
  <c r="AK53" i="54"/>
  <c r="I223" i="54"/>
  <c r="K222" i="54"/>
  <c r="J222" i="54"/>
  <c r="AW53" i="53"/>
  <c r="AL57" i="53"/>
  <c r="AD57" i="53"/>
  <c r="AM57" i="53"/>
  <c r="Y54" i="53"/>
  <c r="AJ54" i="53"/>
  <c r="AP54" i="53"/>
  <c r="X54" i="53"/>
  <c r="AA53" i="53"/>
  <c r="Z53" i="53"/>
  <c r="AQ53" i="53"/>
  <c r="AK53" i="53"/>
  <c r="J118" i="53"/>
  <c r="I119" i="53"/>
  <c r="K118" i="53"/>
  <c r="K222" i="53"/>
  <c r="J222" i="53"/>
  <c r="I223" i="53"/>
  <c r="AM57" i="52"/>
  <c r="AD57" i="52"/>
  <c r="AL57" i="52"/>
  <c r="Y54" i="52"/>
  <c r="X54" i="52"/>
  <c r="AJ54" i="52"/>
  <c r="AP54" i="52"/>
  <c r="J118" i="52"/>
  <c r="I119" i="52"/>
  <c r="K118" i="52"/>
  <c r="AA53" i="52"/>
  <c r="Z53" i="52"/>
  <c r="AQ53" i="52"/>
  <c r="AK53" i="52"/>
  <c r="AW53" i="52"/>
  <c r="K222" i="52"/>
  <c r="J222" i="52"/>
  <c r="I223" i="52"/>
  <c r="AQ53" i="51"/>
  <c r="AA53" i="51"/>
  <c r="Z53" i="51"/>
  <c r="AK53" i="51"/>
  <c r="AW53" i="51"/>
  <c r="I223" i="51"/>
  <c r="K222" i="51"/>
  <c r="J222" i="51"/>
  <c r="I118" i="51"/>
  <c r="K117" i="51"/>
  <c r="J117" i="51"/>
  <c r="AD53" i="51"/>
  <c r="AE53" i="51"/>
  <c r="Y53" i="51"/>
  <c r="AP53" i="51"/>
  <c r="X53" i="51"/>
  <c r="W53" i="51"/>
  <c r="AJ53" i="51"/>
  <c r="AV53" i="51"/>
  <c r="AD54" i="51"/>
  <c r="I188" i="51"/>
  <c r="AM56" i="51"/>
  <c r="AL56" i="51"/>
  <c r="K155" i="51"/>
  <c r="J155" i="51"/>
  <c r="I156" i="51"/>
  <c r="I157" i="51" s="1"/>
  <c r="I158" i="51" s="1"/>
  <c r="I159" i="51" s="1"/>
  <c r="I160" i="51" s="1"/>
  <c r="I161" i="51" s="1"/>
  <c r="I162" i="51" s="1"/>
  <c r="AM56" i="49"/>
  <c r="AL56" i="49"/>
  <c r="Z54" i="49"/>
  <c r="AQ54" i="49"/>
  <c r="AA54" i="49"/>
  <c r="AK54" i="49"/>
  <c r="I156" i="49"/>
  <c r="I157" i="49" s="1"/>
  <c r="I158" i="49" s="1"/>
  <c r="I159" i="49" s="1"/>
  <c r="I160" i="49" s="1"/>
  <c r="I161" i="49" s="1"/>
  <c r="I162" i="49" s="1"/>
  <c r="K155" i="49"/>
  <c r="J155" i="49"/>
  <c r="I224" i="49"/>
  <c r="I119" i="49"/>
  <c r="I120" i="49" s="1"/>
  <c r="I121" i="49" s="1"/>
  <c r="I122" i="49" s="1"/>
  <c r="I123" i="49" s="1"/>
  <c r="I124" i="49" s="1"/>
  <c r="I125" i="49" s="1"/>
  <c r="I126" i="49" s="1"/>
  <c r="I127" i="49" s="1"/>
  <c r="K118" i="49"/>
  <c r="J118" i="49"/>
  <c r="I190" i="49"/>
  <c r="AD56" i="49"/>
  <c r="AJ54" i="49"/>
  <c r="Y54" i="49"/>
  <c r="AP54" i="49"/>
  <c r="X54" i="49"/>
  <c r="W54" i="49"/>
  <c r="X53" i="48"/>
  <c r="W53" i="48"/>
  <c r="AJ53" i="48"/>
  <c r="Y53" i="48"/>
  <c r="B118" i="48"/>
  <c r="K117" i="48"/>
  <c r="J117" i="48"/>
  <c r="AP54" i="48" s="1"/>
  <c r="AP53" i="48"/>
  <c r="I224" i="48"/>
  <c r="K223" i="48"/>
  <c r="J223" i="48"/>
  <c r="J188" i="48"/>
  <c r="I189" i="48"/>
  <c r="K188" i="48"/>
  <c r="K155" i="48"/>
  <c r="J155" i="48"/>
  <c r="I156" i="48"/>
  <c r="I157" i="48" s="1"/>
  <c r="I158" i="48" s="1"/>
  <c r="I159" i="48" s="1"/>
  <c r="I160" i="48" s="1"/>
  <c r="I161" i="48" s="1"/>
  <c r="I162" i="48" s="1"/>
  <c r="AL56" i="48"/>
  <c r="AM56" i="48"/>
  <c r="AQ54" i="48"/>
  <c r="AA54" i="48"/>
  <c r="Z54" i="48"/>
  <c r="AK54" i="48"/>
  <c r="Z54" i="47"/>
  <c r="AA54" i="47"/>
  <c r="AK54" i="47"/>
  <c r="AD53" i="47"/>
  <c r="AP53" i="47"/>
  <c r="I156" i="47"/>
  <c r="I157" i="47" s="1"/>
  <c r="I158" i="47" s="1"/>
  <c r="I159" i="47" s="1"/>
  <c r="I160" i="47" s="1"/>
  <c r="I161" i="47" s="1"/>
  <c r="I162" i="47" s="1"/>
  <c r="K155" i="47"/>
  <c r="J155" i="47"/>
  <c r="AJ55" i="47"/>
  <c r="Y55" i="47"/>
  <c r="X55" i="47"/>
  <c r="AL56" i="47"/>
  <c r="AM56" i="47"/>
  <c r="I224" i="47"/>
  <c r="K223" i="47"/>
  <c r="W55" i="47" s="1"/>
  <c r="J223" i="47"/>
  <c r="AQ53" i="47"/>
  <c r="I188" i="47"/>
  <c r="K187" i="47"/>
  <c r="J187" i="47"/>
  <c r="AD54" i="46"/>
  <c r="I118" i="46"/>
  <c r="K117" i="46"/>
  <c r="J117" i="46"/>
  <c r="J223" i="46"/>
  <c r="I224" i="46"/>
  <c r="K223" i="46"/>
  <c r="AL56" i="46"/>
  <c r="AM56" i="46"/>
  <c r="J188" i="46"/>
  <c r="I189" i="46"/>
  <c r="K188" i="46"/>
  <c r="I156" i="46"/>
  <c r="I157" i="46" s="1"/>
  <c r="I158" i="46" s="1"/>
  <c r="I159" i="46" s="1"/>
  <c r="I160" i="46" s="1"/>
  <c r="I161" i="46" s="1"/>
  <c r="I162" i="46" s="1"/>
  <c r="K155" i="46"/>
  <c r="J155" i="46"/>
  <c r="AJ53" i="46"/>
  <c r="W53" i="46"/>
  <c r="AP53" i="46"/>
  <c r="Y53" i="46"/>
  <c r="X53" i="46"/>
  <c r="AQ54" i="46"/>
  <c r="AA54" i="46"/>
  <c r="Z54" i="46"/>
  <c r="AK54" i="46"/>
  <c r="I156" i="45"/>
  <c r="I157" i="45" s="1"/>
  <c r="I158" i="45" s="1"/>
  <c r="I159" i="45" s="1"/>
  <c r="I160" i="45" s="1"/>
  <c r="I161" i="45" s="1"/>
  <c r="I162" i="45" s="1"/>
  <c r="K155" i="45"/>
  <c r="J155" i="45"/>
  <c r="I224" i="45"/>
  <c r="K223" i="45"/>
  <c r="J223" i="45"/>
  <c r="Z54" i="45"/>
  <c r="AA54" i="45"/>
  <c r="AK54" i="45"/>
  <c r="Y52" i="45"/>
  <c r="AP52" i="45"/>
  <c r="X52" i="45"/>
  <c r="AJ52" i="45"/>
  <c r="W52" i="45"/>
  <c r="K116" i="45"/>
  <c r="J116" i="45"/>
  <c r="I117" i="45"/>
  <c r="AM56" i="45"/>
  <c r="AL56" i="45"/>
  <c r="I188" i="45"/>
  <c r="K187" i="45"/>
  <c r="J187" i="45"/>
  <c r="AD54" i="45" s="1"/>
  <c r="AM55" i="44"/>
  <c r="AL55" i="44"/>
  <c r="I155" i="44"/>
  <c r="K154" i="44"/>
  <c r="J154" i="44"/>
  <c r="AA52" i="44"/>
  <c r="Z52" i="44"/>
  <c r="AK52" i="44"/>
  <c r="AW52" i="44"/>
  <c r="K115" i="44"/>
  <c r="J115" i="44"/>
  <c r="I116" i="44"/>
  <c r="I222" i="44"/>
  <c r="K221" i="44"/>
  <c r="J221" i="44"/>
  <c r="AW53" i="44" s="1"/>
  <c r="AX53" i="44"/>
  <c r="AF53" i="44"/>
  <c r="AY53" i="44"/>
  <c r="AU53" i="44"/>
  <c r="AT53" i="44"/>
  <c r="AJ51" i="44"/>
  <c r="Y51" i="44"/>
  <c r="X51" i="44"/>
  <c r="AP51" i="44"/>
  <c r="W51" i="44"/>
  <c r="AV51" i="44"/>
  <c r="I186" i="44"/>
  <c r="K185" i="44"/>
  <c r="J185" i="44"/>
  <c r="AD51" i="44"/>
  <c r="AS51" i="44"/>
  <c r="AE51" i="44"/>
  <c r="AQ51" i="44"/>
  <c r="AD51" i="43"/>
  <c r="AS51" i="43"/>
  <c r="AM55" i="43"/>
  <c r="AL55" i="43"/>
  <c r="AP51" i="43"/>
  <c r="I222" i="43"/>
  <c r="I117" i="43"/>
  <c r="K116" i="43"/>
  <c r="J116" i="43"/>
  <c r="I155" i="43"/>
  <c r="K154" i="43"/>
  <c r="J154" i="43"/>
  <c r="AQ51" i="43"/>
  <c r="AJ52" i="43"/>
  <c r="Y52" i="43"/>
  <c r="X52" i="43"/>
  <c r="W52" i="43"/>
  <c r="Z52" i="43"/>
  <c r="AA52" i="43"/>
  <c r="AK52" i="43"/>
  <c r="I186" i="43"/>
  <c r="AQ52" i="43"/>
  <c r="I187" i="42"/>
  <c r="K186" i="42"/>
  <c r="J186" i="42"/>
  <c r="K155" i="42"/>
  <c r="J155" i="42"/>
  <c r="I156" i="42"/>
  <c r="I157" i="42" s="1"/>
  <c r="I158" i="42" s="1"/>
  <c r="I159" i="42" s="1"/>
  <c r="I160" i="42" s="1"/>
  <c r="I161" i="42" s="1"/>
  <c r="I162" i="42" s="1"/>
  <c r="Y52" i="42"/>
  <c r="AP52" i="42"/>
  <c r="X52" i="42"/>
  <c r="AJ52" i="42"/>
  <c r="W52" i="42"/>
  <c r="I222" i="42"/>
  <c r="K221" i="42"/>
  <c r="J221" i="42"/>
  <c r="AA52" i="42"/>
  <c r="AQ52" i="42"/>
  <c r="Z52" i="42"/>
  <c r="AK52" i="42"/>
  <c r="J116" i="42"/>
  <c r="I117" i="42"/>
  <c r="K116" i="42"/>
  <c r="AS52" i="42"/>
  <c r="AM52" i="42"/>
  <c r="AM56" i="42"/>
  <c r="AL56" i="42"/>
  <c r="AW52" i="42"/>
  <c r="AV52" i="42"/>
  <c r="AE52" i="42"/>
  <c r="AT52" i="42"/>
  <c r="AY52" i="42"/>
  <c r="AX52" i="42"/>
  <c r="AU52" i="42"/>
  <c r="AF52" i="42"/>
  <c r="AD52" i="42"/>
  <c r="I292" i="42"/>
  <c r="I293" i="42" s="1"/>
  <c r="I294" i="42" s="1"/>
  <c r="I295" i="42" s="1"/>
  <c r="I296" i="42" s="1"/>
  <c r="I297" i="42" s="1"/>
  <c r="I298" i="42" s="1"/>
  <c r="I299" i="42" s="1"/>
  <c r="I300" i="42" s="1"/>
  <c r="I301" i="42" s="1"/>
  <c r="I302" i="42" s="1"/>
  <c r="K291" i="42"/>
  <c r="J291" i="42"/>
  <c r="AP51" i="41"/>
  <c r="I186" i="41"/>
  <c r="K185" i="41"/>
  <c r="J185" i="41"/>
  <c r="AM55" i="41"/>
  <c r="AL55" i="41"/>
  <c r="AD51" i="41"/>
  <c r="AM52" i="41"/>
  <c r="X52" i="41"/>
  <c r="W52" i="41"/>
  <c r="AJ52" i="41"/>
  <c r="Y52" i="41"/>
  <c r="AQ51" i="41"/>
  <c r="I155" i="41"/>
  <c r="K154" i="41"/>
  <c r="J154" i="41"/>
  <c r="AA52" i="41"/>
  <c r="Z52" i="41"/>
  <c r="AK52" i="41"/>
  <c r="I117" i="41"/>
  <c r="K116" i="41"/>
  <c r="J116" i="41"/>
  <c r="I222" i="41"/>
  <c r="K221" i="41"/>
  <c r="J221" i="41"/>
  <c r="AQ51" i="40"/>
  <c r="I117" i="40"/>
  <c r="K116" i="40"/>
  <c r="J116" i="40"/>
  <c r="AS51" i="40"/>
  <c r="J291" i="40"/>
  <c r="K291" i="40"/>
  <c r="I292" i="40"/>
  <c r="I293" i="40" s="1"/>
  <c r="I294" i="40" s="1"/>
  <c r="I295" i="40" s="1"/>
  <c r="I296" i="40" s="1"/>
  <c r="I297" i="40" s="1"/>
  <c r="I298" i="40" s="1"/>
  <c r="I299" i="40" s="1"/>
  <c r="I300" i="40" s="1"/>
  <c r="I301" i="40" s="1"/>
  <c r="I302" i="40" s="1"/>
  <c r="I155" i="40"/>
  <c r="K154" i="40"/>
  <c r="J154" i="40"/>
  <c r="AV52" i="40"/>
  <c r="AU52" i="40"/>
  <c r="AT52" i="40"/>
  <c r="AX52" i="40"/>
  <c r="AY52" i="40"/>
  <c r="AF52" i="40"/>
  <c r="AW52" i="40"/>
  <c r="AD51" i="40"/>
  <c r="AP51" i="40"/>
  <c r="AA52" i="40"/>
  <c r="Z52" i="40"/>
  <c r="AK52" i="40"/>
  <c r="AM55" i="40"/>
  <c r="AL55" i="40"/>
  <c r="AS52" i="40"/>
  <c r="AM52" i="40"/>
  <c r="I186" i="40"/>
  <c r="K185" i="40"/>
  <c r="J185" i="40"/>
  <c r="AD52" i="40" s="1"/>
  <c r="AJ52" i="40"/>
  <c r="X52" i="40"/>
  <c r="W52" i="40"/>
  <c r="Y52" i="40"/>
  <c r="AE51" i="40"/>
  <c r="I222" i="40"/>
  <c r="K221" i="40"/>
  <c r="J221" i="40"/>
  <c r="AQ52" i="39"/>
  <c r="Y52" i="39"/>
  <c r="AP52" i="39"/>
  <c r="X52" i="39"/>
  <c r="W52" i="39"/>
  <c r="AJ52" i="39"/>
  <c r="I155" i="39"/>
  <c r="K154" i="39"/>
  <c r="J154" i="39"/>
  <c r="AA53" i="39"/>
  <c r="Z53" i="39"/>
  <c r="AK53" i="39"/>
  <c r="I223" i="39"/>
  <c r="K222" i="39"/>
  <c r="J222" i="39"/>
  <c r="AY52" i="39"/>
  <c r="AX52" i="39"/>
  <c r="AU52" i="39"/>
  <c r="AW52" i="39"/>
  <c r="AF52" i="39"/>
  <c r="AE52" i="39"/>
  <c r="AT52" i="39"/>
  <c r="AV52" i="39"/>
  <c r="AS52" i="39"/>
  <c r="AM52" i="39"/>
  <c r="J116" i="39"/>
  <c r="K116" i="39"/>
  <c r="I117" i="39"/>
  <c r="I187" i="39"/>
  <c r="K186" i="39"/>
  <c r="J186" i="39"/>
  <c r="AD52" i="39"/>
  <c r="I292" i="39"/>
  <c r="I293" i="39" s="1"/>
  <c r="I294" i="39" s="1"/>
  <c r="I295" i="39" s="1"/>
  <c r="I296" i="39" s="1"/>
  <c r="I297" i="39" s="1"/>
  <c r="I298" i="39" s="1"/>
  <c r="I299" i="39" s="1"/>
  <c r="I300" i="39" s="1"/>
  <c r="I301" i="39" s="1"/>
  <c r="I302" i="39" s="1"/>
  <c r="AL55" i="39"/>
  <c r="AM55" i="39"/>
  <c r="AT45" i="1"/>
  <c r="AY45" i="1"/>
  <c r="AE45" i="1"/>
  <c r="AX45" i="1"/>
  <c r="AW45" i="1"/>
  <c r="AF45" i="1"/>
  <c r="AQ45" i="1"/>
  <c r="AP42" i="1"/>
  <c r="AV42" i="1"/>
  <c r="AM45" i="1"/>
  <c r="AS45" i="1"/>
  <c r="AL48" i="1"/>
  <c r="Z45" i="1"/>
  <c r="AA45" i="1"/>
  <c r="AK45" i="1"/>
  <c r="Y42" i="1"/>
  <c r="X42" i="1"/>
  <c r="W42" i="1"/>
  <c r="AJ42" i="1"/>
  <c r="I74" i="1"/>
  <c r="J284" i="1"/>
  <c r="I285" i="1"/>
  <c r="K285" i="1" s="1"/>
  <c r="J319" i="1"/>
  <c r="I320" i="1"/>
  <c r="K320" i="1" s="1"/>
  <c r="I215" i="1"/>
  <c r="K215" i="1" s="1"/>
  <c r="J214" i="1"/>
  <c r="AQ46" i="1" s="1"/>
  <c r="J179" i="1"/>
  <c r="AD46" i="1" s="1"/>
  <c r="I180" i="1"/>
  <c r="K180" i="1" s="1"/>
  <c r="I148" i="1"/>
  <c r="K148" i="1" s="1"/>
  <c r="J147" i="1"/>
  <c r="B107" i="1"/>
  <c r="K107" i="1" s="1"/>
  <c r="J106" i="1"/>
  <c r="I110" i="1"/>
  <c r="I226" i="61" l="1"/>
  <c r="AA56" i="61"/>
  <c r="Z56" i="61"/>
  <c r="AQ56" i="61"/>
  <c r="AK56" i="61"/>
  <c r="AA56" i="60"/>
  <c r="Z56" i="60"/>
  <c r="AQ56" i="60"/>
  <c r="AK56" i="60"/>
  <c r="J225" i="60"/>
  <c r="I226" i="60"/>
  <c r="K225" i="60"/>
  <c r="AA56" i="59"/>
  <c r="Z56" i="59"/>
  <c r="AQ56" i="59"/>
  <c r="AK56" i="59"/>
  <c r="J225" i="59"/>
  <c r="I226" i="59"/>
  <c r="K225" i="59"/>
  <c r="AA56" i="58"/>
  <c r="Z56" i="58"/>
  <c r="AQ56" i="58"/>
  <c r="AK56" i="58"/>
  <c r="J225" i="58"/>
  <c r="I226" i="58"/>
  <c r="K225" i="58"/>
  <c r="AJ54" i="57"/>
  <c r="Y54" i="57"/>
  <c r="AP54" i="57"/>
  <c r="X54" i="57"/>
  <c r="W54" i="57"/>
  <c r="I119" i="57"/>
  <c r="AA56" i="57"/>
  <c r="Z56" i="57"/>
  <c r="AQ56" i="57"/>
  <c r="AK56" i="57"/>
  <c r="I226" i="57"/>
  <c r="K225" i="57"/>
  <c r="J225" i="57"/>
  <c r="I225" i="56"/>
  <c r="AP55" i="56"/>
  <c r="X55" i="56"/>
  <c r="W55" i="56"/>
  <c r="AJ55" i="56"/>
  <c r="Y55" i="56"/>
  <c r="I120" i="56"/>
  <c r="I121" i="56" s="1"/>
  <c r="I122" i="56" s="1"/>
  <c r="I123" i="56" s="1"/>
  <c r="I124" i="56" s="1"/>
  <c r="I125" i="56" s="1"/>
  <c r="I126" i="56" s="1"/>
  <c r="I127" i="56" s="1"/>
  <c r="K119" i="56"/>
  <c r="J119" i="56"/>
  <c r="AA55" i="56"/>
  <c r="Z55" i="56"/>
  <c r="AQ55" i="56"/>
  <c r="AK55" i="56"/>
  <c r="J118" i="55"/>
  <c r="I119" i="55"/>
  <c r="K118" i="55"/>
  <c r="Y54" i="55"/>
  <c r="X54" i="55"/>
  <c r="AJ54" i="55"/>
  <c r="W54" i="55"/>
  <c r="AP54" i="55"/>
  <c r="I224" i="55"/>
  <c r="K223" i="55"/>
  <c r="J223" i="55"/>
  <c r="AQ54" i="55"/>
  <c r="AA54" i="55"/>
  <c r="Z54" i="55"/>
  <c r="AK54" i="55"/>
  <c r="W54" i="54"/>
  <c r="Y55" i="54"/>
  <c r="AP55" i="54"/>
  <c r="X55" i="54"/>
  <c r="AJ55" i="54"/>
  <c r="I120" i="54"/>
  <c r="I121" i="54" s="1"/>
  <c r="I122" i="54" s="1"/>
  <c r="I123" i="54" s="1"/>
  <c r="I124" i="54" s="1"/>
  <c r="I125" i="54" s="1"/>
  <c r="I126" i="54" s="1"/>
  <c r="I127" i="54" s="1"/>
  <c r="J119" i="54"/>
  <c r="K119" i="54"/>
  <c r="AA54" i="54"/>
  <c r="Z54" i="54"/>
  <c r="AQ54" i="54"/>
  <c r="AK54" i="54"/>
  <c r="K223" i="54"/>
  <c r="J223" i="54"/>
  <c r="I224" i="54"/>
  <c r="I120" i="53"/>
  <c r="I121" i="53" s="1"/>
  <c r="I122" i="53" s="1"/>
  <c r="I123" i="53" s="1"/>
  <c r="I124" i="53" s="1"/>
  <c r="I125" i="53" s="1"/>
  <c r="I126" i="53" s="1"/>
  <c r="I127" i="53" s="1"/>
  <c r="K119" i="53"/>
  <c r="J119" i="53"/>
  <c r="AJ55" i="53"/>
  <c r="AP55" i="53"/>
  <c r="X55" i="53"/>
  <c r="Y55" i="53"/>
  <c r="I224" i="53"/>
  <c r="K223" i="53"/>
  <c r="J223" i="53"/>
  <c r="W55" i="53" s="1"/>
  <c r="AQ54" i="53"/>
  <c r="AA54" i="53"/>
  <c r="Z54" i="53"/>
  <c r="AK54" i="53"/>
  <c r="W54" i="53"/>
  <c r="AQ54" i="52"/>
  <c r="AA54" i="52"/>
  <c r="Z54" i="52"/>
  <c r="AK54" i="52"/>
  <c r="W54" i="52"/>
  <c r="I224" i="52"/>
  <c r="K223" i="52"/>
  <c r="J223" i="52"/>
  <c r="W55" i="52" s="1"/>
  <c r="Y55" i="52"/>
  <c r="AP55" i="52"/>
  <c r="X55" i="52"/>
  <c r="AJ55" i="52"/>
  <c r="I120" i="52"/>
  <c r="I121" i="52" s="1"/>
  <c r="I122" i="52" s="1"/>
  <c r="I123" i="52" s="1"/>
  <c r="I124" i="52" s="1"/>
  <c r="I125" i="52" s="1"/>
  <c r="I126" i="52" s="1"/>
  <c r="I127" i="52" s="1"/>
  <c r="K119" i="52"/>
  <c r="J119" i="52"/>
  <c r="J118" i="51"/>
  <c r="I119" i="51"/>
  <c r="K118" i="51"/>
  <c r="AA54" i="51"/>
  <c r="AQ54" i="51"/>
  <c r="Z54" i="51"/>
  <c r="AK54" i="51"/>
  <c r="I224" i="51"/>
  <c r="K223" i="51"/>
  <c r="J223" i="51"/>
  <c r="I189" i="51"/>
  <c r="AM57" i="51"/>
  <c r="AL57" i="51"/>
  <c r="AP54" i="51"/>
  <c r="X54" i="51"/>
  <c r="W54" i="51"/>
  <c r="Y54" i="51"/>
  <c r="AJ54" i="51"/>
  <c r="I225" i="49"/>
  <c r="AA55" i="49"/>
  <c r="Z55" i="49"/>
  <c r="AQ55" i="49"/>
  <c r="AK55" i="49"/>
  <c r="AM57" i="49"/>
  <c r="AL57" i="49"/>
  <c r="I191" i="49"/>
  <c r="AD57" i="49"/>
  <c r="AJ55" i="49"/>
  <c r="Y55" i="49"/>
  <c r="AP55" i="49"/>
  <c r="X55" i="49"/>
  <c r="W55" i="49"/>
  <c r="B119" i="48"/>
  <c r="J118" i="48"/>
  <c r="K118" i="48"/>
  <c r="X54" i="48"/>
  <c r="Y54" i="48"/>
  <c r="AJ54" i="48"/>
  <c r="W55" i="48"/>
  <c r="W54" i="48"/>
  <c r="I190" i="48"/>
  <c r="K189" i="48"/>
  <c r="J189" i="48"/>
  <c r="AD55" i="48"/>
  <c r="AP55" i="48"/>
  <c r="Z55" i="48"/>
  <c r="AQ55" i="48"/>
  <c r="AA55" i="48"/>
  <c r="AK55" i="48"/>
  <c r="AM57" i="48"/>
  <c r="AL57" i="48"/>
  <c r="I225" i="48"/>
  <c r="K224" i="48"/>
  <c r="J224" i="48"/>
  <c r="I189" i="47"/>
  <c r="K188" i="47"/>
  <c r="J188" i="47"/>
  <c r="AQ55" i="47" s="1"/>
  <c r="Z55" i="47"/>
  <c r="AA55" i="47"/>
  <c r="AK55" i="47"/>
  <c r="K224" i="47"/>
  <c r="J224" i="47"/>
  <c r="I225" i="47"/>
  <c r="AD54" i="47"/>
  <c r="AP54" i="47"/>
  <c r="AM57" i="47"/>
  <c r="AL57" i="47"/>
  <c r="AQ54" i="47"/>
  <c r="AM57" i="46"/>
  <c r="AL57" i="46"/>
  <c r="I225" i="46"/>
  <c r="K224" i="46"/>
  <c r="J224" i="46"/>
  <c r="I190" i="46"/>
  <c r="K189" i="46"/>
  <c r="J189" i="46"/>
  <c r="AD56" i="46" s="1"/>
  <c r="Z55" i="46"/>
  <c r="AQ55" i="46"/>
  <c r="AA55" i="46"/>
  <c r="AK55" i="46"/>
  <c r="AD55" i="46"/>
  <c r="AP54" i="46"/>
  <c r="X54" i="46"/>
  <c r="AJ54" i="46"/>
  <c r="Y54" i="46"/>
  <c r="W54" i="46"/>
  <c r="I119" i="46"/>
  <c r="I120" i="46" s="1"/>
  <c r="I121" i="46" s="1"/>
  <c r="I122" i="46" s="1"/>
  <c r="I123" i="46" s="1"/>
  <c r="I124" i="46" s="1"/>
  <c r="I125" i="46" s="1"/>
  <c r="I126" i="46" s="1"/>
  <c r="I127" i="46" s="1"/>
  <c r="K118" i="46"/>
  <c r="J118" i="46"/>
  <c r="W53" i="45"/>
  <c r="AJ53" i="45"/>
  <c r="AP53" i="45"/>
  <c r="Y53" i="45"/>
  <c r="X53" i="45"/>
  <c r="I189" i="45"/>
  <c r="K188" i="45"/>
  <c r="J188" i="45"/>
  <c r="AD55" i="45" s="1"/>
  <c r="AQ54" i="45"/>
  <c r="AA55" i="45"/>
  <c r="Z55" i="45"/>
  <c r="AK55" i="45"/>
  <c r="I225" i="45"/>
  <c r="K224" i="45"/>
  <c r="J224" i="45"/>
  <c r="AL57" i="45"/>
  <c r="AM57" i="45"/>
  <c r="I118" i="45"/>
  <c r="K117" i="45"/>
  <c r="J117" i="45"/>
  <c r="AD52" i="44"/>
  <c r="AE52" i="44"/>
  <c r="AS52" i="44"/>
  <c r="AQ52" i="44"/>
  <c r="I117" i="44"/>
  <c r="K116" i="44"/>
  <c r="J116" i="44"/>
  <c r="AM56" i="44"/>
  <c r="AL56" i="44"/>
  <c r="J222" i="44"/>
  <c r="I223" i="44"/>
  <c r="K222" i="44"/>
  <c r="AP52" i="44"/>
  <c r="X52" i="44"/>
  <c r="W52" i="44"/>
  <c r="AJ52" i="44"/>
  <c r="Y52" i="44"/>
  <c r="AV52" i="44"/>
  <c r="J155" i="44"/>
  <c r="I156" i="44"/>
  <c r="I157" i="44" s="1"/>
  <c r="I158" i="44" s="1"/>
  <c r="I159" i="44" s="1"/>
  <c r="I160" i="44" s="1"/>
  <c r="I161" i="44" s="1"/>
  <c r="I162" i="44" s="1"/>
  <c r="K155" i="44"/>
  <c r="Z53" i="44"/>
  <c r="AA53" i="44"/>
  <c r="AK53" i="44"/>
  <c r="K186" i="44"/>
  <c r="J186" i="44"/>
  <c r="AQ53" i="44" s="1"/>
  <c r="I187" i="44"/>
  <c r="AP52" i="43"/>
  <c r="AM56" i="43"/>
  <c r="AL56" i="43"/>
  <c r="I223" i="43"/>
  <c r="I187" i="43"/>
  <c r="AD53" i="43"/>
  <c r="J155" i="43"/>
  <c r="I156" i="43"/>
  <c r="I157" i="43" s="1"/>
  <c r="I158" i="43" s="1"/>
  <c r="I159" i="43" s="1"/>
  <c r="I160" i="43" s="1"/>
  <c r="I161" i="43" s="1"/>
  <c r="I162" i="43" s="1"/>
  <c r="K155" i="43"/>
  <c r="AD52" i="43"/>
  <c r="AS52" i="43"/>
  <c r="Y53" i="43"/>
  <c r="W53" i="43"/>
  <c r="AP53" i="43"/>
  <c r="AJ53" i="43"/>
  <c r="X53" i="43"/>
  <c r="K117" i="43"/>
  <c r="J117" i="43"/>
  <c r="I118" i="43"/>
  <c r="AA53" i="43"/>
  <c r="Z53" i="43"/>
  <c r="AK53" i="43"/>
  <c r="AD53" i="42"/>
  <c r="J187" i="42"/>
  <c r="I188" i="42"/>
  <c r="K187" i="42"/>
  <c r="AY53" i="42"/>
  <c r="AX53" i="42"/>
  <c r="AV53" i="42"/>
  <c r="AE53" i="42"/>
  <c r="AU53" i="42"/>
  <c r="AW53" i="42"/>
  <c r="AT53" i="42"/>
  <c r="AF53" i="42"/>
  <c r="AQ53" i="42"/>
  <c r="AA53" i="42"/>
  <c r="Z53" i="42"/>
  <c r="AK53" i="42"/>
  <c r="AM57" i="42"/>
  <c r="AL57" i="42"/>
  <c r="I118" i="42"/>
  <c r="K117" i="42"/>
  <c r="J117" i="42"/>
  <c r="I223" i="42"/>
  <c r="K222" i="42"/>
  <c r="J222" i="42"/>
  <c r="Y53" i="42"/>
  <c r="AP53" i="42"/>
  <c r="X53" i="42"/>
  <c r="W53" i="42"/>
  <c r="AJ53" i="42"/>
  <c r="AD52" i="41"/>
  <c r="AM56" i="41"/>
  <c r="AL56" i="41"/>
  <c r="K117" i="41"/>
  <c r="J117" i="41"/>
  <c r="I118" i="41"/>
  <c r="Z53" i="41"/>
  <c r="AA53" i="41"/>
  <c r="AK53" i="41"/>
  <c r="AQ52" i="41"/>
  <c r="K222" i="41"/>
  <c r="J222" i="41"/>
  <c r="I223" i="41"/>
  <c r="AJ53" i="41"/>
  <c r="Y53" i="41"/>
  <c r="X53" i="41"/>
  <c r="W53" i="41"/>
  <c r="AP52" i="41"/>
  <c r="J155" i="41"/>
  <c r="I156" i="41"/>
  <c r="I157" i="41" s="1"/>
  <c r="I158" i="41" s="1"/>
  <c r="I159" i="41" s="1"/>
  <c r="I160" i="41" s="1"/>
  <c r="I161" i="41" s="1"/>
  <c r="I162" i="41" s="1"/>
  <c r="K155" i="41"/>
  <c r="AS52" i="41"/>
  <c r="I187" i="41"/>
  <c r="K186" i="41"/>
  <c r="J186" i="41"/>
  <c r="K222" i="40"/>
  <c r="J222" i="40"/>
  <c r="I223" i="40"/>
  <c r="J155" i="40"/>
  <c r="I156" i="40"/>
  <c r="I157" i="40" s="1"/>
  <c r="I158" i="40" s="1"/>
  <c r="I159" i="40" s="1"/>
  <c r="I160" i="40" s="1"/>
  <c r="I161" i="40" s="1"/>
  <c r="I162" i="40" s="1"/>
  <c r="K155" i="40"/>
  <c r="I187" i="40"/>
  <c r="K186" i="40"/>
  <c r="J186" i="40"/>
  <c r="AP53" i="40" s="1"/>
  <c r="AQ52" i="40"/>
  <c r="I118" i="40"/>
  <c r="K117" i="40"/>
  <c r="J117" i="40"/>
  <c r="AE52" i="40"/>
  <c r="AP52" i="40"/>
  <c r="X53" i="40"/>
  <c r="W53" i="40"/>
  <c r="AJ53" i="40"/>
  <c r="Y53" i="40"/>
  <c r="AX53" i="40"/>
  <c r="AW53" i="40"/>
  <c r="AF53" i="40"/>
  <c r="AV53" i="40"/>
  <c r="AU53" i="40"/>
  <c r="AT53" i="40"/>
  <c r="AY53" i="40"/>
  <c r="Z53" i="40"/>
  <c r="AA53" i="40"/>
  <c r="AK53" i="40"/>
  <c r="AL56" i="40"/>
  <c r="AM56" i="40"/>
  <c r="AM56" i="39"/>
  <c r="AL56" i="39"/>
  <c r="AD53" i="39"/>
  <c r="AA54" i="39"/>
  <c r="Z54" i="39"/>
  <c r="AK54" i="39"/>
  <c r="K155" i="39"/>
  <c r="J155" i="39"/>
  <c r="I156" i="39"/>
  <c r="I157" i="39" s="1"/>
  <c r="I158" i="39" s="1"/>
  <c r="I159" i="39" s="1"/>
  <c r="I160" i="39" s="1"/>
  <c r="I161" i="39" s="1"/>
  <c r="I162" i="39" s="1"/>
  <c r="J187" i="39"/>
  <c r="I188" i="39"/>
  <c r="K187" i="39"/>
  <c r="AQ54" i="39" s="1"/>
  <c r="I224" i="39"/>
  <c r="K223" i="39"/>
  <c r="J223" i="39"/>
  <c r="I118" i="39"/>
  <c r="K117" i="39"/>
  <c r="J117" i="39"/>
  <c r="AQ53" i="39"/>
  <c r="AW53" i="39"/>
  <c r="AF53" i="39"/>
  <c r="AE53" i="39"/>
  <c r="AV53" i="39"/>
  <c r="AU53" i="39"/>
  <c r="AX53" i="39"/>
  <c r="AT53" i="39"/>
  <c r="AY53" i="39"/>
  <c r="AJ53" i="39"/>
  <c r="W53" i="39"/>
  <c r="Y53" i="39"/>
  <c r="X53" i="39"/>
  <c r="AP53" i="39"/>
  <c r="AM46" i="1"/>
  <c r="AS46" i="1"/>
  <c r="AF46" i="1"/>
  <c r="AT46" i="1"/>
  <c r="AY46" i="1"/>
  <c r="AE46" i="1"/>
  <c r="AX46" i="1"/>
  <c r="AW46" i="1"/>
  <c r="AP43" i="1"/>
  <c r="AV43" i="1"/>
  <c r="Y43" i="1"/>
  <c r="X43" i="1"/>
  <c r="W43" i="1"/>
  <c r="AJ43" i="1"/>
  <c r="AL49" i="1"/>
  <c r="AA46" i="1"/>
  <c r="Z46" i="1"/>
  <c r="AK46" i="1"/>
  <c r="I75" i="1"/>
  <c r="I76" i="1" s="1"/>
  <c r="I77" i="1" s="1"/>
  <c r="I78" i="1" s="1"/>
  <c r="I79" i="1" s="1"/>
  <c r="I80" i="1" s="1"/>
  <c r="I81" i="1" s="1"/>
  <c r="I82" i="1" s="1"/>
  <c r="I83" i="1" s="1"/>
  <c r="I84" i="1" s="1"/>
  <c r="I85" i="1" s="1"/>
  <c r="I86" i="1" s="1"/>
  <c r="I87" i="1" s="1"/>
  <c r="I88" i="1" s="1"/>
  <c r="I89" i="1" s="1"/>
  <c r="I90" i="1" s="1"/>
  <c r="I91" i="1" s="1"/>
  <c r="I92" i="1" s="1"/>
  <c r="I286" i="1"/>
  <c r="K286" i="1" s="1"/>
  <c r="J285" i="1"/>
  <c r="J320" i="1"/>
  <c r="I321" i="1"/>
  <c r="K321" i="1" s="1"/>
  <c r="I216" i="1"/>
  <c r="K216" i="1" s="1"/>
  <c r="J215" i="1"/>
  <c r="AQ47" i="1" s="1"/>
  <c r="I181" i="1"/>
  <c r="K181" i="1" s="1"/>
  <c r="J180" i="1"/>
  <c r="AD47" i="1" s="1"/>
  <c r="I149" i="1"/>
  <c r="K149" i="1" s="1"/>
  <c r="J148" i="1"/>
  <c r="I111" i="1"/>
  <c r="B108" i="1"/>
  <c r="K108" i="1" s="1"/>
  <c r="J107" i="1"/>
  <c r="I227" i="61" l="1"/>
  <c r="AA57" i="61"/>
  <c r="Z57" i="61"/>
  <c r="AQ57" i="61"/>
  <c r="AK57" i="61"/>
  <c r="I227" i="60"/>
  <c r="K226" i="60"/>
  <c r="J226" i="60"/>
  <c r="AA57" i="60"/>
  <c r="Z57" i="60"/>
  <c r="AQ57" i="60"/>
  <c r="AK57" i="60"/>
  <c r="AA57" i="59"/>
  <c r="AQ57" i="59"/>
  <c r="Z57" i="59"/>
  <c r="AK57" i="59"/>
  <c r="K226" i="59"/>
  <c r="J226" i="59"/>
  <c r="I227" i="59"/>
  <c r="I227" i="58"/>
  <c r="K226" i="58"/>
  <c r="J226" i="58"/>
  <c r="AA57" i="58"/>
  <c r="AQ57" i="58"/>
  <c r="Z57" i="58"/>
  <c r="AK57" i="58"/>
  <c r="AJ55" i="57"/>
  <c r="X55" i="57"/>
  <c r="W55" i="57"/>
  <c r="AP55" i="57"/>
  <c r="Y55" i="57"/>
  <c r="AQ57" i="57"/>
  <c r="AA57" i="57"/>
  <c r="Z57" i="57"/>
  <c r="AK57" i="57"/>
  <c r="I120" i="57"/>
  <c r="I121" i="57" s="1"/>
  <c r="I122" i="57" s="1"/>
  <c r="I123" i="57" s="1"/>
  <c r="I124" i="57" s="1"/>
  <c r="I125" i="57" s="1"/>
  <c r="I126" i="57" s="1"/>
  <c r="I127" i="57" s="1"/>
  <c r="K226" i="57"/>
  <c r="J226" i="57"/>
  <c r="I227" i="57"/>
  <c r="Z56" i="56"/>
  <c r="AQ56" i="56"/>
  <c r="AA56" i="56"/>
  <c r="AK56" i="56"/>
  <c r="AJ56" i="56"/>
  <c r="Y56" i="56"/>
  <c r="AP56" i="56"/>
  <c r="X56" i="56"/>
  <c r="W56" i="56"/>
  <c r="I226" i="56"/>
  <c r="K119" i="55"/>
  <c r="J119" i="55"/>
  <c r="I120" i="55"/>
  <c r="I121" i="55" s="1"/>
  <c r="I122" i="55" s="1"/>
  <c r="I123" i="55" s="1"/>
  <c r="I124" i="55" s="1"/>
  <c r="I125" i="55" s="1"/>
  <c r="I126" i="55" s="1"/>
  <c r="I127" i="55" s="1"/>
  <c r="I225" i="55"/>
  <c r="J224" i="55"/>
  <c r="K224" i="55"/>
  <c r="W55" i="55"/>
  <c r="AP55" i="55"/>
  <c r="Y55" i="55"/>
  <c r="AJ55" i="55"/>
  <c r="X55" i="55"/>
  <c r="AA55" i="55"/>
  <c r="Z55" i="55"/>
  <c r="AQ55" i="55"/>
  <c r="AK55" i="55"/>
  <c r="K224" i="54"/>
  <c r="J224" i="54"/>
  <c r="I225" i="54"/>
  <c r="AJ56" i="54"/>
  <c r="AP56" i="54"/>
  <c r="X56" i="54"/>
  <c r="Y56" i="54"/>
  <c r="AQ55" i="54"/>
  <c r="AA55" i="54"/>
  <c r="Z55" i="54"/>
  <c r="AK55" i="54"/>
  <c r="W55" i="54"/>
  <c r="AA55" i="53"/>
  <c r="Z55" i="53"/>
  <c r="AQ55" i="53"/>
  <c r="AK55" i="53"/>
  <c r="AJ56" i="53"/>
  <c r="Y56" i="53"/>
  <c r="AP56" i="53"/>
  <c r="X56" i="53"/>
  <c r="I225" i="53"/>
  <c r="K224" i="53"/>
  <c r="J224" i="53"/>
  <c r="AJ56" i="52"/>
  <c r="Y56" i="52"/>
  <c r="AP56" i="52"/>
  <c r="X56" i="52"/>
  <c r="AA55" i="52"/>
  <c r="AQ55" i="52"/>
  <c r="Z55" i="52"/>
  <c r="AK55" i="52"/>
  <c r="I225" i="52"/>
  <c r="K224" i="52"/>
  <c r="J224" i="52"/>
  <c r="I225" i="51"/>
  <c r="K224" i="51"/>
  <c r="J224" i="51"/>
  <c r="AD55" i="51"/>
  <c r="I190" i="51"/>
  <c r="AD56" i="51"/>
  <c r="Z55" i="51"/>
  <c r="AQ55" i="51"/>
  <c r="AA55" i="51"/>
  <c r="AK55" i="51"/>
  <c r="I120" i="51"/>
  <c r="I121" i="51" s="1"/>
  <c r="I122" i="51" s="1"/>
  <c r="I123" i="51" s="1"/>
  <c r="I124" i="51" s="1"/>
  <c r="I125" i="51" s="1"/>
  <c r="I126" i="51" s="1"/>
  <c r="I127" i="51" s="1"/>
  <c r="K119" i="51"/>
  <c r="J119" i="51"/>
  <c r="AJ55" i="51"/>
  <c r="Y55" i="51"/>
  <c r="AP55" i="51"/>
  <c r="X55" i="51"/>
  <c r="W55" i="51"/>
  <c r="I192" i="49"/>
  <c r="I193" i="49" s="1"/>
  <c r="I194" i="49" s="1"/>
  <c r="I195" i="49" s="1"/>
  <c r="I196" i="49" s="1"/>
  <c r="I197" i="49" s="1"/>
  <c r="AA56" i="49"/>
  <c r="Z56" i="49"/>
  <c r="AQ56" i="49"/>
  <c r="AK56" i="49"/>
  <c r="I226" i="49"/>
  <c r="X55" i="48"/>
  <c r="AJ55" i="48"/>
  <c r="Y55" i="48"/>
  <c r="AA56" i="48"/>
  <c r="Z56" i="48"/>
  <c r="AQ56" i="48"/>
  <c r="AK56" i="48"/>
  <c r="K225" i="48"/>
  <c r="J225" i="48"/>
  <c r="I226" i="48"/>
  <c r="AD56" i="48"/>
  <c r="K190" i="48"/>
  <c r="J190" i="48"/>
  <c r="AD57" i="48" s="1"/>
  <c r="I191" i="48"/>
  <c r="I226" i="47"/>
  <c r="K225" i="47"/>
  <c r="J225" i="47"/>
  <c r="AD55" i="47"/>
  <c r="AP55" i="47"/>
  <c r="AA56" i="47"/>
  <c r="Z56" i="47"/>
  <c r="AK56" i="47"/>
  <c r="J189" i="47"/>
  <c r="I190" i="47"/>
  <c r="K189" i="47"/>
  <c r="I191" i="46"/>
  <c r="K190" i="46"/>
  <c r="J190" i="46"/>
  <c r="AD57" i="46" s="1"/>
  <c r="AJ55" i="46"/>
  <c r="Y55" i="46"/>
  <c r="AP55" i="46"/>
  <c r="X55" i="46"/>
  <c r="W55" i="46"/>
  <c r="AA56" i="46"/>
  <c r="Z56" i="46"/>
  <c r="AQ56" i="46"/>
  <c r="AK56" i="46"/>
  <c r="I226" i="46"/>
  <c r="K225" i="46"/>
  <c r="J225" i="46"/>
  <c r="Z56" i="45"/>
  <c r="AA56" i="45"/>
  <c r="AK56" i="45"/>
  <c r="Y54" i="45"/>
  <c r="AP54" i="45"/>
  <c r="X54" i="45"/>
  <c r="AJ54" i="45"/>
  <c r="W54" i="45"/>
  <c r="I226" i="45"/>
  <c r="K225" i="45"/>
  <c r="J225" i="45"/>
  <c r="I190" i="45"/>
  <c r="K189" i="45"/>
  <c r="J189" i="45"/>
  <c r="AD56" i="45" s="1"/>
  <c r="K118" i="45"/>
  <c r="J118" i="45"/>
  <c r="I119" i="45"/>
  <c r="I120" i="45" s="1"/>
  <c r="I121" i="45" s="1"/>
  <c r="I122" i="45" s="1"/>
  <c r="I123" i="45" s="1"/>
  <c r="I124" i="45" s="1"/>
  <c r="I125" i="45" s="1"/>
  <c r="I126" i="45" s="1"/>
  <c r="I127" i="45" s="1"/>
  <c r="AQ55" i="45"/>
  <c r="AJ53" i="44"/>
  <c r="AP53" i="44"/>
  <c r="X53" i="44"/>
  <c r="W53" i="44"/>
  <c r="Y53" i="44"/>
  <c r="AV53" i="44"/>
  <c r="I188" i="44"/>
  <c r="K187" i="44"/>
  <c r="J187" i="44"/>
  <c r="AD53" i="44"/>
  <c r="AE53" i="44"/>
  <c r="AL57" i="44"/>
  <c r="AM57" i="44"/>
  <c r="K117" i="44"/>
  <c r="J117" i="44"/>
  <c r="I118" i="44"/>
  <c r="Z54" i="44"/>
  <c r="AA54" i="44"/>
  <c r="AK54" i="44"/>
  <c r="I224" i="44"/>
  <c r="K223" i="44"/>
  <c r="J223" i="44"/>
  <c r="AQ53" i="43"/>
  <c r="I188" i="43"/>
  <c r="AD54" i="43"/>
  <c r="I119" i="43"/>
  <c r="K118" i="43"/>
  <c r="J118" i="43"/>
  <c r="I224" i="43"/>
  <c r="Y54" i="43"/>
  <c r="AP54" i="43"/>
  <c r="AJ54" i="43"/>
  <c r="X54" i="43"/>
  <c r="W54" i="43"/>
  <c r="AA54" i="43"/>
  <c r="Z54" i="43"/>
  <c r="AK54" i="43"/>
  <c r="AM57" i="43"/>
  <c r="AL57" i="43"/>
  <c r="J223" i="42"/>
  <c r="K223" i="42"/>
  <c r="I224" i="42"/>
  <c r="AJ54" i="42"/>
  <c r="AP54" i="42"/>
  <c r="X54" i="42"/>
  <c r="W54" i="42"/>
  <c r="Y54" i="42"/>
  <c r="J118" i="42"/>
  <c r="I119" i="42"/>
  <c r="K118" i="42"/>
  <c r="I189" i="42"/>
  <c r="K188" i="42"/>
  <c r="J188" i="42"/>
  <c r="AD55" i="42" s="1"/>
  <c r="AA54" i="42"/>
  <c r="Z54" i="42"/>
  <c r="AQ54" i="42"/>
  <c r="AK54" i="42"/>
  <c r="AD54" i="42"/>
  <c r="I119" i="41"/>
  <c r="K118" i="41"/>
  <c r="J118" i="41"/>
  <c r="AL57" i="41"/>
  <c r="AM57" i="41"/>
  <c r="AA54" i="41"/>
  <c r="Z54" i="41"/>
  <c r="AK54" i="41"/>
  <c r="AJ54" i="41"/>
  <c r="Y54" i="41"/>
  <c r="X54" i="41"/>
  <c r="W54" i="41"/>
  <c r="I224" i="41"/>
  <c r="K223" i="41"/>
  <c r="J223" i="41"/>
  <c r="AD53" i="41"/>
  <c r="I188" i="41"/>
  <c r="K187" i="41"/>
  <c r="J187" i="41"/>
  <c r="AP53" i="41"/>
  <c r="AQ53" i="41"/>
  <c r="AE53" i="40"/>
  <c r="AQ53" i="40"/>
  <c r="I188" i="40"/>
  <c r="K187" i="40"/>
  <c r="J187" i="40"/>
  <c r="AD54" i="40" s="1"/>
  <c r="AJ54" i="40"/>
  <c r="Y54" i="40"/>
  <c r="X54" i="40"/>
  <c r="W54" i="40"/>
  <c r="AM57" i="40"/>
  <c r="AL57" i="40"/>
  <c r="I119" i="40"/>
  <c r="K118" i="40"/>
  <c r="J118" i="40"/>
  <c r="I224" i="40"/>
  <c r="K223" i="40"/>
  <c r="J223" i="40"/>
  <c r="Z54" i="40"/>
  <c r="AQ54" i="40"/>
  <c r="AA54" i="40"/>
  <c r="AK54" i="40"/>
  <c r="AD53" i="40"/>
  <c r="I189" i="39"/>
  <c r="K188" i="39"/>
  <c r="J188" i="39"/>
  <c r="AD55" i="39" s="1"/>
  <c r="I225" i="39"/>
  <c r="K224" i="39"/>
  <c r="J224" i="39"/>
  <c r="Y54" i="39"/>
  <c r="W54" i="39"/>
  <c r="AP54" i="39"/>
  <c r="AJ54" i="39"/>
  <c r="X54" i="39"/>
  <c r="AD54" i="39"/>
  <c r="J118" i="39"/>
  <c r="K118" i="39"/>
  <c r="I119" i="39"/>
  <c r="AM57" i="39"/>
  <c r="AL57" i="39"/>
  <c r="AA55" i="39"/>
  <c r="Z55" i="39"/>
  <c r="AK55" i="39"/>
  <c r="AP44" i="1"/>
  <c r="AV44" i="1"/>
  <c r="AM47" i="1"/>
  <c r="AS47" i="1"/>
  <c r="AW47" i="1"/>
  <c r="AF47" i="1"/>
  <c r="AU47" i="1"/>
  <c r="AE47" i="1"/>
  <c r="AT47" i="1"/>
  <c r="AY47" i="1"/>
  <c r="AX47" i="1"/>
  <c r="AA47" i="1"/>
  <c r="Z47" i="1"/>
  <c r="AK47" i="1"/>
  <c r="AJ44" i="1"/>
  <c r="Y44" i="1"/>
  <c r="X44" i="1"/>
  <c r="W44" i="1"/>
  <c r="AL50" i="1"/>
  <c r="I287" i="1"/>
  <c r="K287" i="1" s="1"/>
  <c r="J286" i="1"/>
  <c r="I322" i="1"/>
  <c r="K322" i="1" s="1"/>
  <c r="J321" i="1"/>
  <c r="J216" i="1"/>
  <c r="AQ48" i="1" s="1"/>
  <c r="I217" i="1"/>
  <c r="K217" i="1" s="1"/>
  <c r="J181" i="1"/>
  <c r="AD48" i="1" s="1"/>
  <c r="I182" i="1"/>
  <c r="K182" i="1" s="1"/>
  <c r="I150" i="1"/>
  <c r="K150" i="1" s="1"/>
  <c r="J149" i="1"/>
  <c r="B109" i="1"/>
  <c r="K109" i="1" s="1"/>
  <c r="J108" i="1"/>
  <c r="I112" i="1"/>
  <c r="I228" i="61" l="1"/>
  <c r="AA58" i="61"/>
  <c r="AQ58" i="61"/>
  <c r="Z58" i="61"/>
  <c r="I228" i="60"/>
  <c r="K227" i="60"/>
  <c r="J227" i="60"/>
  <c r="AA58" i="60"/>
  <c r="Z58" i="60"/>
  <c r="AQ58" i="60"/>
  <c r="I228" i="59"/>
  <c r="K227" i="59"/>
  <c r="J227" i="59"/>
  <c r="AA58" i="59"/>
  <c r="Z58" i="59"/>
  <c r="AQ58" i="59"/>
  <c r="AA58" i="58"/>
  <c r="Z58" i="58"/>
  <c r="AQ58" i="58"/>
  <c r="I228" i="58"/>
  <c r="K227" i="58"/>
  <c r="J227" i="58"/>
  <c r="I228" i="57"/>
  <c r="K227" i="57"/>
  <c r="J227" i="57"/>
  <c r="W56" i="57"/>
  <c r="AJ56" i="57"/>
  <c r="Y56" i="57"/>
  <c r="X56" i="57"/>
  <c r="AP56" i="57"/>
  <c r="AA58" i="57"/>
  <c r="Z58" i="57"/>
  <c r="AQ58" i="57"/>
  <c r="AA57" i="56"/>
  <c r="Z57" i="56"/>
  <c r="AQ57" i="56"/>
  <c r="AK57" i="56"/>
  <c r="I227" i="56"/>
  <c r="AQ56" i="55"/>
  <c r="AA56" i="55"/>
  <c r="Z56" i="55"/>
  <c r="AK56" i="55"/>
  <c r="J225" i="55"/>
  <c r="I226" i="55"/>
  <c r="K225" i="55"/>
  <c r="Y56" i="55"/>
  <c r="AP56" i="55"/>
  <c r="X56" i="55"/>
  <c r="W56" i="55"/>
  <c r="AJ56" i="55"/>
  <c r="W56" i="54"/>
  <c r="I226" i="54"/>
  <c r="K225" i="54"/>
  <c r="J225" i="54"/>
  <c r="AA56" i="54"/>
  <c r="Z56" i="54"/>
  <c r="AQ56" i="54"/>
  <c r="AK56" i="54"/>
  <c r="Z56" i="53"/>
  <c r="AQ56" i="53"/>
  <c r="AA56" i="53"/>
  <c r="AK56" i="53"/>
  <c r="J225" i="53"/>
  <c r="I226" i="53"/>
  <c r="K225" i="53"/>
  <c r="W56" i="53"/>
  <c r="J225" i="52"/>
  <c r="I226" i="52"/>
  <c r="K225" i="52"/>
  <c r="AA56" i="52"/>
  <c r="Z56" i="52"/>
  <c r="AQ56" i="52"/>
  <c r="AK56" i="52"/>
  <c r="W56" i="52"/>
  <c r="AJ56" i="51"/>
  <c r="Y56" i="51"/>
  <c r="AP56" i="51"/>
  <c r="X56" i="51"/>
  <c r="W56" i="51"/>
  <c r="I191" i="51"/>
  <c r="AA56" i="51"/>
  <c r="Z56" i="51"/>
  <c r="AQ56" i="51"/>
  <c r="AK56" i="51"/>
  <c r="K225" i="51"/>
  <c r="J225" i="51"/>
  <c r="I226" i="51"/>
  <c r="I227" i="49"/>
  <c r="AA57" i="49"/>
  <c r="Z57" i="49"/>
  <c r="AQ57" i="49"/>
  <c r="AK57" i="49"/>
  <c r="I227" i="48"/>
  <c r="K226" i="48"/>
  <c r="J226" i="48"/>
  <c r="AA57" i="48"/>
  <c r="Z57" i="48"/>
  <c r="AQ57" i="48"/>
  <c r="AK57" i="48"/>
  <c r="I192" i="48"/>
  <c r="I193" i="48" s="1"/>
  <c r="I194" i="48" s="1"/>
  <c r="I195" i="48" s="1"/>
  <c r="I196" i="48" s="1"/>
  <c r="I197" i="48" s="1"/>
  <c r="J191" i="48"/>
  <c r="K191" i="48"/>
  <c r="AD56" i="47"/>
  <c r="AQ56" i="47"/>
  <c r="I191" i="47"/>
  <c r="K190" i="47"/>
  <c r="J190" i="47"/>
  <c r="AD57" i="47" s="1"/>
  <c r="AA57" i="47"/>
  <c r="Z57" i="47"/>
  <c r="AK57" i="47"/>
  <c r="K226" i="47"/>
  <c r="J226" i="47"/>
  <c r="I227" i="47"/>
  <c r="I192" i="46"/>
  <c r="I193" i="46" s="1"/>
  <c r="I194" i="46" s="1"/>
  <c r="I195" i="46" s="1"/>
  <c r="I196" i="46" s="1"/>
  <c r="I197" i="46" s="1"/>
  <c r="K191" i="46"/>
  <c r="J191" i="46"/>
  <c r="AA57" i="46"/>
  <c r="Z57" i="46"/>
  <c r="AQ57" i="46"/>
  <c r="AK57" i="46"/>
  <c r="I227" i="46"/>
  <c r="K226" i="46"/>
  <c r="J226" i="46"/>
  <c r="I191" i="45"/>
  <c r="K190" i="45"/>
  <c r="J190" i="45"/>
  <c r="AD57" i="45" s="1"/>
  <c r="AA57" i="45"/>
  <c r="Z57" i="45"/>
  <c r="AQ57" i="45"/>
  <c r="AK57" i="45"/>
  <c r="K226" i="45"/>
  <c r="J226" i="45"/>
  <c r="I227" i="45"/>
  <c r="AQ56" i="45"/>
  <c r="AJ55" i="45"/>
  <c r="AP55" i="45"/>
  <c r="X55" i="45"/>
  <c r="W55" i="45"/>
  <c r="Y55" i="45"/>
  <c r="AQ54" i="44"/>
  <c r="I189" i="44"/>
  <c r="K188" i="44"/>
  <c r="J188" i="44"/>
  <c r="I225" i="44"/>
  <c r="K224" i="44"/>
  <c r="J224" i="44"/>
  <c r="I119" i="44"/>
  <c r="K118" i="44"/>
  <c r="J118" i="44"/>
  <c r="AA55" i="44"/>
  <c r="Z55" i="44"/>
  <c r="AK55" i="44"/>
  <c r="AJ54" i="44"/>
  <c r="Y54" i="44"/>
  <c r="X54" i="44"/>
  <c r="W54" i="44"/>
  <c r="AP54" i="44"/>
  <c r="AD54" i="44"/>
  <c r="AQ54" i="43"/>
  <c r="I225" i="43"/>
  <c r="AJ55" i="43"/>
  <c r="Y55" i="43"/>
  <c r="X55" i="43"/>
  <c r="W55" i="43"/>
  <c r="I120" i="43"/>
  <c r="I121" i="43" s="1"/>
  <c r="I122" i="43" s="1"/>
  <c r="I123" i="43" s="1"/>
  <c r="I124" i="43" s="1"/>
  <c r="I125" i="43" s="1"/>
  <c r="I126" i="43" s="1"/>
  <c r="I127" i="43" s="1"/>
  <c r="K119" i="43"/>
  <c r="J119" i="43"/>
  <c r="AA55" i="43"/>
  <c r="Z55" i="43"/>
  <c r="AK55" i="43"/>
  <c r="I189" i="43"/>
  <c r="AP55" i="43"/>
  <c r="I190" i="42"/>
  <c r="K189" i="42"/>
  <c r="J189" i="42"/>
  <c r="AD56" i="42" s="1"/>
  <c r="I225" i="42"/>
  <c r="K224" i="42"/>
  <c r="J224" i="42"/>
  <c r="I120" i="42"/>
  <c r="I121" i="42" s="1"/>
  <c r="I122" i="42" s="1"/>
  <c r="I123" i="42" s="1"/>
  <c r="I124" i="42" s="1"/>
  <c r="I125" i="42" s="1"/>
  <c r="I126" i="42" s="1"/>
  <c r="I127" i="42" s="1"/>
  <c r="K119" i="42"/>
  <c r="J119" i="42"/>
  <c r="Y55" i="42"/>
  <c r="AP55" i="42"/>
  <c r="X55" i="42"/>
  <c r="W55" i="42"/>
  <c r="AJ55" i="42"/>
  <c r="AQ55" i="42"/>
  <c r="AA55" i="42"/>
  <c r="Z55" i="42"/>
  <c r="AK55" i="42"/>
  <c r="AP54" i="41"/>
  <c r="I225" i="41"/>
  <c r="K224" i="41"/>
  <c r="J224" i="41"/>
  <c r="AD54" i="41"/>
  <c r="I120" i="41"/>
  <c r="I121" i="41" s="1"/>
  <c r="I122" i="41" s="1"/>
  <c r="I123" i="41" s="1"/>
  <c r="I124" i="41" s="1"/>
  <c r="I125" i="41" s="1"/>
  <c r="I126" i="41" s="1"/>
  <c r="I127" i="41" s="1"/>
  <c r="K119" i="41"/>
  <c r="J119" i="41"/>
  <c r="I189" i="41"/>
  <c r="K188" i="41"/>
  <c r="J188" i="41"/>
  <c r="AD55" i="41" s="1"/>
  <c r="AA55" i="41"/>
  <c r="Z55" i="41"/>
  <c r="AK55" i="41"/>
  <c r="AJ55" i="41"/>
  <c r="Y55" i="41"/>
  <c r="X55" i="41"/>
  <c r="W55" i="41"/>
  <c r="AQ54" i="41"/>
  <c r="AP54" i="40"/>
  <c r="X55" i="40"/>
  <c r="W55" i="40"/>
  <c r="Y55" i="40"/>
  <c r="AJ55" i="40"/>
  <c r="I120" i="40"/>
  <c r="I121" i="40" s="1"/>
  <c r="I122" i="40" s="1"/>
  <c r="I123" i="40" s="1"/>
  <c r="I124" i="40" s="1"/>
  <c r="I125" i="40" s="1"/>
  <c r="I126" i="40" s="1"/>
  <c r="I127" i="40" s="1"/>
  <c r="K119" i="40"/>
  <c r="J119" i="40"/>
  <c r="Z55" i="40"/>
  <c r="AA55" i="40"/>
  <c r="AK55" i="40"/>
  <c r="I189" i="40"/>
  <c r="K188" i="40"/>
  <c r="J188" i="40"/>
  <c r="AD55" i="40" s="1"/>
  <c r="I225" i="40"/>
  <c r="K224" i="40"/>
  <c r="J224" i="40"/>
  <c r="I120" i="39"/>
  <c r="I121" i="39" s="1"/>
  <c r="I122" i="39" s="1"/>
  <c r="I123" i="39" s="1"/>
  <c r="I124" i="39" s="1"/>
  <c r="I125" i="39" s="1"/>
  <c r="I126" i="39" s="1"/>
  <c r="I127" i="39" s="1"/>
  <c r="K119" i="39"/>
  <c r="J119" i="39"/>
  <c r="AA56" i="39"/>
  <c r="Z56" i="39"/>
  <c r="AK56" i="39"/>
  <c r="AQ55" i="39"/>
  <c r="AJ55" i="39"/>
  <c r="Y55" i="39"/>
  <c r="W55" i="39"/>
  <c r="AP55" i="39"/>
  <c r="X55" i="39"/>
  <c r="K225" i="39"/>
  <c r="J225" i="39"/>
  <c r="I226" i="39"/>
  <c r="I190" i="39"/>
  <c r="K189" i="39"/>
  <c r="J189" i="39"/>
  <c r="AP45" i="1"/>
  <c r="AV45" i="1"/>
  <c r="AM48" i="1"/>
  <c r="AS48" i="1"/>
  <c r="AX48" i="1"/>
  <c r="AW48" i="1"/>
  <c r="AF48" i="1"/>
  <c r="AU48" i="1"/>
  <c r="AT48" i="1"/>
  <c r="AY48" i="1"/>
  <c r="AE48" i="1"/>
  <c r="AA48" i="1"/>
  <c r="Z48" i="1"/>
  <c r="AK48" i="1"/>
  <c r="W45" i="1"/>
  <c r="Y45" i="1"/>
  <c r="X45" i="1"/>
  <c r="AJ45" i="1"/>
  <c r="AL51" i="1"/>
  <c r="I288" i="1"/>
  <c r="K288" i="1" s="1"/>
  <c r="J287" i="1"/>
  <c r="I323" i="1"/>
  <c r="K323" i="1" s="1"/>
  <c r="J322" i="1"/>
  <c r="I218" i="1"/>
  <c r="K218" i="1" s="1"/>
  <c r="J217" i="1"/>
  <c r="AQ49" i="1" s="1"/>
  <c r="I183" i="1"/>
  <c r="K183" i="1" s="1"/>
  <c r="J182" i="1"/>
  <c r="AD49" i="1" s="1"/>
  <c r="I151" i="1"/>
  <c r="K151" i="1" s="1"/>
  <c r="J150" i="1"/>
  <c r="I113" i="1"/>
  <c r="B110" i="1"/>
  <c r="K110" i="1" s="1"/>
  <c r="J109" i="1"/>
  <c r="I229" i="61" l="1"/>
  <c r="AA59" i="61"/>
  <c r="Z59" i="61"/>
  <c r="AQ59" i="61"/>
  <c r="I229" i="60"/>
  <c r="K228" i="60"/>
  <c r="J228" i="60"/>
  <c r="AA59" i="60"/>
  <c r="Z59" i="60"/>
  <c r="AQ59" i="60"/>
  <c r="AA59" i="59"/>
  <c r="Z59" i="59"/>
  <c r="AQ59" i="59"/>
  <c r="I229" i="59"/>
  <c r="K228" i="59"/>
  <c r="J228" i="59"/>
  <c r="AA59" i="58"/>
  <c r="Z59" i="58"/>
  <c r="AQ59" i="58"/>
  <c r="I229" i="58"/>
  <c r="K228" i="58"/>
  <c r="J228" i="58"/>
  <c r="AA59" i="57"/>
  <c r="Z59" i="57"/>
  <c r="AQ59" i="57"/>
  <c r="I229" i="57"/>
  <c r="K228" i="57"/>
  <c r="J228" i="57"/>
  <c r="AA58" i="56"/>
  <c r="Z58" i="56"/>
  <c r="AQ58" i="56"/>
  <c r="I228" i="56"/>
  <c r="I227" i="55"/>
  <c r="K226" i="55"/>
  <c r="J226" i="55"/>
  <c r="AA57" i="55"/>
  <c r="Z57" i="55"/>
  <c r="AQ57" i="55"/>
  <c r="AK57" i="55"/>
  <c r="Z57" i="54"/>
  <c r="AQ57" i="54"/>
  <c r="AA57" i="54"/>
  <c r="AK57" i="54"/>
  <c r="I227" i="54"/>
  <c r="J226" i="54"/>
  <c r="K226" i="54"/>
  <c r="I227" i="53"/>
  <c r="K226" i="53"/>
  <c r="J226" i="53"/>
  <c r="AA57" i="53"/>
  <c r="Z57" i="53"/>
  <c r="AQ57" i="53"/>
  <c r="AK57" i="53"/>
  <c r="I227" i="52"/>
  <c r="K226" i="52"/>
  <c r="J226" i="52"/>
  <c r="AA57" i="52"/>
  <c r="Z57" i="52"/>
  <c r="AQ57" i="52"/>
  <c r="AK57" i="52"/>
  <c r="AD57" i="51"/>
  <c r="AA57" i="51"/>
  <c r="Z57" i="51"/>
  <c r="AQ57" i="51"/>
  <c r="AK57" i="51"/>
  <c r="I192" i="51"/>
  <c r="I227" i="51"/>
  <c r="K226" i="51"/>
  <c r="J226" i="51"/>
  <c r="AA58" i="49"/>
  <c r="Z58" i="49"/>
  <c r="AQ58" i="49"/>
  <c r="I228" i="49"/>
  <c r="AA58" i="48"/>
  <c r="Z58" i="48"/>
  <c r="AQ58" i="48"/>
  <c r="I228" i="48"/>
  <c r="K227" i="48"/>
  <c r="J227" i="48"/>
  <c r="AQ57" i="47"/>
  <c r="J227" i="47"/>
  <c r="I228" i="47"/>
  <c r="K227" i="47"/>
  <c r="Z58" i="47"/>
  <c r="AA58" i="47"/>
  <c r="K191" i="47"/>
  <c r="J191" i="47"/>
  <c r="AQ58" i="47" s="1"/>
  <c r="I192" i="47"/>
  <c r="I193" i="47" s="1"/>
  <c r="I194" i="47" s="1"/>
  <c r="I195" i="47" s="1"/>
  <c r="I196" i="47" s="1"/>
  <c r="I197" i="47" s="1"/>
  <c r="I228" i="46"/>
  <c r="K227" i="46"/>
  <c r="J227" i="46"/>
  <c r="Z58" i="46"/>
  <c r="AQ58" i="46"/>
  <c r="AA58" i="46"/>
  <c r="I228" i="45"/>
  <c r="K227" i="45"/>
  <c r="J227" i="45"/>
  <c r="AA58" i="45"/>
  <c r="Z58" i="45"/>
  <c r="K191" i="45"/>
  <c r="J191" i="45"/>
  <c r="AQ58" i="45" s="1"/>
  <c r="I192" i="45"/>
  <c r="I193" i="45" s="1"/>
  <c r="I194" i="45" s="1"/>
  <c r="I195" i="45" s="1"/>
  <c r="I196" i="45" s="1"/>
  <c r="I197" i="45" s="1"/>
  <c r="AQ55" i="44"/>
  <c r="I120" i="44"/>
  <c r="I121" i="44" s="1"/>
  <c r="I122" i="44" s="1"/>
  <c r="I123" i="44" s="1"/>
  <c r="I124" i="44" s="1"/>
  <c r="I125" i="44" s="1"/>
  <c r="I126" i="44" s="1"/>
  <c r="I127" i="44" s="1"/>
  <c r="Z56" i="44"/>
  <c r="AA56" i="44"/>
  <c r="AK56" i="44"/>
  <c r="J225" i="44"/>
  <c r="I226" i="44"/>
  <c r="K225" i="44"/>
  <c r="AD55" i="44"/>
  <c r="AP55" i="44"/>
  <c r="X55" i="44"/>
  <c r="W55" i="44"/>
  <c r="Y55" i="44"/>
  <c r="AJ55" i="44"/>
  <c r="J189" i="44"/>
  <c r="I190" i="44"/>
  <c r="K189" i="44"/>
  <c r="AQ55" i="43"/>
  <c r="AD55" i="43"/>
  <c r="AD56" i="43"/>
  <c r="I190" i="43"/>
  <c r="AQ56" i="43"/>
  <c r="AA56" i="43"/>
  <c r="Z56" i="43"/>
  <c r="AK56" i="43"/>
  <c r="X56" i="43"/>
  <c r="W56" i="43"/>
  <c r="AJ56" i="43"/>
  <c r="Y56" i="43"/>
  <c r="I226" i="43"/>
  <c r="AA56" i="42"/>
  <c r="Z56" i="42"/>
  <c r="AQ56" i="42"/>
  <c r="AK56" i="42"/>
  <c r="I226" i="42"/>
  <c r="K225" i="42"/>
  <c r="J225" i="42"/>
  <c r="AJ56" i="42"/>
  <c r="AP56" i="42"/>
  <c r="Y56" i="42"/>
  <c r="X56" i="42"/>
  <c r="W56" i="42"/>
  <c r="K190" i="42"/>
  <c r="I191" i="42"/>
  <c r="J190" i="42"/>
  <c r="AD57" i="42" s="1"/>
  <c r="Z56" i="41"/>
  <c r="AA56" i="41"/>
  <c r="AK56" i="41"/>
  <c r="AP55" i="41"/>
  <c r="K189" i="41"/>
  <c r="J189" i="41"/>
  <c r="AD56" i="41" s="1"/>
  <c r="I190" i="41"/>
  <c r="AQ55" i="41"/>
  <c r="Y56" i="41"/>
  <c r="X56" i="41"/>
  <c r="W56" i="41"/>
  <c r="AJ56" i="41"/>
  <c r="J225" i="41"/>
  <c r="I226" i="41"/>
  <c r="K225" i="41"/>
  <c r="J225" i="40"/>
  <c r="I226" i="40"/>
  <c r="K225" i="40"/>
  <c r="AJ56" i="40"/>
  <c r="Y56" i="40"/>
  <c r="AP56" i="40"/>
  <c r="X56" i="40"/>
  <c r="W56" i="40"/>
  <c r="K189" i="40"/>
  <c r="J189" i="40"/>
  <c r="AD56" i="40" s="1"/>
  <c r="I190" i="40"/>
  <c r="AA56" i="40"/>
  <c r="Z56" i="40"/>
  <c r="AQ56" i="40"/>
  <c r="AK56" i="40"/>
  <c r="AQ55" i="40"/>
  <c r="AP55" i="40"/>
  <c r="AD56" i="39"/>
  <c r="AA57" i="39"/>
  <c r="Z57" i="39"/>
  <c r="AK57" i="39"/>
  <c r="AQ56" i="39"/>
  <c r="K226" i="39"/>
  <c r="J226" i="39"/>
  <c r="I227" i="39"/>
  <c r="AJ56" i="39"/>
  <c r="X56" i="39"/>
  <c r="W56" i="39"/>
  <c r="AP56" i="39"/>
  <c r="Y56" i="39"/>
  <c r="K190" i="39"/>
  <c r="J190" i="39"/>
  <c r="AD57" i="39" s="1"/>
  <c r="I191" i="39"/>
  <c r="AP46" i="1"/>
  <c r="AV46" i="1"/>
  <c r="AM49" i="1"/>
  <c r="AS49" i="1"/>
  <c r="AX49" i="1"/>
  <c r="AW49" i="1"/>
  <c r="AF49" i="1"/>
  <c r="AU49" i="1"/>
  <c r="AT49" i="1"/>
  <c r="AY49" i="1"/>
  <c r="AE49" i="1"/>
  <c r="X46" i="1"/>
  <c r="AJ46" i="1"/>
  <c r="Y46" i="1"/>
  <c r="W46" i="1"/>
  <c r="AA49" i="1"/>
  <c r="Z49" i="1"/>
  <c r="AK49" i="1"/>
  <c r="AL52" i="1"/>
  <c r="J288" i="1"/>
  <c r="I289" i="1"/>
  <c r="K289" i="1" s="1"/>
  <c r="J323" i="1"/>
  <c r="I324" i="1"/>
  <c r="K324" i="1" s="1"/>
  <c r="I219" i="1"/>
  <c r="K219" i="1" s="1"/>
  <c r="J218" i="1"/>
  <c r="AQ50" i="1" s="1"/>
  <c r="I184" i="1"/>
  <c r="K184" i="1" s="1"/>
  <c r="J183" i="1"/>
  <c r="AD50" i="1" s="1"/>
  <c r="I152" i="1"/>
  <c r="K152" i="1" s="1"/>
  <c r="J151" i="1"/>
  <c r="I114" i="1"/>
  <c r="B111" i="1"/>
  <c r="K111" i="1" s="1"/>
  <c r="J110" i="1"/>
  <c r="I230" i="61" l="1"/>
  <c r="I230" i="60"/>
  <c r="K229" i="60"/>
  <c r="J229" i="60"/>
  <c r="I230" i="59"/>
  <c r="J229" i="59"/>
  <c r="K229" i="59"/>
  <c r="I230" i="58"/>
  <c r="K229" i="58"/>
  <c r="J229" i="58"/>
  <c r="J229" i="57"/>
  <c r="I230" i="57"/>
  <c r="K229" i="57"/>
  <c r="Z59" i="56"/>
  <c r="AQ59" i="56"/>
  <c r="AA59" i="56"/>
  <c r="I229" i="56"/>
  <c r="Z58" i="55"/>
  <c r="AA58" i="55"/>
  <c r="AQ58" i="55"/>
  <c r="I228" i="55"/>
  <c r="K227" i="55"/>
  <c r="J227" i="55"/>
  <c r="AA58" i="54"/>
  <c r="Z58" i="54"/>
  <c r="AQ58" i="54"/>
  <c r="J227" i="54"/>
  <c r="I228" i="54"/>
  <c r="K227" i="54"/>
  <c r="Z58" i="53"/>
  <c r="AQ58" i="53"/>
  <c r="AA58" i="53"/>
  <c r="I228" i="53"/>
  <c r="K227" i="53"/>
  <c r="J227" i="53"/>
  <c r="Z58" i="52"/>
  <c r="AQ58" i="52"/>
  <c r="AA58" i="52"/>
  <c r="I228" i="52"/>
  <c r="K227" i="52"/>
  <c r="J227" i="52"/>
  <c r="I228" i="51"/>
  <c r="K227" i="51"/>
  <c r="J227" i="51"/>
  <c r="I193" i="51"/>
  <c r="I194" i="51" s="1"/>
  <c r="I195" i="51" s="1"/>
  <c r="I196" i="51" s="1"/>
  <c r="I197" i="51" s="1"/>
  <c r="Z58" i="51"/>
  <c r="AQ58" i="51"/>
  <c r="AA58" i="51"/>
  <c r="AA59" i="49"/>
  <c r="Z59" i="49"/>
  <c r="AQ59" i="49"/>
  <c r="I229" i="49"/>
  <c r="AA59" i="48"/>
  <c r="Z59" i="48"/>
  <c r="AQ59" i="48"/>
  <c r="J228" i="48"/>
  <c r="K228" i="48"/>
  <c r="I229" i="48"/>
  <c r="I229" i="47"/>
  <c r="K228" i="47"/>
  <c r="J228" i="47"/>
  <c r="AA59" i="47"/>
  <c r="Z59" i="47"/>
  <c r="AQ59" i="47"/>
  <c r="AA59" i="46"/>
  <c r="Z59" i="46"/>
  <c r="AQ59" i="46"/>
  <c r="K228" i="46"/>
  <c r="J228" i="46"/>
  <c r="I229" i="46"/>
  <c r="Z59" i="45"/>
  <c r="AQ59" i="45"/>
  <c r="AA59" i="45"/>
  <c r="I229" i="45"/>
  <c r="K228" i="45"/>
  <c r="J228" i="45"/>
  <c r="AD56" i="44"/>
  <c r="AA57" i="44"/>
  <c r="Z57" i="44"/>
  <c r="AK57" i="44"/>
  <c r="I227" i="44"/>
  <c r="K226" i="44"/>
  <c r="J226" i="44"/>
  <c r="AQ56" i="44"/>
  <c r="AJ56" i="44"/>
  <c r="Y56" i="44"/>
  <c r="AP56" i="44"/>
  <c r="X56" i="44"/>
  <c r="W56" i="44"/>
  <c r="I191" i="44"/>
  <c r="K190" i="44"/>
  <c r="J190" i="44"/>
  <c r="AD57" i="44" s="1"/>
  <c r="AP56" i="43"/>
  <c r="I227" i="43"/>
  <c r="Z57" i="43"/>
  <c r="AA57" i="43"/>
  <c r="AK57" i="43"/>
  <c r="I191" i="43"/>
  <c r="AQ57" i="42"/>
  <c r="AA57" i="42"/>
  <c r="Z57" i="42"/>
  <c r="AK57" i="42"/>
  <c r="I192" i="42"/>
  <c r="K191" i="42"/>
  <c r="J191" i="42"/>
  <c r="J226" i="42"/>
  <c r="K226" i="42"/>
  <c r="I227" i="42"/>
  <c r="AP56" i="41"/>
  <c r="AQ56" i="41"/>
  <c r="I227" i="41"/>
  <c r="K226" i="41"/>
  <c r="J226" i="41"/>
  <c r="I191" i="41"/>
  <c r="K190" i="41"/>
  <c r="J190" i="41"/>
  <c r="AD57" i="41" s="1"/>
  <c r="AA57" i="41"/>
  <c r="Z57" i="41"/>
  <c r="AK57" i="41"/>
  <c r="I191" i="40"/>
  <c r="K190" i="40"/>
  <c r="J190" i="40"/>
  <c r="I227" i="40"/>
  <c r="K226" i="40"/>
  <c r="J226" i="40"/>
  <c r="AA57" i="40"/>
  <c r="Z57" i="40"/>
  <c r="AK57" i="40"/>
  <c r="I228" i="39"/>
  <c r="K227" i="39"/>
  <c r="J227" i="39"/>
  <c r="Z58" i="39"/>
  <c r="AA58" i="39"/>
  <c r="I192" i="39"/>
  <c r="K191" i="39"/>
  <c r="J191" i="39"/>
  <c r="AQ57" i="39"/>
  <c r="AY50" i="1"/>
  <c r="AE50" i="1"/>
  <c r="AX50" i="1"/>
  <c r="AW50" i="1"/>
  <c r="AF50" i="1"/>
  <c r="AU50" i="1"/>
  <c r="AT50" i="1"/>
  <c r="AP47" i="1"/>
  <c r="AV47" i="1"/>
  <c r="AM50" i="1"/>
  <c r="AS50" i="1"/>
  <c r="AA50" i="1"/>
  <c r="Z50" i="1"/>
  <c r="AK50" i="1"/>
  <c r="Y47" i="1"/>
  <c r="W47" i="1"/>
  <c r="AJ47" i="1"/>
  <c r="X47" i="1"/>
  <c r="AM53" i="1"/>
  <c r="AL53" i="1"/>
  <c r="J289" i="1"/>
  <c r="I290" i="1"/>
  <c r="K290" i="1" s="1"/>
  <c r="J324" i="1"/>
  <c r="I325" i="1"/>
  <c r="K325" i="1" s="1"/>
  <c r="J219" i="1"/>
  <c r="I220" i="1"/>
  <c r="K220" i="1" s="1"/>
  <c r="I185" i="1"/>
  <c r="K185" i="1" s="1"/>
  <c r="J184" i="1"/>
  <c r="AD51" i="1" s="1"/>
  <c r="I153" i="1"/>
  <c r="K153" i="1" s="1"/>
  <c r="J152" i="1"/>
  <c r="B112" i="1"/>
  <c r="K112" i="1" s="1"/>
  <c r="J111" i="1"/>
  <c r="I115" i="1"/>
  <c r="I231" i="61" l="1"/>
  <c r="K230" i="60"/>
  <c r="J230" i="60"/>
  <c r="I231" i="60"/>
  <c r="K230" i="59"/>
  <c r="J230" i="59"/>
  <c r="I231" i="59"/>
  <c r="K230" i="58"/>
  <c r="J230" i="58"/>
  <c r="I231" i="58"/>
  <c r="I231" i="57"/>
  <c r="K230" i="57"/>
  <c r="J230" i="57"/>
  <c r="I230" i="56"/>
  <c r="AQ59" i="55"/>
  <c r="Z59" i="55"/>
  <c r="AA59" i="55"/>
  <c r="I229" i="55"/>
  <c r="K228" i="55"/>
  <c r="J228" i="55"/>
  <c r="I229" i="54"/>
  <c r="K228" i="54"/>
  <c r="J228" i="54"/>
  <c r="AA59" i="54"/>
  <c r="Z59" i="54"/>
  <c r="AQ59" i="54"/>
  <c r="AA59" i="53"/>
  <c r="Z59" i="53"/>
  <c r="AQ59" i="53"/>
  <c r="I229" i="53"/>
  <c r="K228" i="53"/>
  <c r="J228" i="53"/>
  <c r="I229" i="52"/>
  <c r="K228" i="52"/>
  <c r="J228" i="52"/>
  <c r="AA59" i="52"/>
  <c r="Z59" i="52"/>
  <c r="AQ59" i="52"/>
  <c r="AA59" i="51"/>
  <c r="Z59" i="51"/>
  <c r="AQ59" i="51"/>
  <c r="J228" i="51"/>
  <c r="I229" i="51"/>
  <c r="K228" i="51"/>
  <c r="I230" i="49"/>
  <c r="I230" i="48"/>
  <c r="K229" i="48"/>
  <c r="J229" i="48"/>
  <c r="J229" i="47"/>
  <c r="I230" i="47"/>
  <c r="K229" i="47"/>
  <c r="I230" i="46"/>
  <c r="K229" i="46"/>
  <c r="J229" i="46"/>
  <c r="J229" i="45"/>
  <c r="I230" i="45"/>
  <c r="K229" i="45"/>
  <c r="AQ57" i="44"/>
  <c r="AA58" i="44"/>
  <c r="Z58" i="44"/>
  <c r="I192" i="44"/>
  <c r="K191" i="44"/>
  <c r="J191" i="44"/>
  <c r="K227" i="44"/>
  <c r="J227" i="44"/>
  <c r="I228" i="44"/>
  <c r="AD57" i="43"/>
  <c r="I192" i="43"/>
  <c r="AQ57" i="43"/>
  <c r="AA58" i="43"/>
  <c r="Z58" i="43"/>
  <c r="AQ58" i="43"/>
  <c r="I228" i="43"/>
  <c r="Z58" i="42"/>
  <c r="AA58" i="42"/>
  <c r="AQ58" i="42"/>
  <c r="K192" i="42"/>
  <c r="J192" i="42"/>
  <c r="I193" i="42"/>
  <c r="I194" i="42" s="1"/>
  <c r="I195" i="42" s="1"/>
  <c r="I196" i="42" s="1"/>
  <c r="I197" i="42" s="1"/>
  <c r="I228" i="42"/>
  <c r="K227" i="42"/>
  <c r="J227" i="42"/>
  <c r="AA58" i="41"/>
  <c r="Z58" i="41"/>
  <c r="I192" i="41"/>
  <c r="K191" i="41"/>
  <c r="J191" i="41"/>
  <c r="AQ58" i="41" s="1"/>
  <c r="AQ57" i="41"/>
  <c r="I228" i="41"/>
  <c r="K227" i="41"/>
  <c r="J227" i="41"/>
  <c r="AD57" i="40"/>
  <c r="AQ57" i="40"/>
  <c r="Z58" i="40"/>
  <c r="AA58" i="40"/>
  <c r="I228" i="40"/>
  <c r="K227" i="40"/>
  <c r="J227" i="40"/>
  <c r="I192" i="40"/>
  <c r="K191" i="40"/>
  <c r="J191" i="40"/>
  <c r="AQ58" i="40" s="1"/>
  <c r="AQ58" i="39"/>
  <c r="K192" i="39"/>
  <c r="J192" i="39"/>
  <c r="I193" i="39"/>
  <c r="I194" i="39" s="1"/>
  <c r="I195" i="39" s="1"/>
  <c r="I196" i="39" s="1"/>
  <c r="I197" i="39" s="1"/>
  <c r="AA59" i="39"/>
  <c r="Z59" i="39"/>
  <c r="AQ59" i="39"/>
  <c r="J228" i="39"/>
  <c r="I229" i="39"/>
  <c r="K228" i="39"/>
  <c r="AQ51" i="1"/>
  <c r="AP48" i="1"/>
  <c r="AV48" i="1"/>
  <c r="AM51" i="1"/>
  <c r="AS51" i="1"/>
  <c r="AT51" i="1"/>
  <c r="AY51" i="1"/>
  <c r="AE51" i="1"/>
  <c r="AF51" i="1"/>
  <c r="AX51" i="1"/>
  <c r="AW51" i="1"/>
  <c r="AU51" i="1"/>
  <c r="X48" i="1"/>
  <c r="W48" i="1"/>
  <c r="AJ48" i="1"/>
  <c r="Y48" i="1"/>
  <c r="Z51" i="1"/>
  <c r="AA51" i="1"/>
  <c r="AK51" i="1"/>
  <c r="AM54" i="1"/>
  <c r="AL54" i="1"/>
  <c r="I291" i="1"/>
  <c r="K291" i="1" s="1"/>
  <c r="J290" i="1"/>
  <c r="I326" i="1"/>
  <c r="I327" i="1" s="1"/>
  <c r="I328" i="1" s="1"/>
  <c r="I329" i="1" s="1"/>
  <c r="I330" i="1" s="1"/>
  <c r="I331" i="1" s="1"/>
  <c r="I332" i="1" s="1"/>
  <c r="I333" i="1" s="1"/>
  <c r="I334" i="1" s="1"/>
  <c r="I335" i="1" s="1"/>
  <c r="I336" i="1" s="1"/>
  <c r="I337" i="1" s="1"/>
  <c r="J325" i="1"/>
  <c r="I221" i="1"/>
  <c r="K221" i="1" s="1"/>
  <c r="J220" i="1"/>
  <c r="AQ52" i="1" s="1"/>
  <c r="J185" i="1"/>
  <c r="AD52" i="1" s="1"/>
  <c r="I186" i="1"/>
  <c r="K186" i="1" s="1"/>
  <c r="I154" i="1"/>
  <c r="K154" i="1" s="1"/>
  <c r="J153" i="1"/>
  <c r="I116" i="1"/>
  <c r="B113" i="1"/>
  <c r="K113" i="1" s="1"/>
  <c r="J112" i="1"/>
  <c r="I232" i="61" l="1"/>
  <c r="I232" i="60"/>
  <c r="K231" i="60"/>
  <c r="J231" i="60"/>
  <c r="I232" i="59"/>
  <c r="K231" i="59"/>
  <c r="J231" i="59"/>
  <c r="I232" i="58"/>
  <c r="K231" i="58"/>
  <c r="J231" i="58"/>
  <c r="I232" i="57"/>
  <c r="K231" i="57"/>
  <c r="J231" i="57"/>
  <c r="I231" i="56"/>
  <c r="K229" i="55"/>
  <c r="J229" i="55"/>
  <c r="I230" i="55"/>
  <c r="I230" i="54"/>
  <c r="K229" i="54"/>
  <c r="J229" i="54"/>
  <c r="I230" i="53"/>
  <c r="K229" i="53"/>
  <c r="J229" i="53"/>
  <c r="I230" i="52"/>
  <c r="K229" i="52"/>
  <c r="J229" i="52"/>
  <c r="I230" i="51"/>
  <c r="K229" i="51"/>
  <c r="J229" i="51"/>
  <c r="I231" i="49"/>
  <c r="I231" i="48"/>
  <c r="K230" i="48"/>
  <c r="J230" i="48"/>
  <c r="I231" i="47"/>
  <c r="K230" i="47"/>
  <c r="J230" i="47"/>
  <c r="I231" i="46"/>
  <c r="K230" i="46"/>
  <c r="J230" i="46"/>
  <c r="I231" i="45"/>
  <c r="K230" i="45"/>
  <c r="J230" i="45"/>
  <c r="AQ58" i="44"/>
  <c r="Z59" i="44"/>
  <c r="AA59" i="44"/>
  <c r="I193" i="44"/>
  <c r="I194" i="44" s="1"/>
  <c r="I195" i="44" s="1"/>
  <c r="I196" i="44" s="1"/>
  <c r="I197" i="44" s="1"/>
  <c r="AQ59" i="44"/>
  <c r="I229" i="44"/>
  <c r="K228" i="44"/>
  <c r="J228" i="44"/>
  <c r="I229" i="43"/>
  <c r="AA59" i="43"/>
  <c r="Z59" i="43"/>
  <c r="I193" i="43"/>
  <c r="I194" i="43" s="1"/>
  <c r="I195" i="43" s="1"/>
  <c r="I196" i="43" s="1"/>
  <c r="I197" i="43" s="1"/>
  <c r="K228" i="42"/>
  <c r="J228" i="42"/>
  <c r="I229" i="42"/>
  <c r="AA59" i="42"/>
  <c r="Z59" i="42"/>
  <c r="AQ59" i="42"/>
  <c r="I229" i="41"/>
  <c r="K228" i="41"/>
  <c r="J228" i="41"/>
  <c r="J192" i="41"/>
  <c r="I193" i="41"/>
  <c r="I194" i="41" s="1"/>
  <c r="I195" i="41" s="1"/>
  <c r="I196" i="41" s="1"/>
  <c r="I197" i="41" s="1"/>
  <c r="K192" i="41"/>
  <c r="AQ59" i="41" s="1"/>
  <c r="AA59" i="41"/>
  <c r="Z59" i="41"/>
  <c r="J192" i="40"/>
  <c r="I193" i="40"/>
  <c r="I194" i="40" s="1"/>
  <c r="I195" i="40" s="1"/>
  <c r="I196" i="40" s="1"/>
  <c r="I197" i="40" s="1"/>
  <c r="K192" i="40"/>
  <c r="AQ59" i="40" s="1"/>
  <c r="AA59" i="40"/>
  <c r="Z59" i="40"/>
  <c r="I229" i="40"/>
  <c r="K228" i="40"/>
  <c r="J228" i="40"/>
  <c r="I230" i="39"/>
  <c r="J229" i="39"/>
  <c r="K229" i="39"/>
  <c r="AM52" i="1"/>
  <c r="AS52" i="1"/>
  <c r="AU52" i="1"/>
  <c r="AT52" i="1"/>
  <c r="AY52" i="1"/>
  <c r="AE52" i="1"/>
  <c r="AW52" i="1"/>
  <c r="AX52" i="1"/>
  <c r="AF52" i="1"/>
  <c r="AP49" i="1"/>
  <c r="AV49" i="1"/>
  <c r="AA52" i="1"/>
  <c r="Z52" i="1"/>
  <c r="AK52" i="1"/>
  <c r="AM55" i="1"/>
  <c r="AL55" i="1"/>
  <c r="Y49" i="1"/>
  <c r="X49" i="1"/>
  <c r="W49" i="1"/>
  <c r="AJ49" i="1"/>
  <c r="I292" i="1"/>
  <c r="I293" i="1" s="1"/>
  <c r="I294" i="1" s="1"/>
  <c r="I295" i="1" s="1"/>
  <c r="I296" i="1" s="1"/>
  <c r="I297" i="1" s="1"/>
  <c r="I298" i="1" s="1"/>
  <c r="I299" i="1" s="1"/>
  <c r="I300" i="1" s="1"/>
  <c r="I301" i="1" s="1"/>
  <c r="I302" i="1" s="1"/>
  <c r="J291" i="1"/>
  <c r="I222" i="1"/>
  <c r="K222" i="1" s="1"/>
  <c r="J221" i="1"/>
  <c r="I187" i="1"/>
  <c r="K187" i="1" s="1"/>
  <c r="J186" i="1"/>
  <c r="AD53" i="1" s="1"/>
  <c r="I155" i="1"/>
  <c r="K155" i="1" s="1"/>
  <c r="J154" i="1"/>
  <c r="I117" i="1"/>
  <c r="B114" i="1"/>
  <c r="K114" i="1" s="1"/>
  <c r="J113" i="1"/>
  <c r="K232" i="60" l="1"/>
  <c r="J232" i="60"/>
  <c r="K232" i="59"/>
  <c r="J232" i="59"/>
  <c r="K232" i="58"/>
  <c r="J232" i="58"/>
  <c r="K232" i="57"/>
  <c r="J232" i="57"/>
  <c r="I232" i="56"/>
  <c r="K230" i="55"/>
  <c r="J230" i="55"/>
  <c r="I231" i="55"/>
  <c r="I231" i="54"/>
  <c r="K230" i="54"/>
  <c r="J230" i="54"/>
  <c r="K230" i="53"/>
  <c r="J230" i="53"/>
  <c r="I231" i="53"/>
  <c r="K230" i="52"/>
  <c r="J230" i="52"/>
  <c r="I231" i="52"/>
  <c r="I231" i="51"/>
  <c r="K230" i="51"/>
  <c r="J230" i="51"/>
  <c r="I232" i="49"/>
  <c r="K231" i="48"/>
  <c r="J231" i="48"/>
  <c r="I232" i="48"/>
  <c r="I232" i="47"/>
  <c r="K231" i="47"/>
  <c r="J231" i="47"/>
  <c r="J231" i="46"/>
  <c r="I232" i="46"/>
  <c r="K231" i="46"/>
  <c r="I232" i="45"/>
  <c r="K231" i="45"/>
  <c r="J231" i="45"/>
  <c r="I230" i="44"/>
  <c r="K229" i="44"/>
  <c r="J229" i="44"/>
  <c r="AQ59" i="43"/>
  <c r="I230" i="43"/>
  <c r="I230" i="42"/>
  <c r="J229" i="42"/>
  <c r="K229" i="42"/>
  <c r="I230" i="41"/>
  <c r="K229" i="41"/>
  <c r="J229" i="41"/>
  <c r="I230" i="40"/>
  <c r="K229" i="40"/>
  <c r="J229" i="40"/>
  <c r="I231" i="39"/>
  <c r="K230" i="39"/>
  <c r="J230" i="39"/>
  <c r="AU53" i="1"/>
  <c r="AT53" i="1"/>
  <c r="AY53" i="1"/>
  <c r="AE53" i="1"/>
  <c r="AX53" i="1"/>
  <c r="AW53" i="1"/>
  <c r="AF53" i="1"/>
  <c r="AP50" i="1"/>
  <c r="AV50" i="1"/>
  <c r="AQ53" i="1"/>
  <c r="Y50" i="1"/>
  <c r="X50" i="1"/>
  <c r="W50" i="1"/>
  <c r="AJ50" i="1"/>
  <c r="Z53" i="1"/>
  <c r="AA53" i="1"/>
  <c r="AK53" i="1"/>
  <c r="AM56" i="1"/>
  <c r="AL56" i="1"/>
  <c r="I223" i="1"/>
  <c r="K223" i="1" s="1"/>
  <c r="J222" i="1"/>
  <c r="J187" i="1"/>
  <c r="AD54" i="1" s="1"/>
  <c r="I188" i="1"/>
  <c r="K188" i="1" s="1"/>
  <c r="I156" i="1"/>
  <c r="I157" i="1" s="1"/>
  <c r="I158" i="1" s="1"/>
  <c r="I159" i="1" s="1"/>
  <c r="I160" i="1" s="1"/>
  <c r="I161" i="1" s="1"/>
  <c r="I162" i="1" s="1"/>
  <c r="J155" i="1"/>
  <c r="B115" i="1"/>
  <c r="K115" i="1" s="1"/>
  <c r="J114" i="1"/>
  <c r="I118" i="1"/>
  <c r="I232" i="55" l="1"/>
  <c r="K231" i="55"/>
  <c r="J231" i="55"/>
  <c r="K231" i="54"/>
  <c r="J231" i="54"/>
  <c r="I232" i="54"/>
  <c r="I232" i="53"/>
  <c r="K231" i="53"/>
  <c r="J231" i="53"/>
  <c r="I232" i="52"/>
  <c r="K231" i="52"/>
  <c r="J231" i="52"/>
  <c r="I232" i="51"/>
  <c r="K231" i="51"/>
  <c r="J231" i="51"/>
  <c r="K232" i="48"/>
  <c r="J232" i="48"/>
  <c r="K232" i="47"/>
  <c r="J232" i="47"/>
  <c r="K232" i="46"/>
  <c r="J232" i="46"/>
  <c r="K232" i="45"/>
  <c r="J232" i="45"/>
  <c r="J230" i="44"/>
  <c r="I231" i="44"/>
  <c r="K230" i="44"/>
  <c r="I231" i="43"/>
  <c r="I231" i="42"/>
  <c r="K230" i="42"/>
  <c r="J230" i="42"/>
  <c r="K230" i="41"/>
  <c r="J230" i="41"/>
  <c r="I231" i="41"/>
  <c r="K230" i="40"/>
  <c r="J230" i="40"/>
  <c r="I231" i="40"/>
  <c r="I232" i="39"/>
  <c r="K231" i="39"/>
  <c r="J231" i="39"/>
  <c r="AQ54" i="1"/>
  <c r="AM57" i="1"/>
  <c r="AL57" i="1"/>
  <c r="AP51" i="1"/>
  <c r="AV51" i="1"/>
  <c r="Y51" i="1"/>
  <c r="X51" i="1"/>
  <c r="W51" i="1"/>
  <c r="AJ51" i="1"/>
  <c r="AA54" i="1"/>
  <c r="Z54" i="1"/>
  <c r="AK54" i="1"/>
  <c r="I224" i="1"/>
  <c r="K224" i="1" s="1"/>
  <c r="J223" i="1"/>
  <c r="I189" i="1"/>
  <c r="K189" i="1" s="1"/>
  <c r="J188" i="1"/>
  <c r="AD55" i="1" s="1"/>
  <c r="I119" i="1"/>
  <c r="B116" i="1"/>
  <c r="K116" i="1" s="1"/>
  <c r="J115" i="1"/>
  <c r="J232" i="55" l="1"/>
  <c r="K232" i="55"/>
  <c r="K232" i="54"/>
  <c r="J232" i="54"/>
  <c r="K232" i="53"/>
  <c r="J232" i="53"/>
  <c r="K232" i="52"/>
  <c r="J232" i="52"/>
  <c r="K232" i="51"/>
  <c r="J232" i="51"/>
  <c r="I232" i="44"/>
  <c r="K231" i="44"/>
  <c r="J231" i="44"/>
  <c r="I232" i="43"/>
  <c r="J231" i="42"/>
  <c r="K231" i="42"/>
  <c r="I232" i="42"/>
  <c r="I232" i="41"/>
  <c r="K231" i="41"/>
  <c r="J231" i="41"/>
  <c r="I232" i="40"/>
  <c r="K231" i="40"/>
  <c r="J231" i="40"/>
  <c r="K232" i="39"/>
  <c r="J232" i="39"/>
  <c r="AQ55" i="1"/>
  <c r="AP52" i="1"/>
  <c r="AV52" i="1"/>
  <c r="AJ52" i="1"/>
  <c r="Y52" i="1"/>
  <c r="X52" i="1"/>
  <c r="W52" i="1"/>
  <c r="AA55" i="1"/>
  <c r="Z55" i="1"/>
  <c r="AK55" i="1"/>
  <c r="I225" i="1"/>
  <c r="K225" i="1" s="1"/>
  <c r="J224" i="1"/>
  <c r="AQ56" i="1" s="1"/>
  <c r="I190" i="1"/>
  <c r="K190" i="1" s="1"/>
  <c r="J189" i="1"/>
  <c r="AD56" i="1" s="1"/>
  <c r="B117" i="1"/>
  <c r="K117" i="1" s="1"/>
  <c r="J116" i="1"/>
  <c r="I120" i="1"/>
  <c r="I121" i="1" s="1"/>
  <c r="I122" i="1" s="1"/>
  <c r="I123" i="1" s="1"/>
  <c r="I124" i="1" s="1"/>
  <c r="I125" i="1" s="1"/>
  <c r="I126" i="1" s="1"/>
  <c r="I127" i="1" s="1"/>
  <c r="K232" i="44" l="1"/>
  <c r="J232" i="44"/>
  <c r="K232" i="42"/>
  <c r="J232" i="42"/>
  <c r="K232" i="41"/>
  <c r="J232" i="41"/>
  <c r="K232" i="40"/>
  <c r="J232" i="40"/>
  <c r="AP53" i="1"/>
  <c r="AV53" i="1"/>
  <c r="W53" i="1"/>
  <c r="Y53" i="1"/>
  <c r="X53" i="1"/>
  <c r="AJ53" i="1"/>
  <c r="AA56" i="1"/>
  <c r="Z56" i="1"/>
  <c r="AK56" i="1"/>
  <c r="I226" i="1"/>
  <c r="K226" i="1" s="1"/>
  <c r="J225" i="1"/>
  <c r="I191" i="1"/>
  <c r="K191" i="1" s="1"/>
  <c r="J190" i="1"/>
  <c r="AD57" i="1" s="1"/>
  <c r="B118" i="1"/>
  <c r="K118" i="1" s="1"/>
  <c r="J117" i="1"/>
  <c r="AP54" i="1" s="1"/>
  <c r="AA57" i="1" l="1"/>
  <c r="Z57" i="1"/>
  <c r="AQ57" i="1"/>
  <c r="AK57" i="1"/>
  <c r="X54" i="1"/>
  <c r="AJ54" i="1"/>
  <c r="Y54" i="1"/>
  <c r="W54" i="1"/>
  <c r="I227" i="1"/>
  <c r="K227" i="1" s="1"/>
  <c r="J226" i="1"/>
  <c r="J191" i="1"/>
  <c r="I192" i="1"/>
  <c r="K192" i="1" s="1"/>
  <c r="B119" i="1"/>
  <c r="J118" i="1"/>
  <c r="AP55" i="1" s="1"/>
  <c r="AA58" i="1" l="1"/>
  <c r="AQ58" i="1"/>
  <c r="Z58" i="1"/>
  <c r="Y55" i="1"/>
  <c r="W55" i="1"/>
  <c r="AJ55" i="1"/>
  <c r="X55" i="1"/>
  <c r="J119" i="1"/>
  <c r="K119" i="1"/>
  <c r="J227" i="1"/>
  <c r="I228" i="1"/>
  <c r="K228" i="1" s="1"/>
  <c r="I193" i="1"/>
  <c r="I194" i="1" s="1"/>
  <c r="I195" i="1" s="1"/>
  <c r="I196" i="1" s="1"/>
  <c r="I197" i="1" s="1"/>
  <c r="J192" i="1"/>
  <c r="AQ59" i="1" l="1"/>
  <c r="AA59" i="1"/>
  <c r="Z59" i="1"/>
  <c r="AP56" i="1"/>
  <c r="X56" i="1"/>
  <c r="W56" i="1"/>
  <c r="AJ56" i="1"/>
  <c r="Y56" i="1"/>
  <c r="J228" i="1"/>
  <c r="I229" i="1"/>
  <c r="K229" i="1" s="1"/>
  <c r="I230" i="1" l="1"/>
  <c r="K230" i="1" s="1"/>
  <c r="J229" i="1"/>
  <c r="I231" i="1" l="1"/>
  <c r="K231" i="1" s="1"/>
  <c r="J230" i="1"/>
  <c r="I232" i="1" l="1"/>
  <c r="J231" i="1"/>
  <c r="J232" i="1" l="1"/>
  <c r="K232" i="1"/>
  <c r="C62" i="1" l="1"/>
  <c r="C63" i="1" s="1"/>
  <c r="B62" i="1"/>
  <c r="G61" i="1"/>
  <c r="B63" i="1" l="1"/>
  <c r="K62" i="1"/>
  <c r="G63" i="1"/>
  <c r="C64" i="1"/>
  <c r="G62" i="1"/>
  <c r="B64" i="1" l="1"/>
  <c r="K63" i="1"/>
  <c r="J62" i="1"/>
  <c r="J61" i="1"/>
  <c r="AO33" i="1" s="1"/>
  <c r="C65" i="1"/>
  <c r="G64" i="1"/>
  <c r="J63" i="1" s="1"/>
  <c r="AO35" i="1" l="1"/>
  <c r="AU35" i="1"/>
  <c r="AO34" i="1"/>
  <c r="AU34" i="1"/>
  <c r="U34" i="1"/>
  <c r="AI34" i="1"/>
  <c r="S34" i="1"/>
  <c r="V34" i="1"/>
  <c r="T34" i="1"/>
  <c r="V35" i="1"/>
  <c r="T35" i="1"/>
  <c r="AI35" i="1"/>
  <c r="S35" i="1"/>
  <c r="U35" i="1"/>
  <c r="T33" i="1"/>
  <c r="S33" i="1"/>
  <c r="V33" i="1"/>
  <c r="U33" i="1"/>
  <c r="AI33" i="1"/>
  <c r="B65" i="1"/>
  <c r="K64" i="1"/>
  <c r="G65" i="1"/>
  <c r="J64" i="1" s="1"/>
  <c r="C66" i="1"/>
  <c r="AO36" i="1" l="1"/>
  <c r="AU36" i="1"/>
  <c r="U36" i="1"/>
  <c r="T36" i="1"/>
  <c r="AI36" i="1"/>
  <c r="S36" i="1"/>
  <c r="V36" i="1"/>
  <c r="B66" i="1"/>
  <c r="K65" i="1"/>
  <c r="C67" i="1"/>
  <c r="G66" i="1"/>
  <c r="J65" i="1" s="1"/>
  <c r="AO37" i="1" l="1"/>
  <c r="AU37" i="1"/>
  <c r="S37" i="1"/>
  <c r="V37" i="1"/>
  <c r="U37" i="1"/>
  <c r="T37" i="1"/>
  <c r="AI37" i="1"/>
  <c r="B67" i="1"/>
  <c r="K66" i="1"/>
  <c r="G67" i="1"/>
  <c r="C68" i="1"/>
  <c r="B68" i="1" l="1"/>
  <c r="K67" i="1"/>
  <c r="J66" i="1"/>
  <c r="C69" i="1"/>
  <c r="G68" i="1"/>
  <c r="AO38" i="1" l="1"/>
  <c r="AU38" i="1"/>
  <c r="V38" i="1"/>
  <c r="U38" i="1"/>
  <c r="T38" i="1"/>
  <c r="AI38" i="1"/>
  <c r="S38" i="1"/>
  <c r="N38" i="1"/>
  <c r="B69" i="1"/>
  <c r="K68" i="1"/>
  <c r="J67" i="1"/>
  <c r="G69" i="1"/>
  <c r="C70" i="1"/>
  <c r="AO39" i="1" l="1"/>
  <c r="AU39" i="1"/>
  <c r="S39" i="1"/>
  <c r="V39" i="1"/>
  <c r="U39" i="1"/>
  <c r="T39" i="1"/>
  <c r="AI39" i="1"/>
  <c r="B70" i="1"/>
  <c r="K69" i="1"/>
  <c r="J68" i="1"/>
  <c r="C71" i="1"/>
  <c r="G70" i="1"/>
  <c r="J69" i="1" s="1"/>
  <c r="AO41" i="1" l="1"/>
  <c r="AU41" i="1"/>
  <c r="AO40" i="1"/>
  <c r="AU40" i="1"/>
  <c r="T41" i="1"/>
  <c r="S41" i="1"/>
  <c r="V41" i="1"/>
  <c r="U41" i="1"/>
  <c r="AI41" i="1"/>
  <c r="AI40" i="1"/>
  <c r="S40" i="1"/>
  <c r="V40" i="1"/>
  <c r="U40" i="1"/>
  <c r="T40" i="1"/>
  <c r="B71" i="1"/>
  <c r="K70" i="1"/>
  <c r="G71" i="1"/>
  <c r="C72" i="1"/>
  <c r="B72" i="1" l="1"/>
  <c r="K71" i="1"/>
  <c r="J70" i="1"/>
  <c r="C73" i="1"/>
  <c r="G72" i="1"/>
  <c r="J71" i="1" s="1"/>
  <c r="AO43" i="1" l="1"/>
  <c r="AU43" i="1"/>
  <c r="AO42" i="1"/>
  <c r="AU42" i="1"/>
  <c r="U42" i="1"/>
  <c r="AI42" i="1"/>
  <c r="S42" i="1"/>
  <c r="V42" i="1"/>
  <c r="T42" i="1"/>
  <c r="V43" i="1"/>
  <c r="T43" i="1"/>
  <c r="AI43" i="1"/>
  <c r="S43" i="1"/>
  <c r="U43" i="1"/>
  <c r="B73" i="1"/>
  <c r="K72" i="1"/>
  <c r="G73" i="1"/>
  <c r="J72" i="1" s="1"/>
  <c r="C74" i="1"/>
  <c r="AO44" i="1" l="1"/>
  <c r="AU44" i="1"/>
  <c r="U44" i="1"/>
  <c r="T44" i="1"/>
  <c r="AI44" i="1"/>
  <c r="S44" i="1"/>
  <c r="V44" i="1"/>
  <c r="B74" i="1"/>
  <c r="K73" i="1"/>
  <c r="C75" i="1"/>
  <c r="G75" i="1" s="1"/>
  <c r="G74" i="1"/>
  <c r="B75" i="1" l="1"/>
  <c r="K74" i="1"/>
  <c r="J74" i="1"/>
  <c r="J73" i="1"/>
  <c r="AO45" i="1" l="1"/>
  <c r="AU45" i="1"/>
  <c r="AO46" i="1"/>
  <c r="AU46" i="1"/>
  <c r="V46" i="1"/>
  <c r="U46" i="1"/>
  <c r="T46" i="1"/>
  <c r="AI46" i="1"/>
  <c r="S46" i="1"/>
  <c r="S45" i="1"/>
  <c r="V45" i="1"/>
  <c r="U45" i="1"/>
  <c r="T45" i="1"/>
  <c r="AI45" i="1"/>
  <c r="B32" i="1" l="1"/>
  <c r="K32" i="1" s="1"/>
  <c r="B30" i="1"/>
  <c r="K30" i="1" s="1"/>
  <c r="B33" i="1" l="1"/>
  <c r="K33" i="1" s="1"/>
  <c r="J32" i="1"/>
  <c r="B29" i="1"/>
  <c r="K29" i="1" s="1"/>
  <c r="J30" i="1"/>
  <c r="AN37" i="1" l="1"/>
  <c r="AT37" i="1"/>
  <c r="AN39" i="1"/>
  <c r="AT39" i="1"/>
  <c r="AH37" i="1"/>
  <c r="Q37" i="1"/>
  <c r="N37" i="1"/>
  <c r="O37" i="1"/>
  <c r="P37" i="1"/>
  <c r="R37" i="1"/>
  <c r="P39" i="1"/>
  <c r="AH39" i="1"/>
  <c r="Q39" i="1"/>
  <c r="O39" i="1"/>
  <c r="N39" i="1"/>
  <c r="R39" i="1"/>
  <c r="B34" i="1"/>
  <c r="K34" i="1" s="1"/>
  <c r="J33" i="1"/>
  <c r="B28" i="1"/>
  <c r="K28" i="1" s="1"/>
  <c r="J29" i="1"/>
  <c r="AN36" i="1" l="1"/>
  <c r="AT36" i="1"/>
  <c r="AN40" i="1"/>
  <c r="AT40" i="1"/>
  <c r="Q36" i="1"/>
  <c r="O36" i="1"/>
  <c r="P36" i="1"/>
  <c r="R36" i="1"/>
  <c r="AH36" i="1"/>
  <c r="N36" i="1"/>
  <c r="O40" i="1"/>
  <c r="R40" i="1"/>
  <c r="AH40" i="1"/>
  <c r="Q40" i="1"/>
  <c r="N40" i="1"/>
  <c r="P40" i="1"/>
  <c r="B35" i="1"/>
  <c r="K35" i="1" s="1"/>
  <c r="J34" i="1"/>
  <c r="B27" i="1"/>
  <c r="K27" i="1" s="1"/>
  <c r="J28" i="1"/>
  <c r="AN35" i="1" l="1"/>
  <c r="AT35" i="1"/>
  <c r="AN41" i="1"/>
  <c r="AT41" i="1"/>
  <c r="Q35" i="1"/>
  <c r="N35" i="1"/>
  <c r="O35" i="1"/>
  <c r="P35" i="1"/>
  <c r="R35" i="1"/>
  <c r="AH35" i="1"/>
  <c r="Q41" i="1"/>
  <c r="N41" i="1"/>
  <c r="P41" i="1"/>
  <c r="R41" i="1"/>
  <c r="AH41" i="1"/>
  <c r="O41" i="1"/>
  <c r="B36" i="1"/>
  <c r="K36" i="1" s="1"/>
  <c r="J35" i="1"/>
  <c r="B26" i="1"/>
  <c r="K26" i="1" s="1"/>
  <c r="J27" i="1"/>
  <c r="AN34" i="1" l="1"/>
  <c r="AT34" i="1"/>
  <c r="AN42" i="1"/>
  <c r="AT42" i="1"/>
  <c r="O42" i="1"/>
  <c r="P42" i="1"/>
  <c r="R42" i="1"/>
  <c r="AH42" i="1"/>
  <c r="Q42" i="1"/>
  <c r="N42" i="1"/>
  <c r="O34" i="1"/>
  <c r="P34" i="1"/>
  <c r="R34" i="1"/>
  <c r="AH34" i="1"/>
  <c r="Q34" i="1"/>
  <c r="N34" i="1"/>
  <c r="B37" i="1"/>
  <c r="J36" i="1"/>
  <c r="B25" i="1"/>
  <c r="J26" i="1"/>
  <c r="AN33" i="1" s="1"/>
  <c r="AN43" i="1" l="1"/>
  <c r="AT43" i="1"/>
  <c r="Q33" i="1"/>
  <c r="N33" i="1"/>
  <c r="P33" i="1"/>
  <c r="R33" i="1"/>
  <c r="AH33" i="1"/>
  <c r="O33" i="1"/>
  <c r="Q43" i="1"/>
  <c r="N43" i="1"/>
  <c r="O43" i="1"/>
  <c r="P43" i="1"/>
  <c r="R43" i="1"/>
  <c r="AH43" i="1"/>
  <c r="J25" i="1"/>
  <c r="K25" i="1"/>
  <c r="AN32" i="1" l="1"/>
  <c r="N32" i="1"/>
  <c r="R32" i="1"/>
  <c r="P32" i="1"/>
  <c r="Q32" i="1"/>
  <c r="AH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9F5486FC-FD7D-4FE7-B4C2-D65B9A2CE4D3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ED3FEB39-5821-45DD-A36F-7A919FAA085A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08579AA1-5DF8-469B-A164-735CAA335B0B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A631DAB1-397B-4C37-85A7-902C3F97322E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10C165E9-65D7-40EF-9CEC-F7FDA01EA11F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6B99FC26-45C7-43AC-AF3B-3BBAF2E2A3D9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9A52B00D-D661-42E9-B3E5-814E190E2241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935F740B-3231-44AA-AF01-0246E823AD1B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F5619157-F10F-437F-A5FC-3F6308316240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0B0FC26A-11A9-401B-8462-5C297C712EB4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D89912AF-0177-4720-981D-40009FAFF244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2CABD133-B82A-47F1-B75D-5653B6B21C1C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83229F44-AA3B-40F0-A993-D89B82AC1B5A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7B22A00D-BCE6-403C-B2A3-C4AE82A73E1F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3154C96D-0C88-44EF-9502-361B4F3EE5C6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698952E6-A401-41D3-B0C2-98AA3E2E8EB2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8A7C7A83-07AE-4FEE-9A33-16E7A4998397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3A418075-B108-4351-9611-41D03B6242AE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0E022535-C471-45DF-9219-F2E6A683DCA6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67438000-FDF3-4C52-879D-AD16B611A8CC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56913D0C-0701-416B-A855-6781C6975F5B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D77BF41E-B2B0-420E-8FBE-4D7DDB09ED1F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jgers</author>
  </authors>
  <commentList>
    <comment ref="M1" authorId="0" shapeId="0" xr:uid="{1DC1BB5A-6250-465C-A1F7-795991945C15}">
      <text>
        <r>
          <rPr>
            <b/>
            <sz val="9"/>
            <color indexed="81"/>
            <rFont val="Tahoma"/>
            <family val="2"/>
            <charset val="238"/>
          </rPr>
          <t>jgers:</t>
        </r>
        <r>
          <rPr>
            <sz val="9"/>
            <color indexed="81"/>
            <rFont val="Tahoma"/>
            <family val="2"/>
            <charset val="238"/>
          </rPr>
          <t xml:space="preserve">
Uncertainty component related to meter stability during the measurement campaign - determined from repeated calibrations at CMI</t>
        </r>
      </text>
    </comment>
  </commentList>
</comments>
</file>

<file path=xl/sharedStrings.xml><?xml version="1.0" encoding="utf-8"?>
<sst xmlns="http://schemas.openxmlformats.org/spreadsheetml/2006/main" count="2165" uniqueCount="123">
  <si>
    <t>BEV/E+E</t>
  </si>
  <si>
    <t>d</t>
  </si>
  <si>
    <t>PTB</t>
  </si>
  <si>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ref</t>
    </r>
  </si>
  <si>
    <r>
      <rPr>
        <i/>
        <sz val="11"/>
        <color theme="1"/>
        <rFont val="Calibri"/>
        <family val="2"/>
        <scheme val="minor"/>
      </rPr>
      <t>v'</t>
    </r>
    <r>
      <rPr>
        <vertAlign val="subscript"/>
        <sz val="11"/>
        <color theme="1"/>
        <rFont val="Calibri"/>
        <family val="2"/>
        <scheme val="minor"/>
      </rPr>
      <t>ref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</si>
  <si>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MUT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</si>
  <si>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i/>
        <sz val="11"/>
        <color theme="1"/>
        <rFont val="Symbol"/>
        <family val="1"/>
        <charset val="2"/>
      </rPr>
      <t>s</t>
    </r>
    <r>
      <rPr>
        <vertAlign val="subscript"/>
        <sz val="11"/>
        <color theme="1"/>
        <rFont val="Calibri"/>
        <family val="2"/>
        <scheme val="minor"/>
      </rPr>
      <t>MUT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</si>
  <si>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charset val="238"/>
        <scheme val="minor"/>
      </rPr>
      <t>(</t>
    </r>
    <r>
      <rPr>
        <i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</si>
  <si>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i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charset val="238"/>
        <scheme val="minor"/>
      </rPr>
      <t>(</t>
    </r>
    <r>
      <rPr>
        <i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charset val="238"/>
        <scheme val="minor"/>
      </rPr>
      <t>(</t>
    </r>
    <r>
      <rPr>
        <i/>
        <sz val="11"/>
        <color theme="1"/>
        <rFont val="Calibri"/>
        <family val="2"/>
        <scheme val="minor"/>
      </rPr>
      <t>d</t>
    </r>
    <r>
      <rPr>
        <sz val="11"/>
        <color theme="1"/>
        <rFont val="Calibri"/>
        <family val="2"/>
        <charset val="238"/>
        <scheme val="minor"/>
      </rPr>
      <t>))</t>
    </r>
  </si>
  <si>
    <t>(mm)</t>
  </si>
  <si>
    <t>(m/s)</t>
  </si>
  <si>
    <t>(%)</t>
  </si>
  <si>
    <t>2 m/s</t>
  </si>
  <si>
    <t>5 m/s</t>
  </si>
  <si>
    <t>8 m/s</t>
  </si>
  <si>
    <t>12 m/s</t>
  </si>
  <si>
    <t>20 m/s</t>
  </si>
  <si>
    <t>CMI</t>
  </si>
  <si>
    <t>CETIAT</t>
  </si>
  <si>
    <t>DTI</t>
  </si>
  <si>
    <t>DWG</t>
  </si>
  <si>
    <t>SHMU</t>
  </si>
  <si>
    <t>LEI</t>
  </si>
  <si>
    <t>DWG open</t>
  </si>
  <si>
    <t>DWG wall</t>
  </si>
  <si>
    <t>RM Young Gill Propeller 27106DT, 8 m/s</t>
  </si>
  <si>
    <t>TSR MINI, 8 m/s</t>
  </si>
  <si>
    <t>TSR MACRO, 8 m/s</t>
  </si>
  <si>
    <t>UL-LMPS</t>
  </si>
  <si>
    <t>interpolation</t>
  </si>
  <si>
    <t>d (mm)</t>
  </si>
  <si>
    <t>BEV/PTB</t>
  </si>
  <si>
    <t>BEV/CMI</t>
  </si>
  <si>
    <t>BEV/DWG</t>
  </si>
  <si>
    <t>BEV/UL</t>
  </si>
  <si>
    <t>BEV/LEI</t>
  </si>
  <si>
    <t>PTB/CMI</t>
  </si>
  <si>
    <t>PTB/DWG</t>
  </si>
  <si>
    <t>PTB/UL</t>
  </si>
  <si>
    <t>PTB/LEI</t>
  </si>
  <si>
    <t>CMI/DWG</t>
  </si>
  <si>
    <t>CMI/UL</t>
  </si>
  <si>
    <t>CMI/LEI</t>
  </si>
  <si>
    <t>CET/DWG</t>
  </si>
  <si>
    <t>CET/UL</t>
  </si>
  <si>
    <t>CET/LEI</t>
  </si>
  <si>
    <t>DWG/UL</t>
  </si>
  <si>
    <t>DWG/LEI</t>
  </si>
  <si>
    <t>UL/LEI</t>
  </si>
  <si>
    <t>U_st (%)</t>
  </si>
  <si>
    <t>0.5 m/s</t>
  </si>
  <si>
    <t>DTI/BEV</t>
  </si>
  <si>
    <t>DTI/PTB</t>
  </si>
  <si>
    <t>DTI/CMI</t>
  </si>
  <si>
    <t>DTI/CET</t>
  </si>
  <si>
    <t>DTI/DWG</t>
  </si>
  <si>
    <t>DTI/UL</t>
  </si>
  <si>
    <t>DTI/LEI</t>
  </si>
  <si>
    <t>DTI/SHM</t>
  </si>
  <si>
    <t>SHM/BEV</t>
  </si>
  <si>
    <t>SHM/PTB</t>
  </si>
  <si>
    <t>SHM/CMI</t>
  </si>
  <si>
    <t>SHM/DWG</t>
  </si>
  <si>
    <t>SHM/UL</t>
  </si>
  <si>
    <t>SHM/LEI</t>
  </si>
  <si>
    <t>0 to 1</t>
  </si>
  <si>
    <t>1 to 1.5</t>
  </si>
  <si>
    <t>1.5 to 2</t>
  </si>
  <si>
    <t>&gt; 2</t>
  </si>
  <si>
    <t xml:space="preserve">color code for En: </t>
  </si>
  <si>
    <t>lab to lab equivalence degrees En for given insertion depth d</t>
  </si>
  <si>
    <t>lab to lab equivalence degrees En comparing calibartion data in the test section center</t>
  </si>
  <si>
    <t>CET/BEV</t>
  </si>
  <si>
    <t>CET/PTB</t>
  </si>
  <si>
    <t>CET/CMI</t>
  </si>
  <si>
    <t>CET/SHM</t>
  </si>
  <si>
    <t>lab pairs - closed/open test section</t>
  </si>
  <si>
    <t>lab pairs - open/open test section</t>
  </si>
  <si>
    <t>closed/closed test section</t>
  </si>
  <si>
    <t>En center</t>
  </si>
  <si>
    <t>En (d)</t>
  </si>
  <si>
    <t>0.6 m/s</t>
  </si>
  <si>
    <t>S-S x</t>
  </si>
  <si>
    <t>S-L x</t>
  </si>
  <si>
    <t>T-S x</t>
  </si>
  <si>
    <t>T-L x</t>
  </si>
  <si>
    <t>DWG …</t>
  </si>
  <si>
    <t>tests at DWG - vane and cup anemometers</t>
  </si>
  <si>
    <t>code for sheet labels:</t>
  </si>
  <si>
    <t>E</t>
  </si>
  <si>
    <t>U(E)</t>
  </si>
  <si>
    <t>m/s</t>
  </si>
  <si>
    <t>%</t>
  </si>
  <si>
    <r>
      <t>v</t>
    </r>
    <r>
      <rPr>
        <vertAlign val="subscript"/>
        <sz val="10"/>
        <rFont val="Arial"/>
        <family val="2"/>
        <charset val="238"/>
      </rPr>
      <t>REF</t>
    </r>
  </si>
  <si>
    <r>
      <t>v</t>
    </r>
    <r>
      <rPr>
        <vertAlign val="subscript"/>
        <sz val="10"/>
        <rFont val="Arial"/>
        <family val="2"/>
        <charset val="238"/>
      </rPr>
      <t>MUT</t>
    </r>
  </si>
  <si>
    <t>Schiltknecht MINI</t>
  </si>
  <si>
    <t>Schiltknecht MACRO</t>
  </si>
  <si>
    <t>Testo 0635 9540 (small probe, 16 mm)</t>
  </si>
  <si>
    <t>Testo 0635 9340 (large probe, 107 mm)</t>
  </si>
  <si>
    <t>Aug-Sep 2022</t>
  </si>
  <si>
    <t>Dec 2024</t>
  </si>
  <si>
    <t>Jun  2023</t>
  </si>
  <si>
    <t>Aug 2025</t>
  </si>
  <si>
    <t>date</t>
  </si>
  <si>
    <t>calibration</t>
  </si>
  <si>
    <r>
      <t>v</t>
    </r>
    <r>
      <rPr>
        <vertAlign val="subscript"/>
        <sz val="10"/>
        <rFont val="Arial"/>
        <family val="2"/>
        <charset val="238"/>
      </rPr>
      <t>NOM</t>
    </r>
  </si>
  <si>
    <r>
      <t>u</t>
    </r>
    <r>
      <rPr>
        <vertAlign val="subscript"/>
        <sz val="10"/>
        <rFont val="Arial"/>
        <family val="2"/>
        <charset val="238"/>
      </rPr>
      <t>DRIFT</t>
    </r>
  </si>
  <si>
    <t>U_st</t>
  </si>
  <si>
    <t>stability</t>
  </si>
  <si>
    <t>results of repeated calibrations at CMI, evaluation of long term stability of the anemometers</t>
  </si>
  <si>
    <t>v dependencies</t>
  </si>
  <si>
    <t>Schiltknecht MINI (Small probe, 22 mm diameter); air speed x m/s; data and comparison plots</t>
  </si>
  <si>
    <t>Schiltknecht MACRO (Large probe, 85 mm diameter); air speed x m/s; data and comparison plots</t>
  </si>
  <si>
    <t>Testo 0635 9540 (Small probe, 16 mm diameter); air speed x m/s; data and comparison plots</t>
  </si>
  <si>
    <t>Testo 0635 9340 (Large probe, 107 mm diameter); air speed x m/s; data and comparison plots</t>
  </si>
  <si>
    <t>plots of E(d) curves for each lab separately with all velocities in one plot</t>
  </si>
  <si>
    <r>
      <rPr>
        <i/>
        <sz val="11"/>
        <color theme="1"/>
        <rFont val="Calibri"/>
        <family val="2"/>
        <scheme val="minor"/>
      </rPr>
      <t>v</t>
    </r>
    <r>
      <rPr>
        <vertAlign val="subscript"/>
        <sz val="11"/>
        <color theme="1"/>
        <rFont val="Calibri"/>
        <family val="2"/>
        <scheme val="minor"/>
      </rPr>
      <t>ref_ac</t>
    </r>
    <r>
      <rPr>
        <sz val="11"/>
        <color theme="1"/>
        <rFont val="Calibri"/>
        <family val="2"/>
        <charset val="238"/>
        <scheme val="minor"/>
      </rPr>
      <t xml:space="preserve"> (</t>
    </r>
    <r>
      <rPr>
        <i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>)</t>
    </r>
  </si>
  <si>
    <t>Thies FCA with Rotor #1; 8 m/s</t>
  </si>
  <si>
    <t>Thies FCA with Rotor #2; 8 m/s</t>
  </si>
  <si>
    <t>Thies FCA with Rotor #3; 8 m/s</t>
  </si>
  <si>
    <t>Thies Classic with Rotor #1; 8 m/s</t>
  </si>
  <si>
    <t>Thies Classic with Rotor #4; 8 m/s</t>
  </si>
  <si>
    <t>Thies Classic with Rotor #3; 8 m/s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</si>
</sst>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23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theme="1"/>
      <name val="Calibri"/>
      <family val="1"/>
      <charset val="2"/>
      <scheme val="minor"/>
    </font>
    <font>
      <i/>
      <sz val="11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17" fillId="0" borderId="0"/>
    <xf numFmtId="0" fontId="22" fillId="0" borderId="0"/>
  </cellStyleXfs>
  <cellXfs count="220">
    <xf numFmtId="0" fontId="0" fillId="0" borderId="0" xfId="0"/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164" fontId="0" fillId="0" borderId="6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5" fillId="0" borderId="0" xfId="1" applyNumberFormat="1" applyAlignment="1">
      <alignment horizontal="center" vertical="center"/>
    </xf>
    <xf numFmtId="2" fontId="5" fillId="0" borderId="0" xfId="1" applyNumberFormat="1" applyAlignment="1">
      <alignment horizontal="center" vertical="center"/>
    </xf>
    <xf numFmtId="2" fontId="5" fillId="0" borderId="4" xfId="1" applyNumberForma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0" xfId="0" applyNumberFormat="1"/>
    <xf numFmtId="165" fontId="0" fillId="0" borderId="0" xfId="0" applyNumberFormat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" fontId="5" fillId="0" borderId="8" xfId="1" applyNumberFormat="1" applyBorder="1" applyAlignment="1">
      <alignment horizontal="center" vertical="center"/>
    </xf>
    <xf numFmtId="1" fontId="7" fillId="0" borderId="8" xfId="1" applyNumberFormat="1" applyFont="1" applyBorder="1" applyAlignment="1">
      <alignment horizontal="center" vertical="center"/>
    </xf>
    <xf numFmtId="164" fontId="0" fillId="0" borderId="6" xfId="0" applyNumberFormat="1" applyBorder="1"/>
    <xf numFmtId="164" fontId="0" fillId="0" borderId="10" xfId="0" applyNumberFormat="1" applyBorder="1"/>
    <xf numFmtId="0" fontId="8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6" xfId="1" applyBorder="1" applyAlignment="1">
      <alignment horizontal="center"/>
    </xf>
    <xf numFmtId="164" fontId="5" fillId="0" borderId="6" xfId="1" applyNumberFormat="1" applyBorder="1" applyAlignment="1">
      <alignment horizontal="center"/>
    </xf>
    <xf numFmtId="2" fontId="5" fillId="0" borderId="6" xfId="1" applyNumberFormat="1" applyBorder="1" applyAlignment="1">
      <alignment horizontal="center"/>
    </xf>
    <xf numFmtId="0" fontId="5" fillId="0" borderId="0" xfId="1" applyAlignment="1">
      <alignment horizontal="center"/>
    </xf>
    <xf numFmtId="164" fontId="5" fillId="0" borderId="0" xfId="1" applyNumberFormat="1" applyAlignment="1">
      <alignment horizontal="center"/>
    </xf>
    <xf numFmtId="2" fontId="5" fillId="0" borderId="0" xfId="1" applyNumberFormat="1" applyAlignment="1">
      <alignment horizontal="center"/>
    </xf>
    <xf numFmtId="0" fontId="5" fillId="0" borderId="10" xfId="1" applyBorder="1" applyAlignment="1">
      <alignment horizontal="center"/>
    </xf>
    <xf numFmtId="164" fontId="5" fillId="0" borderId="10" xfId="1" applyNumberFormat="1" applyBorder="1" applyAlignment="1">
      <alignment horizontal="center"/>
    </xf>
    <xf numFmtId="2" fontId="5" fillId="0" borderId="10" xfId="1" applyNumberFormat="1" applyBorder="1" applyAlignment="1">
      <alignment horizontal="center"/>
    </xf>
    <xf numFmtId="2" fontId="5" fillId="0" borderId="7" xfId="1" applyNumberFormat="1" applyBorder="1" applyAlignment="1">
      <alignment horizontal="center"/>
    </xf>
    <xf numFmtId="2" fontId="5" fillId="0" borderId="4" xfId="1" applyNumberFormat="1" applyBorder="1" applyAlignment="1">
      <alignment horizontal="center"/>
    </xf>
    <xf numFmtId="2" fontId="5" fillId="0" borderId="11" xfId="1" applyNumberFormat="1" applyBorder="1" applyAlignment="1">
      <alignment horizontal="center"/>
    </xf>
    <xf numFmtId="0" fontId="8" fillId="0" borderId="0" xfId="0" applyFont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1" xfId="0" applyNumberFormat="1" applyFont="1" applyBorder="1" applyAlignment="1">
      <alignment horizontal="center" vertical="center"/>
    </xf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166" fontId="0" fillId="0" borderId="4" xfId="0" applyNumberForma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5" fillId="0" borderId="5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0" fillId="0" borderId="0" xfId="0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11" fillId="0" borderId="0" xfId="0" applyFont="1"/>
    <xf numFmtId="164" fontId="8" fillId="0" borderId="0" xfId="0" applyNumberFormat="1" applyFont="1"/>
    <xf numFmtId="164" fontId="12" fillId="0" borderId="0" xfId="0" applyNumberFormat="1" applyFont="1"/>
    <xf numFmtId="0" fontId="12" fillId="0" borderId="0" xfId="0" applyFont="1"/>
    <xf numFmtId="2" fontId="8" fillId="0" borderId="0" xfId="0" applyNumberFormat="1" applyFont="1"/>
    <xf numFmtId="2" fontId="0" fillId="0" borderId="0" xfId="0" applyNumberFormat="1"/>
    <xf numFmtId="165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0" borderId="4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164" fontId="8" fillId="0" borderId="4" xfId="0" applyNumberFormat="1" applyFont="1" applyBorder="1"/>
    <xf numFmtId="0" fontId="13" fillId="0" borderId="0" xfId="0" applyFont="1"/>
    <xf numFmtId="164" fontId="12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0" borderId="4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2" fillId="0" borderId="5" xfId="0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2" fontId="12" fillId="0" borderId="7" xfId="0" applyNumberFormat="1" applyFont="1" applyBorder="1" applyAlignment="1">
      <alignment horizontal="center"/>
    </xf>
    <xf numFmtId="1" fontId="12" fillId="0" borderId="5" xfId="0" applyNumberFormat="1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2" fontId="12" fillId="0" borderId="6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9" fillId="0" borderId="0" xfId="0" applyFont="1"/>
    <xf numFmtId="0" fontId="5" fillId="0" borderId="8" xfId="0" applyFon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164" fontId="0" fillId="0" borderId="4" xfId="0" applyNumberFormat="1" applyBorder="1"/>
    <xf numFmtId="164" fontId="0" fillId="0" borderId="11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0" fillId="0" borderId="12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1" fontId="8" fillId="0" borderId="2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0" fontId="0" fillId="0" borderId="12" xfId="0" applyBorder="1"/>
    <xf numFmtId="0" fontId="0" fillId="0" borderId="3" xfId="0" applyBorder="1" applyAlignment="1">
      <alignment horizontal="right"/>
    </xf>
    <xf numFmtId="0" fontId="16" fillId="0" borderId="0" xfId="0" applyFont="1" applyAlignment="1">
      <alignment horizontal="center"/>
    </xf>
    <xf numFmtId="0" fontId="16" fillId="0" borderId="4" xfId="0" applyFont="1" applyBorder="1" applyAlignment="1">
      <alignment horizontal="center"/>
    </xf>
    <xf numFmtId="164" fontId="0" fillId="0" borderId="5" xfId="0" applyNumberFormat="1" applyBorder="1"/>
    <xf numFmtId="164" fontId="0" fillId="0" borderId="7" xfId="0" applyNumberFormat="1" applyBorder="1"/>
    <xf numFmtId="164" fontId="8" fillId="0" borderId="13" xfId="0" applyNumberFormat="1" applyFont="1" applyBorder="1"/>
    <xf numFmtId="164" fontId="8" fillId="0" borderId="14" xfId="0" applyNumberFormat="1" applyFont="1" applyBorder="1"/>
    <xf numFmtId="164" fontId="0" fillId="0" borderId="14" xfId="0" applyNumberFormat="1" applyBorder="1"/>
    <xf numFmtId="164" fontId="0" fillId="0" borderId="15" xfId="0" applyNumberFormat="1" applyBorder="1"/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164" fontId="0" fillId="0" borderId="13" xfId="0" applyNumberFormat="1" applyBorder="1"/>
    <xf numFmtId="164" fontId="0" fillId="0" borderId="7" xfId="0" applyNumberForma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2" fontId="9" fillId="0" borderId="4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center"/>
    </xf>
    <xf numFmtId="0" fontId="17" fillId="0" borderId="0" xfId="3" applyAlignment="1">
      <alignment horizontal="center" vertical="center"/>
    </xf>
    <xf numFmtId="0" fontId="17" fillId="0" borderId="0" xfId="3" applyAlignment="1">
      <alignment horizontal="center"/>
    </xf>
    <xf numFmtId="0" fontId="18" fillId="0" borderId="8" xfId="3" applyFont="1" applyBorder="1" applyAlignment="1">
      <alignment horizontal="center" vertical="center" wrapText="1"/>
    </xf>
    <xf numFmtId="0" fontId="18" fillId="0" borderId="4" xfId="3" applyFont="1" applyBorder="1" applyAlignment="1">
      <alignment horizontal="center"/>
    </xf>
    <xf numFmtId="0" fontId="17" fillId="0" borderId="8" xfId="3" applyBorder="1" applyAlignment="1">
      <alignment horizontal="center" vertical="center"/>
    </xf>
    <xf numFmtId="0" fontId="17" fillId="0" borderId="4" xfId="3" applyBorder="1" applyAlignment="1">
      <alignment horizontal="center"/>
    </xf>
    <xf numFmtId="14" fontId="0" fillId="0" borderId="6" xfId="0" applyNumberFormat="1" applyBorder="1"/>
    <xf numFmtId="0" fontId="17" fillId="0" borderId="2" xfId="3" applyBorder="1" applyAlignment="1">
      <alignment horizontal="center" vertical="center"/>
    </xf>
    <xf numFmtId="0" fontId="0" fillId="0" borderId="3" xfId="0" applyBorder="1"/>
    <xf numFmtId="14" fontId="0" fillId="0" borderId="1" xfId="0" applyNumberFormat="1" applyBorder="1"/>
    <xf numFmtId="0" fontId="18" fillId="0" borderId="2" xfId="3" applyFont="1" applyBorder="1" applyAlignment="1">
      <alignment horizontal="center" vertical="center"/>
    </xf>
    <xf numFmtId="164" fontId="0" fillId="0" borderId="5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64" fontId="8" fillId="5" borderId="0" xfId="0" applyNumberFormat="1" applyFont="1" applyFill="1"/>
    <xf numFmtId="0" fontId="18" fillId="0" borderId="5" xfId="3" applyFont="1" applyBorder="1" applyAlignment="1">
      <alignment horizontal="center" vertical="center" wrapText="1"/>
    </xf>
    <xf numFmtId="0" fontId="18" fillId="0" borderId="6" xfId="3" applyFont="1" applyBorder="1" applyAlignment="1">
      <alignment horizontal="center" vertical="center" wrapText="1"/>
    </xf>
    <xf numFmtId="2" fontId="0" fillId="5" borderId="4" xfId="0" applyNumberFormat="1" applyFill="1" applyBorder="1" applyAlignment="1">
      <alignment horizontal="center"/>
    </xf>
    <xf numFmtId="0" fontId="17" fillId="0" borderId="9" xfId="3" applyBorder="1" applyAlignment="1">
      <alignment horizontal="center" vertical="center"/>
    </xf>
    <xf numFmtId="0" fontId="18" fillId="0" borderId="0" xfId="3" applyFont="1" applyAlignment="1">
      <alignment horizontal="center" vertical="center" wrapText="1"/>
    </xf>
    <xf numFmtId="14" fontId="0" fillId="0" borderId="0" xfId="0" applyNumberFormat="1"/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20" fillId="11" borderId="0" xfId="0" applyFont="1" applyFill="1" applyAlignment="1">
      <alignment horizontal="center"/>
    </xf>
    <xf numFmtId="0" fontId="20" fillId="10" borderId="0" xfId="0" applyFont="1" applyFill="1" applyAlignment="1">
      <alignment horizontal="center"/>
    </xf>
    <xf numFmtId="0" fontId="20" fillId="9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5">
    <cellStyle name="Normal_CI_ANEMO" xfId="2" xr:uid="{4603F46A-6391-4C99-8FBC-D356AB7CAFBA}"/>
    <cellStyle name="Normální" xfId="0" builtinId="0"/>
    <cellStyle name="Normální 2" xfId="1" xr:uid="{F3B7C240-51A9-48AD-8293-1120CF667CE4}"/>
    <cellStyle name="Normální 3" xfId="3" xr:uid="{679C8173-CA4C-46BE-BCE1-255658593915}"/>
    <cellStyle name="Normální 4" xfId="4" xr:uid="{20570E80-8820-44DE-AA93-7188DD12EF54}"/>
  </cellStyles>
  <dxfs count="276"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33FF"/>
      <color rgb="FF99FF99"/>
      <color rgb="FFFF99FF"/>
      <color rgb="FFCC3300"/>
      <color rgb="FF66FF33"/>
      <color rgb="FFFFFF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100.xml"/><Relationship Id="rId1" Type="http://schemas.microsoft.com/office/2011/relationships/chartStyle" Target="style100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101.xml"/><Relationship Id="rId1" Type="http://schemas.microsoft.com/office/2011/relationships/chartStyle" Target="style101.xml"/></Relationships>
</file>

<file path=xl/charts/_rels/chart102.xml.rels><?xml version="1.0" encoding="UTF-8" standalone="yes"?>
<Relationships xmlns="http://schemas.openxmlformats.org/package/2006/relationships"><Relationship Id="rId2" Type="http://schemas.microsoft.com/office/2011/relationships/chartColorStyle" Target="colors102.xml"/><Relationship Id="rId1" Type="http://schemas.microsoft.com/office/2011/relationships/chartStyle" Target="style102.xml"/></Relationships>
</file>

<file path=xl/charts/_rels/chart103.xml.rels><?xml version="1.0" encoding="UTF-8" standalone="yes"?>
<Relationships xmlns="http://schemas.openxmlformats.org/package/2006/relationships"><Relationship Id="rId2" Type="http://schemas.microsoft.com/office/2011/relationships/chartColorStyle" Target="colors103.xml"/><Relationship Id="rId1" Type="http://schemas.microsoft.com/office/2011/relationships/chartStyle" Target="style103.xml"/></Relationships>
</file>

<file path=xl/charts/_rels/chart104.xml.rels><?xml version="1.0" encoding="UTF-8" standalone="yes"?>
<Relationships xmlns="http://schemas.openxmlformats.org/package/2006/relationships"><Relationship Id="rId2" Type="http://schemas.microsoft.com/office/2011/relationships/chartColorStyle" Target="colors104.xml"/><Relationship Id="rId1" Type="http://schemas.microsoft.com/office/2011/relationships/chartStyle" Target="style104.xml"/></Relationships>
</file>

<file path=xl/charts/_rels/chart105.xml.rels><?xml version="1.0" encoding="UTF-8" standalone="yes"?>
<Relationships xmlns="http://schemas.openxmlformats.org/package/2006/relationships"><Relationship Id="rId2" Type="http://schemas.microsoft.com/office/2011/relationships/chartColorStyle" Target="colors105.xml"/><Relationship Id="rId1" Type="http://schemas.microsoft.com/office/2011/relationships/chartStyle" Target="style105.xml"/></Relationships>
</file>

<file path=xl/charts/_rels/chart106.xml.rels><?xml version="1.0" encoding="UTF-8" standalone="yes"?>
<Relationships xmlns="http://schemas.openxmlformats.org/package/2006/relationships"><Relationship Id="rId2" Type="http://schemas.microsoft.com/office/2011/relationships/chartColorStyle" Target="colors106.xml"/><Relationship Id="rId1" Type="http://schemas.microsoft.com/office/2011/relationships/chartStyle" Target="style106.xml"/></Relationships>
</file>

<file path=xl/charts/_rels/chart107.xml.rels><?xml version="1.0" encoding="UTF-8" standalone="yes"?>
<Relationships xmlns="http://schemas.openxmlformats.org/package/2006/relationships"><Relationship Id="rId2" Type="http://schemas.microsoft.com/office/2011/relationships/chartColorStyle" Target="colors107.xml"/><Relationship Id="rId1" Type="http://schemas.microsoft.com/office/2011/relationships/chartStyle" Target="style107.xml"/></Relationships>
</file>

<file path=xl/charts/_rels/chart108.xml.rels><?xml version="1.0" encoding="UTF-8" standalone="yes"?>
<Relationships xmlns="http://schemas.openxmlformats.org/package/2006/relationships"><Relationship Id="rId2" Type="http://schemas.microsoft.com/office/2011/relationships/chartColorStyle" Target="colors108.xml"/><Relationship Id="rId1" Type="http://schemas.microsoft.com/office/2011/relationships/chartStyle" Target="style108.xml"/></Relationships>
</file>

<file path=xl/charts/_rels/chart109.xml.rels><?xml version="1.0" encoding="UTF-8" standalone="yes"?>
<Relationships xmlns="http://schemas.openxmlformats.org/package/2006/relationships"><Relationship Id="rId2" Type="http://schemas.microsoft.com/office/2011/relationships/chartColorStyle" Target="colors109.xml"/><Relationship Id="rId1" Type="http://schemas.microsoft.com/office/2011/relationships/chartStyle" Target="style10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10.xml.rels><?xml version="1.0" encoding="UTF-8" standalone="yes"?>
<Relationships xmlns="http://schemas.openxmlformats.org/package/2006/relationships"><Relationship Id="rId2" Type="http://schemas.microsoft.com/office/2011/relationships/chartColorStyle" Target="colors110.xml"/><Relationship Id="rId1" Type="http://schemas.microsoft.com/office/2011/relationships/chartStyle" Target="style110.xml"/></Relationships>
</file>

<file path=xl/charts/_rels/chart111.xml.rels><?xml version="1.0" encoding="UTF-8" standalone="yes"?>
<Relationships xmlns="http://schemas.openxmlformats.org/package/2006/relationships"><Relationship Id="rId2" Type="http://schemas.microsoft.com/office/2011/relationships/chartColorStyle" Target="colors111.xml"/><Relationship Id="rId1" Type="http://schemas.microsoft.com/office/2011/relationships/chartStyle" Target="style111.xml"/></Relationships>
</file>

<file path=xl/charts/_rels/chart112.xml.rels><?xml version="1.0" encoding="UTF-8" standalone="yes"?>
<Relationships xmlns="http://schemas.openxmlformats.org/package/2006/relationships"><Relationship Id="rId2" Type="http://schemas.microsoft.com/office/2011/relationships/chartColorStyle" Target="colors112.xml"/><Relationship Id="rId1" Type="http://schemas.microsoft.com/office/2011/relationships/chartStyle" Target="style112.xml"/></Relationships>
</file>

<file path=xl/charts/_rels/chart113.xml.rels><?xml version="1.0" encoding="UTF-8" standalone="yes"?>
<Relationships xmlns="http://schemas.openxmlformats.org/package/2006/relationships"><Relationship Id="rId2" Type="http://schemas.microsoft.com/office/2011/relationships/chartColorStyle" Target="colors113.xml"/><Relationship Id="rId1" Type="http://schemas.microsoft.com/office/2011/relationships/chartStyle" Target="style113.xml"/></Relationships>
</file>

<file path=xl/charts/_rels/chart114.xml.rels><?xml version="1.0" encoding="UTF-8" standalone="yes"?>
<Relationships xmlns="http://schemas.openxmlformats.org/package/2006/relationships"><Relationship Id="rId2" Type="http://schemas.microsoft.com/office/2011/relationships/chartColorStyle" Target="colors114.xml"/><Relationship Id="rId1" Type="http://schemas.microsoft.com/office/2011/relationships/chartStyle" Target="style114.xml"/></Relationships>
</file>

<file path=xl/charts/_rels/chart115.xml.rels><?xml version="1.0" encoding="UTF-8" standalone="yes"?>
<Relationships xmlns="http://schemas.openxmlformats.org/package/2006/relationships"><Relationship Id="rId2" Type="http://schemas.microsoft.com/office/2011/relationships/chartColorStyle" Target="colors115.xml"/><Relationship Id="rId1" Type="http://schemas.microsoft.com/office/2011/relationships/chartStyle" Target="style115.xml"/></Relationships>
</file>

<file path=xl/charts/_rels/chart116.xml.rels><?xml version="1.0" encoding="UTF-8" standalone="yes"?>
<Relationships xmlns="http://schemas.openxmlformats.org/package/2006/relationships"><Relationship Id="rId2" Type="http://schemas.microsoft.com/office/2011/relationships/chartColorStyle" Target="colors116.xml"/><Relationship Id="rId1" Type="http://schemas.microsoft.com/office/2011/relationships/chartStyle" Target="style116.xml"/></Relationships>
</file>

<file path=xl/charts/_rels/chart117.xml.rels><?xml version="1.0" encoding="UTF-8" standalone="yes"?>
<Relationships xmlns="http://schemas.openxmlformats.org/package/2006/relationships"><Relationship Id="rId2" Type="http://schemas.microsoft.com/office/2011/relationships/chartColorStyle" Target="colors117.xml"/><Relationship Id="rId1" Type="http://schemas.microsoft.com/office/2011/relationships/chartStyle" Target="style117.xml"/></Relationships>
</file>

<file path=xl/charts/_rels/chart118.xml.rels><?xml version="1.0" encoding="UTF-8" standalone="yes"?>
<Relationships xmlns="http://schemas.openxmlformats.org/package/2006/relationships"><Relationship Id="rId2" Type="http://schemas.microsoft.com/office/2011/relationships/chartColorStyle" Target="colors118.xml"/><Relationship Id="rId1" Type="http://schemas.microsoft.com/office/2011/relationships/chartStyle" Target="style118.xml"/></Relationships>
</file>

<file path=xl/charts/_rels/chart119.xml.rels><?xml version="1.0" encoding="UTF-8" standalone="yes"?>
<Relationships xmlns="http://schemas.openxmlformats.org/package/2006/relationships"><Relationship Id="rId2" Type="http://schemas.microsoft.com/office/2011/relationships/chartColorStyle" Target="colors119.xml"/><Relationship Id="rId1" Type="http://schemas.microsoft.com/office/2011/relationships/chartStyle" Target="style11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20.xml.rels><?xml version="1.0" encoding="UTF-8" standalone="yes"?>
<Relationships xmlns="http://schemas.openxmlformats.org/package/2006/relationships"><Relationship Id="rId2" Type="http://schemas.microsoft.com/office/2011/relationships/chartColorStyle" Target="colors120.xml"/><Relationship Id="rId1" Type="http://schemas.microsoft.com/office/2011/relationships/chartStyle" Target="style120.xml"/></Relationships>
</file>

<file path=xl/charts/_rels/chart121.xml.rels><?xml version="1.0" encoding="UTF-8" standalone="yes"?>
<Relationships xmlns="http://schemas.openxmlformats.org/package/2006/relationships"><Relationship Id="rId2" Type="http://schemas.microsoft.com/office/2011/relationships/chartColorStyle" Target="colors121.xml"/><Relationship Id="rId1" Type="http://schemas.microsoft.com/office/2011/relationships/chartStyle" Target="style121.xml"/></Relationships>
</file>

<file path=xl/charts/_rels/chart122.xml.rels><?xml version="1.0" encoding="UTF-8" standalone="yes"?>
<Relationships xmlns="http://schemas.openxmlformats.org/package/2006/relationships"><Relationship Id="rId2" Type="http://schemas.microsoft.com/office/2011/relationships/chartColorStyle" Target="colors122.xml"/><Relationship Id="rId1" Type="http://schemas.microsoft.com/office/2011/relationships/chartStyle" Target="style122.xml"/></Relationships>
</file>

<file path=xl/charts/_rels/chart123.xml.rels><?xml version="1.0" encoding="UTF-8" standalone="yes"?>
<Relationships xmlns="http://schemas.openxmlformats.org/package/2006/relationships"><Relationship Id="rId2" Type="http://schemas.microsoft.com/office/2011/relationships/chartColorStyle" Target="colors123.xml"/><Relationship Id="rId1" Type="http://schemas.microsoft.com/office/2011/relationships/chartStyle" Target="style123.xml"/></Relationships>
</file>

<file path=xl/charts/_rels/chart124.xml.rels><?xml version="1.0" encoding="UTF-8" standalone="yes"?>
<Relationships xmlns="http://schemas.openxmlformats.org/package/2006/relationships"><Relationship Id="rId2" Type="http://schemas.microsoft.com/office/2011/relationships/chartColorStyle" Target="colors124.xml"/><Relationship Id="rId1" Type="http://schemas.microsoft.com/office/2011/relationships/chartStyle" Target="style124.xml"/></Relationships>
</file>

<file path=xl/charts/_rels/chart125.xml.rels><?xml version="1.0" encoding="UTF-8" standalone="yes"?>
<Relationships xmlns="http://schemas.openxmlformats.org/package/2006/relationships"><Relationship Id="rId2" Type="http://schemas.microsoft.com/office/2011/relationships/chartColorStyle" Target="colors125.xml"/><Relationship Id="rId1" Type="http://schemas.microsoft.com/office/2011/relationships/chartStyle" Target="style125.xml"/></Relationships>
</file>

<file path=xl/charts/_rels/chart126.xml.rels><?xml version="1.0" encoding="UTF-8" standalone="yes"?>
<Relationships xmlns="http://schemas.openxmlformats.org/package/2006/relationships"><Relationship Id="rId2" Type="http://schemas.microsoft.com/office/2011/relationships/chartColorStyle" Target="colors126.xml"/><Relationship Id="rId1" Type="http://schemas.microsoft.com/office/2011/relationships/chartStyle" Target="style126.xml"/></Relationships>
</file>

<file path=xl/charts/_rels/chart127.xml.rels><?xml version="1.0" encoding="UTF-8" standalone="yes"?>
<Relationships xmlns="http://schemas.openxmlformats.org/package/2006/relationships"><Relationship Id="rId2" Type="http://schemas.microsoft.com/office/2011/relationships/chartColorStyle" Target="colors127.xml"/><Relationship Id="rId1" Type="http://schemas.microsoft.com/office/2011/relationships/chartStyle" Target="style127.xml"/></Relationships>
</file>

<file path=xl/charts/_rels/chart128.xml.rels><?xml version="1.0" encoding="UTF-8" standalone="yes"?>
<Relationships xmlns="http://schemas.openxmlformats.org/package/2006/relationships"><Relationship Id="rId2" Type="http://schemas.microsoft.com/office/2011/relationships/chartColorStyle" Target="colors128.xml"/><Relationship Id="rId1" Type="http://schemas.microsoft.com/office/2011/relationships/chartStyle" Target="style128.xml"/></Relationships>
</file>

<file path=xl/charts/_rels/chart129.xml.rels><?xml version="1.0" encoding="UTF-8" standalone="yes"?>
<Relationships xmlns="http://schemas.openxmlformats.org/package/2006/relationships"><Relationship Id="rId2" Type="http://schemas.microsoft.com/office/2011/relationships/chartColorStyle" Target="colors129.xml"/><Relationship Id="rId1" Type="http://schemas.microsoft.com/office/2011/relationships/chartStyle" Target="style12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81.xml.rels><?xml version="1.0" encoding="UTF-8" standalone="yes"?>
<Relationships xmlns="http://schemas.openxmlformats.org/package/2006/relationships"><Relationship Id="rId2" Type="http://schemas.microsoft.com/office/2011/relationships/chartColorStyle" Target="colors81.xml"/><Relationship Id="rId1" Type="http://schemas.microsoft.com/office/2011/relationships/chartStyle" Target="style81.xml"/></Relationships>
</file>

<file path=xl/charts/_rels/chart82.xml.rels><?xml version="1.0" encoding="UTF-8" standalone="yes"?>
<Relationships xmlns="http://schemas.openxmlformats.org/package/2006/relationships"><Relationship Id="rId2" Type="http://schemas.microsoft.com/office/2011/relationships/chartColorStyle" Target="colors82.xml"/><Relationship Id="rId1" Type="http://schemas.microsoft.com/office/2011/relationships/chartStyle" Target="style82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83.xml"/><Relationship Id="rId1" Type="http://schemas.microsoft.com/office/2011/relationships/chartStyle" Target="style83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84.xml"/><Relationship Id="rId1" Type="http://schemas.microsoft.com/office/2011/relationships/chartStyle" Target="style84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85.xml"/><Relationship Id="rId1" Type="http://schemas.microsoft.com/office/2011/relationships/chartStyle" Target="style85.xml"/></Relationships>
</file>

<file path=xl/charts/_rels/chart86.xml.rels><?xml version="1.0" encoding="UTF-8" standalone="yes"?>
<Relationships xmlns="http://schemas.openxmlformats.org/package/2006/relationships"><Relationship Id="rId2" Type="http://schemas.microsoft.com/office/2011/relationships/chartColorStyle" Target="colors86.xml"/><Relationship Id="rId1" Type="http://schemas.microsoft.com/office/2011/relationships/chartStyle" Target="style86.xml"/></Relationships>
</file>

<file path=xl/charts/_rels/chart87.xml.rels><?xml version="1.0" encoding="UTF-8" standalone="yes"?>
<Relationships xmlns="http://schemas.openxmlformats.org/package/2006/relationships"><Relationship Id="rId2" Type="http://schemas.microsoft.com/office/2011/relationships/chartColorStyle" Target="colors87.xml"/><Relationship Id="rId1" Type="http://schemas.microsoft.com/office/2011/relationships/chartStyle" Target="style87.xml"/></Relationships>
</file>

<file path=xl/charts/_rels/chart88.xml.rels><?xml version="1.0" encoding="UTF-8" standalone="yes"?>
<Relationships xmlns="http://schemas.openxmlformats.org/package/2006/relationships"><Relationship Id="rId2" Type="http://schemas.microsoft.com/office/2011/relationships/chartColorStyle" Target="colors88.xml"/><Relationship Id="rId1" Type="http://schemas.microsoft.com/office/2011/relationships/chartStyle" Target="style88.xml"/></Relationships>
</file>

<file path=xl/charts/_rels/chart89.xml.rels><?xml version="1.0" encoding="UTF-8" standalone="yes"?>
<Relationships xmlns="http://schemas.openxmlformats.org/package/2006/relationships"><Relationship Id="rId2" Type="http://schemas.microsoft.com/office/2011/relationships/chartColorStyle" Target="colors89.xml"/><Relationship Id="rId1" Type="http://schemas.microsoft.com/office/2011/relationships/chartStyle" Target="style89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90.xml.rels><?xml version="1.0" encoding="UTF-8" standalone="yes"?>
<Relationships xmlns="http://schemas.openxmlformats.org/package/2006/relationships"><Relationship Id="rId2" Type="http://schemas.microsoft.com/office/2011/relationships/chartColorStyle" Target="colors90.xml"/><Relationship Id="rId1" Type="http://schemas.microsoft.com/office/2011/relationships/chartStyle" Target="style90.xml"/></Relationships>
</file>

<file path=xl/charts/_rels/chart91.xml.rels><?xml version="1.0" encoding="UTF-8" standalone="yes"?>
<Relationships xmlns="http://schemas.openxmlformats.org/package/2006/relationships"><Relationship Id="rId2" Type="http://schemas.microsoft.com/office/2011/relationships/chartColorStyle" Target="colors91.xml"/><Relationship Id="rId1" Type="http://schemas.microsoft.com/office/2011/relationships/chartStyle" Target="style91.xml"/></Relationships>
</file>

<file path=xl/charts/_rels/chart92.xml.rels><?xml version="1.0" encoding="UTF-8" standalone="yes"?>
<Relationships xmlns="http://schemas.openxmlformats.org/package/2006/relationships"><Relationship Id="rId2" Type="http://schemas.microsoft.com/office/2011/relationships/chartColorStyle" Target="colors92.xml"/><Relationship Id="rId1" Type="http://schemas.microsoft.com/office/2011/relationships/chartStyle" Target="style92.xml"/></Relationships>
</file>

<file path=xl/charts/_rels/chart93.xml.rels><?xml version="1.0" encoding="UTF-8" standalone="yes"?>
<Relationships xmlns="http://schemas.openxmlformats.org/package/2006/relationships"><Relationship Id="rId2" Type="http://schemas.microsoft.com/office/2011/relationships/chartColorStyle" Target="colors93.xml"/><Relationship Id="rId1" Type="http://schemas.microsoft.com/office/2011/relationships/chartStyle" Target="style93.xml"/></Relationships>
</file>

<file path=xl/charts/_rels/chart94.xml.rels><?xml version="1.0" encoding="UTF-8" standalone="yes"?>
<Relationships xmlns="http://schemas.openxmlformats.org/package/2006/relationships"><Relationship Id="rId2" Type="http://schemas.microsoft.com/office/2011/relationships/chartColorStyle" Target="colors94.xml"/><Relationship Id="rId1" Type="http://schemas.microsoft.com/office/2011/relationships/chartStyle" Target="style94.xml"/></Relationships>
</file>

<file path=xl/charts/_rels/chart95.xml.rels><?xml version="1.0" encoding="UTF-8" standalone="yes"?>
<Relationships xmlns="http://schemas.openxmlformats.org/package/2006/relationships"><Relationship Id="rId2" Type="http://schemas.microsoft.com/office/2011/relationships/chartColorStyle" Target="colors95.xml"/><Relationship Id="rId1" Type="http://schemas.microsoft.com/office/2011/relationships/chartStyle" Target="style95.xml"/></Relationships>
</file>

<file path=xl/charts/_rels/chart96.xml.rels><?xml version="1.0" encoding="UTF-8" standalone="yes"?>
<Relationships xmlns="http://schemas.openxmlformats.org/package/2006/relationships"><Relationship Id="rId2" Type="http://schemas.microsoft.com/office/2011/relationships/chartColorStyle" Target="colors96.xml"/><Relationship Id="rId1" Type="http://schemas.microsoft.com/office/2011/relationships/chartStyle" Target="style96.xml"/></Relationships>
</file>

<file path=xl/charts/_rels/chart97.xml.rels><?xml version="1.0" encoding="UTF-8" standalone="yes"?>
<Relationships xmlns="http://schemas.openxmlformats.org/package/2006/relationships"><Relationship Id="rId2" Type="http://schemas.microsoft.com/office/2011/relationships/chartColorStyle" Target="colors97.xml"/><Relationship Id="rId1" Type="http://schemas.microsoft.com/office/2011/relationships/chartStyle" Target="style97.xml"/></Relationships>
</file>

<file path=xl/charts/_rels/chart98.xml.rels><?xml version="1.0" encoding="UTF-8" standalone="yes"?>
<Relationships xmlns="http://schemas.openxmlformats.org/package/2006/relationships"><Relationship Id="rId2" Type="http://schemas.microsoft.com/office/2011/relationships/chartColorStyle" Target="colors98.xml"/><Relationship Id="rId1" Type="http://schemas.microsoft.com/office/2011/relationships/chartStyle" Target="style98.xml"/></Relationships>
</file>

<file path=xl/charts/_rels/chart99.xml.rels><?xml version="1.0" encoding="UTF-8" standalone="yes"?>
<Relationships xmlns="http://schemas.openxmlformats.org/package/2006/relationships"><Relationship Id="rId2" Type="http://schemas.microsoft.com/office/2011/relationships/chartColorStyle" Target="colors99.xml"/><Relationship Id="rId1" Type="http://schemas.microsoft.com/office/2011/relationships/chartStyle" Target="style9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MINI</a:t>
            </a:r>
            <a:r>
              <a:rPr lang="en-GB"/>
              <a:t>,</a:t>
            </a:r>
            <a:r>
              <a:rPr lang="cs-CZ"/>
              <a:t> 0.5 m/s</a:t>
            </a:r>
            <a:endParaRPr lang="en-GB"/>
          </a:p>
        </c:rich>
      </c:tx>
      <c:layout>
        <c:manualLayout>
          <c:xMode val="edge"/>
          <c:yMode val="edge"/>
          <c:x val="0.40450538104716932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'S-S 0.5'!$B$25:$B$37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0.5'!$G$25:$G$37</c:f>
              <c:numCache>
                <c:formatCode>0.000</c:formatCode>
                <c:ptCount val="13"/>
                <c:pt idx="0">
                  <c:v>2.6282754823733314</c:v>
                </c:pt>
                <c:pt idx="1">
                  <c:v>-3.7314975185289785</c:v>
                </c:pt>
                <c:pt idx="2">
                  <c:v>0.14591982817502999</c:v>
                </c:pt>
                <c:pt idx="3">
                  <c:v>5.5333454520442187</c:v>
                </c:pt>
                <c:pt idx="4">
                  <c:v>5.0546087414743655</c:v>
                </c:pt>
                <c:pt idx="5">
                  <c:v>2.9744305676786862</c:v>
                </c:pt>
                <c:pt idx="6">
                  <c:v>5.1556534443037281</c:v>
                </c:pt>
                <c:pt idx="7">
                  <c:v>7.4117978519682577</c:v>
                </c:pt>
                <c:pt idx="8">
                  <c:v>5.3813548335778911</c:v>
                </c:pt>
                <c:pt idx="9">
                  <c:v>9.1168404034623585</c:v>
                </c:pt>
                <c:pt idx="10">
                  <c:v>8.986480113069268</c:v>
                </c:pt>
                <c:pt idx="11">
                  <c:v>7.8557758748190318</c:v>
                </c:pt>
                <c:pt idx="12">
                  <c:v>8.4372005191289077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41-4587-AC2B-8461AD2B2C99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0.5'!$B$61:$B$75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0.5'!$G$61:$G$75</c:f>
              <c:numCache>
                <c:formatCode>0.000</c:formatCode>
                <c:ptCount val="15"/>
                <c:pt idx="0">
                  <c:v>-5.0438367057850924</c:v>
                </c:pt>
                <c:pt idx="1">
                  <c:v>-9.2603020292855973</c:v>
                </c:pt>
                <c:pt idx="2">
                  <c:v>2.5609104072525022</c:v>
                </c:pt>
                <c:pt idx="3">
                  <c:v>-0.99045177248508998</c:v>
                </c:pt>
                <c:pt idx="4">
                  <c:v>0.3685226028568529</c:v>
                </c:pt>
                <c:pt idx="5">
                  <c:v>4.60473669581667</c:v>
                </c:pt>
                <c:pt idx="6">
                  <c:v>-2.7564825484667357</c:v>
                </c:pt>
                <c:pt idx="7">
                  <c:v>1.5460337050849553</c:v>
                </c:pt>
                <c:pt idx="8">
                  <c:v>0.5730855561158692</c:v>
                </c:pt>
                <c:pt idx="9">
                  <c:v>1.0368886791999437</c:v>
                </c:pt>
                <c:pt idx="10">
                  <c:v>7.2849166755269952</c:v>
                </c:pt>
                <c:pt idx="11">
                  <c:v>1.0860106337493385</c:v>
                </c:pt>
                <c:pt idx="12">
                  <c:v>2.9767453121546712</c:v>
                </c:pt>
                <c:pt idx="13">
                  <c:v>7.3554734955651773</c:v>
                </c:pt>
                <c:pt idx="14">
                  <c:v>2.3372754510212661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C41-4587-AC2B-8461AD2B2C99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0.5'!$B$95:$B$119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0.5'!$G$95:$G$119</c:f>
              <c:numCache>
                <c:formatCode>0.00</c:formatCode>
                <c:ptCount val="25"/>
                <c:pt idx="0">
                  <c:v>-3.7878926977948604</c:v>
                </c:pt>
                <c:pt idx="1">
                  <c:v>-9.0460796668675734</c:v>
                </c:pt>
                <c:pt idx="2">
                  <c:v>-2.3168785427329315</c:v>
                </c:pt>
                <c:pt idx="3">
                  <c:v>-8.4215539030733755</c:v>
                </c:pt>
                <c:pt idx="4">
                  <c:v>-0.1248439450686871</c:v>
                </c:pt>
                <c:pt idx="5">
                  <c:v>-5.7710640170125904</c:v>
                </c:pt>
                <c:pt idx="6">
                  <c:v>2.2003007077676304E-2</c:v>
                </c:pt>
                <c:pt idx="7">
                  <c:v>-3.8849554275652438</c:v>
                </c:pt>
                <c:pt idx="8">
                  <c:v>-1.4254827952655136</c:v>
                </c:pt>
                <c:pt idx="9">
                  <c:v>-2.4018509677182385</c:v>
                </c:pt>
                <c:pt idx="10">
                  <c:v>0.49836930631393001</c:v>
                </c:pt>
                <c:pt idx="11">
                  <c:v>-1.5184859154929697</c:v>
                </c:pt>
                <c:pt idx="12">
                  <c:v>-1.0418577350599836</c:v>
                </c:pt>
                <c:pt idx="13">
                  <c:v>-3.0950896622538426</c:v>
                </c:pt>
                <c:pt idx="14">
                  <c:v>-3.5181041124032384</c:v>
                </c:pt>
                <c:pt idx="15">
                  <c:v>9.5503967087857217E-2</c:v>
                </c:pt>
                <c:pt idx="16">
                  <c:v>-1.4656185718483872</c:v>
                </c:pt>
                <c:pt idx="17">
                  <c:v>-1.6673399684160231</c:v>
                </c:pt>
                <c:pt idx="18">
                  <c:v>-4.3690747409421871</c:v>
                </c:pt>
                <c:pt idx="19">
                  <c:v>-4.0470691740899571</c:v>
                </c:pt>
                <c:pt idx="20">
                  <c:v>-1.9067563099305531</c:v>
                </c:pt>
                <c:pt idx="21">
                  <c:v>-6.7389790758181025</c:v>
                </c:pt>
                <c:pt idx="22">
                  <c:v>-4.6841458268352705</c:v>
                </c:pt>
                <c:pt idx="23">
                  <c:v>-2.8948667776091312</c:v>
                </c:pt>
                <c:pt idx="24">
                  <c:v>-3.889581413834811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C41-4587-AC2B-8461AD2B2C99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0.5'!$B$135:$B$155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0.5'!$G$135:$G$155</c:f>
              <c:numCache>
                <c:formatCode>0.00</c:formatCode>
                <c:ptCount val="21"/>
                <c:pt idx="0">
                  <c:v>-4.742948762758938</c:v>
                </c:pt>
                <c:pt idx="1">
                  <c:v>-4.7535338098539972</c:v>
                </c:pt>
                <c:pt idx="2">
                  <c:v>-4.8200145631298499</c:v>
                </c:pt>
                <c:pt idx="3">
                  <c:v>-4.4920008266971978</c:v>
                </c:pt>
                <c:pt idx="4">
                  <c:v>1.5694056834176149</c:v>
                </c:pt>
                <c:pt idx="5">
                  <c:v>1.6674042745843105</c:v>
                </c:pt>
                <c:pt idx="6">
                  <c:v>1.8359006489997201</c:v>
                </c:pt>
                <c:pt idx="7">
                  <c:v>1.5957090569972132</c:v>
                </c:pt>
                <c:pt idx="8">
                  <c:v>-0.21228933663533328</c:v>
                </c:pt>
                <c:pt idx="9">
                  <c:v>3.8872397894833473</c:v>
                </c:pt>
                <c:pt idx="10">
                  <c:v>1.2127474912788125</c:v>
                </c:pt>
                <c:pt idx="11">
                  <c:v>1.9217842412517394</c:v>
                </c:pt>
                <c:pt idx="12">
                  <c:v>-0.11061846306319825</c:v>
                </c:pt>
                <c:pt idx="13">
                  <c:v>2.0263142102967969E-2</c:v>
                </c:pt>
                <c:pt idx="14">
                  <c:v>1.959072646359121</c:v>
                </c:pt>
                <c:pt idx="15">
                  <c:v>-0.32607424060361889</c:v>
                </c:pt>
                <c:pt idx="16">
                  <c:v>1.5694056834176149</c:v>
                </c:pt>
                <c:pt idx="17">
                  <c:v>1.4772491216342327</c:v>
                </c:pt>
                <c:pt idx="18">
                  <c:v>-0.85418183659359015</c:v>
                </c:pt>
                <c:pt idx="19">
                  <c:v>1.1993703270301339</c:v>
                </c:pt>
                <c:pt idx="20">
                  <c:v>1.2106169395686333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C41-4587-AC2B-8461AD2B2C99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'S-S 0.5'!$B$31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'S-S 0.5'!$G$31</c:f>
              <c:numCache>
                <c:formatCode>0.000</c:formatCode>
                <c:ptCount val="1"/>
                <c:pt idx="0">
                  <c:v>5.1556534443037281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C41-4587-AC2B-8461AD2B2C99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'S-S 0.5'!$B$68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'S-S 0.5'!$G$68</c:f>
              <c:numCache>
                <c:formatCode>0.000</c:formatCode>
                <c:ptCount val="1"/>
                <c:pt idx="0">
                  <c:v>1.5460337050849553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C41-4587-AC2B-8461AD2B2C99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'S-S 0.5'!$B$107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'S-S 0.5'!$G$107</c:f>
              <c:numCache>
                <c:formatCode>0.00</c:formatCode>
                <c:ptCount val="1"/>
                <c:pt idx="0">
                  <c:v>-1.0418577350599836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C41-4587-AC2B-8461AD2B2C99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'S-S 0.5'!$B$145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'S-S 0.5'!$G$145</c:f>
              <c:numCache>
                <c:formatCode>0.00</c:formatCode>
                <c:ptCount val="1"/>
                <c:pt idx="0">
                  <c:v>1.2127474912788125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C41-4587-AC2B-8461AD2B2C99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0.5'!$B$235:$B$242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0.5'!$G$235:$G$242</c:f>
              <c:numCache>
                <c:formatCode>0.00</c:formatCode>
                <c:ptCount val="8"/>
                <c:pt idx="0">
                  <c:v>-12.490466077358267</c:v>
                </c:pt>
                <c:pt idx="1">
                  <c:v>-12.522366937936155</c:v>
                </c:pt>
                <c:pt idx="2">
                  <c:v>-11.859726644930623</c:v>
                </c:pt>
                <c:pt idx="3">
                  <c:v>-12.384271225578853</c:v>
                </c:pt>
                <c:pt idx="4">
                  <c:v>-13.080485818798641</c:v>
                </c:pt>
                <c:pt idx="5">
                  <c:v>-11.239437659402963</c:v>
                </c:pt>
                <c:pt idx="6">
                  <c:v>-9.6635656414631512</c:v>
                </c:pt>
                <c:pt idx="7">
                  <c:v>-13.55302073704922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C41-4587-AC2B-8461AD2B2C99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'S-S 0.5'!$B$238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'S-S 0.5'!$G$238</c:f>
              <c:numCache>
                <c:formatCode>0.00</c:formatCode>
                <c:ptCount val="1"/>
                <c:pt idx="0">
                  <c:v>-12.384271225578853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C41-4587-AC2B-8461AD2B2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0.5'!$B$166:$B$192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0.5'!$G$166:$G$192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8-EC41-4587-AC2B-8461AD2B2C99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v>DWG</c:v>
                </c:tx>
                <c:spPr>
                  <a:ln w="19050" cap="rnd">
                    <a:solidFill>
                      <a:schemeClr val="accent4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0.5'!$B$201:$B$233</c15:sqref>
                        </c15:formulaRef>
                      </c:ext>
                    </c:extLst>
                    <c:numCache>
                      <c:formatCode>General</c:formatCode>
                      <c:ptCount val="33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0.5'!$G$201:$G$233</c15:sqref>
                        </c15:formulaRef>
                      </c:ext>
                    </c:extLst>
                    <c:numCache>
                      <c:formatCode>0.000</c:formatCode>
                      <c:ptCount val="33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C41-4587-AC2B-8461AD2B2C99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C41-4587-AC2B-8461AD2B2C99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v>DWGc</c:v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0.5'!$B$231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0.5'!$G$231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C41-4587-AC2B-8461AD2B2C99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0.5'!$B$272:$B$292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0.5'!$G$272:$G$292</c15:sqref>
                        </c15:formulaRef>
                      </c:ext>
                    </c:extLst>
                    <c:numCache>
                      <c:formatCode>0.00</c:formatCode>
                      <c:ptCount val="2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EC41-4587-AC2B-8461AD2B2C99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EC41-4587-AC2B-8461AD2B2C99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LEI</c:v>
                </c:tx>
                <c:spPr>
                  <a:ln w="19050" cap="rnd">
                    <a:solidFill>
                      <a:srgbClr val="CC33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C3300"/>
                    </a:solidFill>
                    <a:ln w="9525">
                      <a:solidFill>
                        <a:srgbClr val="CC33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0.5'!$B$307:$B$326</c15:sqref>
                        </c15:formulaRef>
                      </c:ext>
                    </c:extLst>
                    <c:numCache>
                      <c:formatCode>General</c:formatCode>
                      <c:ptCount val="20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0.5'!$G$307:$G$326</c15:sqref>
                        </c15:formulaRef>
                      </c:ext>
                    </c:extLst>
                    <c:numCache>
                      <c:formatCode>General</c:formatCode>
                      <c:ptCount val="20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C41-4587-AC2B-8461AD2B2C99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v>LEIc</c:v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CC33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0.5'!$B$316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0.5'!$G$316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EC41-4587-AC2B-8461AD2B2C99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6"/>
        <c:crossBetween val="midCat"/>
        <c:majorUnit val="50"/>
      </c:valAx>
      <c:valAx>
        <c:axId val="1971454639"/>
        <c:scaling>
          <c:orientation val="minMax"/>
          <c:max val="10"/>
          <c:min val="-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78151044223668276"/>
          <c:y val="0.57833936399588715"/>
          <c:w val="0.17528643392117346"/>
          <c:h val="0.2555874684409872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'S-S 5'!$M$33:$M$43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5'!$AN$33:$AN$43</c:f>
              <c:numCache>
                <c:formatCode>0.000</c:formatCode>
                <c:ptCount val="11"/>
                <c:pt idx="0">
                  <c:v>2.1947979258744406</c:v>
                </c:pt>
                <c:pt idx="1">
                  <c:v>0.7215885539270257</c:v>
                </c:pt>
                <c:pt idx="2">
                  <c:v>0.95977673755330939</c:v>
                </c:pt>
                <c:pt idx="3">
                  <c:v>0.89034909080192826</c:v>
                </c:pt>
                <c:pt idx="4">
                  <c:v>0.82176204242365902</c:v>
                </c:pt>
                <c:pt idx="5">
                  <c:v>0.84272496664684826</c:v>
                </c:pt>
                <c:pt idx="6">
                  <c:v>0.92440618366743765</c:v>
                </c:pt>
                <c:pt idx="7">
                  <c:v>0.59440741202891956</c:v>
                </c:pt>
                <c:pt idx="8">
                  <c:v>0.45318475189603324</c:v>
                </c:pt>
                <c:pt idx="9">
                  <c:v>0.63975206760718051</c:v>
                </c:pt>
                <c:pt idx="10">
                  <c:v>0.93556950426511809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25-4A83-A4ED-01BCA9B9BD89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5'!$M$33:$M$46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5'!$AO$33:$AO$46</c:f>
              <c:numCache>
                <c:formatCode>0.000</c:formatCode>
                <c:ptCount val="14"/>
                <c:pt idx="0">
                  <c:v>2.0074820347747457</c:v>
                </c:pt>
                <c:pt idx="1">
                  <c:v>1.1568018587779898</c:v>
                </c:pt>
                <c:pt idx="2">
                  <c:v>1.6533682223871613</c:v>
                </c:pt>
                <c:pt idx="3">
                  <c:v>1.6028465490817789</c:v>
                </c:pt>
                <c:pt idx="4">
                  <c:v>1.5838159510317094</c:v>
                </c:pt>
                <c:pt idx="5">
                  <c:v>1.7544608792106189</c:v>
                </c:pt>
                <c:pt idx="6">
                  <c:v>1.9484668558794966</c:v>
                </c:pt>
                <c:pt idx="7">
                  <c:v>1.4356240900913877</c:v>
                </c:pt>
                <c:pt idx="8">
                  <c:v>1.0331893572932895</c:v>
                </c:pt>
                <c:pt idx="9">
                  <c:v>0.9535105833605505</c:v>
                </c:pt>
                <c:pt idx="10">
                  <c:v>0.78056171775245997</c:v>
                </c:pt>
                <c:pt idx="11">
                  <c:v>0.54474169855937726</c:v>
                </c:pt>
                <c:pt idx="12">
                  <c:v>0.48471940616126896</c:v>
                </c:pt>
                <c:pt idx="13">
                  <c:v>0.60503344833427664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E25-4A83-A4ED-01BCA9B9BD89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'S-S 5'!$M$33:$M$56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5'!$AP$33:$AP$56</c:f>
              <c:numCache>
                <c:formatCode>0.000</c:formatCode>
                <c:ptCount val="24"/>
                <c:pt idx="0">
                  <c:v>1.5300139332378824</c:v>
                </c:pt>
                <c:pt idx="1">
                  <c:v>1.368828029009538</c:v>
                </c:pt>
                <c:pt idx="2">
                  <c:v>1.5819837510986736</c:v>
                </c:pt>
                <c:pt idx="3">
                  <c:v>1.4701120933723624</c:v>
                </c:pt>
                <c:pt idx="4">
                  <c:v>1.4135190190728639</c:v>
                </c:pt>
                <c:pt idx="5">
                  <c:v>1.2937967147274718</c:v>
                </c:pt>
                <c:pt idx="6">
                  <c:v>1.7000668600885074</c:v>
                </c:pt>
                <c:pt idx="7">
                  <c:v>1.1465362918993478</c:v>
                </c:pt>
                <c:pt idx="8">
                  <c:v>0.92750863070476941</c:v>
                </c:pt>
                <c:pt idx="9">
                  <c:v>1.0482502444881292</c:v>
                </c:pt>
                <c:pt idx="10">
                  <c:v>1.0715498958183778</c:v>
                </c:pt>
                <c:pt idx="11">
                  <c:v>0.74593739170176998</c:v>
                </c:pt>
                <c:pt idx="12">
                  <c:v>0.38443442666912636</c:v>
                </c:pt>
                <c:pt idx="13">
                  <c:v>0.59369023360090079</c:v>
                </c:pt>
                <c:pt idx="14">
                  <c:v>0.59097368449408005</c:v>
                </c:pt>
                <c:pt idx="15">
                  <c:v>0.76162458933267463</c:v>
                </c:pt>
                <c:pt idx="16">
                  <c:v>0.92166306037256929</c:v>
                </c:pt>
                <c:pt idx="17">
                  <c:v>0.9436944652752306</c:v>
                </c:pt>
                <c:pt idx="18">
                  <c:v>0.99233876528594744</c:v>
                </c:pt>
                <c:pt idx="19">
                  <c:v>0.87328340110996683</c:v>
                </c:pt>
                <c:pt idx="20">
                  <c:v>0.78442054312519993</c:v>
                </c:pt>
                <c:pt idx="21">
                  <c:v>0.79687459898343171</c:v>
                </c:pt>
                <c:pt idx="22">
                  <c:v>0.85416416363834824</c:v>
                </c:pt>
                <c:pt idx="23">
                  <c:v>0.66285466632692591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E25-4A83-A4ED-01BCA9B9BD89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5'!$M$33:$M$59</c:f>
              <c:numCache>
                <c:formatCode>0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5'!$AQ$33:$AQ$59</c:f>
              <c:numCache>
                <c:formatCode>0.000</c:formatCode>
                <c:ptCount val="27"/>
                <c:pt idx="0">
                  <c:v>0.90577601802166829</c:v>
                </c:pt>
                <c:pt idx="1">
                  <c:v>0.97937609419965677</c:v>
                </c:pt>
                <c:pt idx="2">
                  <c:v>1.1010318023749934</c:v>
                </c:pt>
                <c:pt idx="3">
                  <c:v>1.0453300807794026</c:v>
                </c:pt>
                <c:pt idx="4">
                  <c:v>0.80402025284859213</c:v>
                </c:pt>
                <c:pt idx="5">
                  <c:v>0.7057937879895676</c:v>
                </c:pt>
                <c:pt idx="6">
                  <c:v>0.76486397601297396</c:v>
                </c:pt>
                <c:pt idx="7">
                  <c:v>0.57823234976806481</c:v>
                </c:pt>
                <c:pt idx="8">
                  <c:v>0.42197906920390593</c:v>
                </c:pt>
                <c:pt idx="9">
                  <c:v>0.52395757146530619</c:v>
                </c:pt>
                <c:pt idx="10">
                  <c:v>0.5299177486404375</c:v>
                </c:pt>
                <c:pt idx="11">
                  <c:v>0.3718513988380357</c:v>
                </c:pt>
                <c:pt idx="12">
                  <c:v>0.18383023652329641</c:v>
                </c:pt>
                <c:pt idx="13">
                  <c:v>0.26432933853020713</c:v>
                </c:pt>
                <c:pt idx="14">
                  <c:v>0.28610047515116749</c:v>
                </c:pt>
                <c:pt idx="15">
                  <c:v>0.28777669435213599</c:v>
                </c:pt>
                <c:pt idx="16">
                  <c:v>0.28453871329975594</c:v>
                </c:pt>
                <c:pt idx="17">
                  <c:v>0.32550747551076298</c:v>
                </c:pt>
                <c:pt idx="18">
                  <c:v>0.43043724195646493</c:v>
                </c:pt>
                <c:pt idx="19">
                  <c:v>0.49448841360269991</c:v>
                </c:pt>
                <c:pt idx="20">
                  <c:v>0.650515297955509</c:v>
                </c:pt>
                <c:pt idx="21">
                  <c:v>0.68800468834235362</c:v>
                </c:pt>
                <c:pt idx="22">
                  <c:v>0.92915566434726582</c:v>
                </c:pt>
                <c:pt idx="23">
                  <c:v>0.74127126893398088</c:v>
                </c:pt>
                <c:pt idx="24">
                  <c:v>0.92306016510743527</c:v>
                </c:pt>
                <c:pt idx="25">
                  <c:v>1.0778236931995266</c:v>
                </c:pt>
                <c:pt idx="26">
                  <c:v>1.1284645254950048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E25-4A83-A4ED-01BCA9B9BD89}"/>
            </c:ext>
          </c:extLst>
        </c:ser>
        <c:ser>
          <c:idx val="5"/>
          <c:order val="4"/>
          <c:tx>
            <c:v>DTI/UL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5'!$M$33:$M$38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5'!$AR$33:$AR$38</c:f>
              <c:numCache>
                <c:formatCode>0.000</c:formatCode>
                <c:ptCount val="6"/>
                <c:pt idx="0">
                  <c:v>0.34218011045967228</c:v>
                </c:pt>
                <c:pt idx="1">
                  <c:v>2.7738985066963409</c:v>
                </c:pt>
                <c:pt idx="2">
                  <c:v>3.0056108862253832</c:v>
                </c:pt>
                <c:pt idx="3">
                  <c:v>2.708046294107342</c:v>
                </c:pt>
                <c:pt idx="4">
                  <c:v>2.5479014092605414</c:v>
                </c:pt>
                <c:pt idx="5">
                  <c:v>2.5678488124278442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E25-4A83-A4ED-01BCA9B9BD89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5'!$M$34:$M$52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5'!$AS$34:$AS$52</c:f>
              <c:numCache>
                <c:formatCode>0.000</c:formatCode>
                <c:ptCount val="19"/>
                <c:pt idx="0">
                  <c:v>2.2789580713208002</c:v>
                </c:pt>
                <c:pt idx="1">
                  <c:v>2.4897249900646345</c:v>
                </c:pt>
                <c:pt idx="2">
                  <c:v>2.2318170139996396</c:v>
                </c:pt>
                <c:pt idx="3">
                  <c:v>2.0730895985970661</c:v>
                </c:pt>
                <c:pt idx="4">
                  <c:v>2.1029492190708985</c:v>
                </c:pt>
                <c:pt idx="5">
                  <c:v>2.1666801527393451</c:v>
                </c:pt>
                <c:pt idx="6">
                  <c:v>1.7246891676765181</c:v>
                </c:pt>
                <c:pt idx="7">
                  <c:v>1.3329165932071889</c:v>
                </c:pt>
                <c:pt idx="8">
                  <c:v>1.3307682545607935</c:v>
                </c:pt>
                <c:pt idx="9">
                  <c:v>1.2680487071126507</c:v>
                </c:pt>
                <c:pt idx="10">
                  <c:v>1.0780997482837569</c:v>
                </c:pt>
                <c:pt idx="11">
                  <c:v>1.0097025434952283</c:v>
                </c:pt>
                <c:pt idx="12">
                  <c:v>1.3291065874747892</c:v>
                </c:pt>
                <c:pt idx="13">
                  <c:v>1.4111229616163785</c:v>
                </c:pt>
                <c:pt idx="14">
                  <c:v>1.3835610074076816</c:v>
                </c:pt>
                <c:pt idx="15">
                  <c:v>1.373124108064387</c:v>
                </c:pt>
                <c:pt idx="16">
                  <c:v>1.4540226012700181</c:v>
                </c:pt>
                <c:pt idx="17">
                  <c:v>1.5517871444460893</c:v>
                </c:pt>
                <c:pt idx="18">
                  <c:v>2.0743210157709076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E25-4A83-A4ED-01BCA9B9BD89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5'!$M$37:$M$43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'S-S 5'!$AH$37:$AH$43</c:f>
              <c:numCache>
                <c:formatCode>0.000</c:formatCode>
                <c:ptCount val="7"/>
                <c:pt idx="0">
                  <c:v>1.1248284016275769</c:v>
                </c:pt>
                <c:pt idx="1">
                  <c:v>0.80133299748604969</c:v>
                </c:pt>
                <c:pt idx="2">
                  <c:v>0.8430152708396681</c:v>
                </c:pt>
                <c:pt idx="3">
                  <c:v>0.5723837051969779</c:v>
                </c:pt>
                <c:pt idx="4">
                  <c:v>0.40499758098904937</c:v>
                </c:pt>
                <c:pt idx="5">
                  <c:v>5.6837525060999018E-3</c:v>
                </c:pt>
                <c:pt idx="6">
                  <c:v>0.70615527198629113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E25-4A83-A4ED-01BCA9B9BD89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5'!$M$37:$M$46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'S-S 5'!$AI$37:$AI$46</c:f>
              <c:numCache>
                <c:formatCode>0.000</c:formatCode>
                <c:ptCount val="10"/>
                <c:pt idx="0">
                  <c:v>0.49041686983098859</c:v>
                </c:pt>
                <c:pt idx="1">
                  <c:v>0.15621997506377655</c:v>
                </c:pt>
                <c:pt idx="2">
                  <c:v>0.24172828364356413</c:v>
                </c:pt>
                <c:pt idx="3">
                  <c:v>0.37372247301220529</c:v>
                </c:pt>
                <c:pt idx="4">
                  <c:v>0.22461003714717095</c:v>
                </c:pt>
                <c:pt idx="5">
                  <c:v>0.32073605200327515</c:v>
                </c:pt>
                <c:pt idx="6">
                  <c:v>0.49643326930201165</c:v>
                </c:pt>
                <c:pt idx="7">
                  <c:v>0.65619189584961168</c:v>
                </c:pt>
                <c:pt idx="8">
                  <c:v>1.1660707164358133</c:v>
                </c:pt>
                <c:pt idx="9">
                  <c:v>0.92659493249411873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E25-4A83-A4ED-01BCA9B9BD89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5'!$M$37:$M$56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'S-S 5'!$AJ$37:$AJ$56</c:f>
              <c:numCache>
                <c:formatCode>0.000</c:formatCode>
                <c:ptCount val="20"/>
                <c:pt idx="0">
                  <c:v>0.63984644737022478</c:v>
                </c:pt>
                <c:pt idx="1">
                  <c:v>0.39425168220828527</c:v>
                </c:pt>
                <c:pt idx="2">
                  <c:v>2.2625205532381752E-2</c:v>
                </c:pt>
                <c:pt idx="3">
                  <c:v>2.3931847466849666E-2</c:v>
                </c:pt>
                <c:pt idx="4">
                  <c:v>0.11417264368312713</c:v>
                </c:pt>
                <c:pt idx="5">
                  <c:v>0.46441391960022033</c:v>
                </c:pt>
                <c:pt idx="6">
                  <c:v>0.8767577251273766</c:v>
                </c:pt>
                <c:pt idx="7">
                  <c:v>0.90863583643801882</c:v>
                </c:pt>
                <c:pt idx="8">
                  <c:v>0.99584295154192448</c:v>
                </c:pt>
                <c:pt idx="9">
                  <c:v>0.88864171984430029</c:v>
                </c:pt>
                <c:pt idx="10">
                  <c:v>0.72522798934567378</c:v>
                </c:pt>
                <c:pt idx="11">
                  <c:v>1.0457008012891009</c:v>
                </c:pt>
                <c:pt idx="12">
                  <c:v>1.3072139208197038</c:v>
                </c:pt>
                <c:pt idx="13">
                  <c:v>1.3360922293589863</c:v>
                </c:pt>
                <c:pt idx="14">
                  <c:v>1.1926229098266528</c:v>
                </c:pt>
                <c:pt idx="15">
                  <c:v>0.895724496311053</c:v>
                </c:pt>
                <c:pt idx="16">
                  <c:v>1.0614425170058397</c:v>
                </c:pt>
                <c:pt idx="17">
                  <c:v>1.4702164116447705</c:v>
                </c:pt>
                <c:pt idx="18">
                  <c:v>1.1505122057522719</c:v>
                </c:pt>
                <c:pt idx="19">
                  <c:v>1.6082609144423343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E25-4A83-A4ED-01BCA9B9BD89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5'!$M$37:$M$57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5'!$AK$37:$AK$57</c:f>
              <c:numCache>
                <c:formatCode>0.000</c:formatCode>
                <c:ptCount val="21"/>
                <c:pt idx="0">
                  <c:v>0.8658793217938312</c:v>
                </c:pt>
                <c:pt idx="1">
                  <c:v>0.68158013388105843</c:v>
                </c:pt>
                <c:pt idx="2">
                  <c:v>0.72436162622189415</c:v>
                </c:pt>
                <c:pt idx="3">
                  <c:v>0.38984639580337382</c:v>
                </c:pt>
                <c:pt idx="4">
                  <c:v>0.29257935241634775</c:v>
                </c:pt>
                <c:pt idx="5">
                  <c:v>4.0058568510344332E-2</c:v>
                </c:pt>
                <c:pt idx="6">
                  <c:v>0.25114484436103773</c:v>
                </c:pt>
                <c:pt idx="7">
                  <c:v>0.3825098948897574</c:v>
                </c:pt>
                <c:pt idx="8">
                  <c:v>0.56967326442814814</c:v>
                </c:pt>
                <c:pt idx="9">
                  <c:v>0.38644962890959444</c:v>
                </c:pt>
                <c:pt idx="10">
                  <c:v>0.29634426818245257</c:v>
                </c:pt>
                <c:pt idx="11">
                  <c:v>0.35637421475153963</c:v>
                </c:pt>
                <c:pt idx="12">
                  <c:v>0.39670681552101728</c:v>
                </c:pt>
                <c:pt idx="13">
                  <c:v>0.44106287830895979</c:v>
                </c:pt>
                <c:pt idx="14">
                  <c:v>0.40151812920958502</c:v>
                </c:pt>
                <c:pt idx="15">
                  <c:v>0.39000770973083659</c:v>
                </c:pt>
                <c:pt idx="16">
                  <c:v>0.77895287586336825</c:v>
                </c:pt>
                <c:pt idx="17">
                  <c:v>1.1079409579201185</c:v>
                </c:pt>
                <c:pt idx="18">
                  <c:v>1.1061205992306089</c:v>
                </c:pt>
                <c:pt idx="19">
                  <c:v>1.3943970829549173</c:v>
                </c:pt>
                <c:pt idx="20">
                  <c:v>1.3883866298191259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E25-4A83-A4ED-01BCA9B9BD89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5'!$M$37:$M$38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'S-S 5'!$AL$37:$AL$38</c:f>
              <c:numCache>
                <c:formatCode>0.000</c:formatCode>
                <c:ptCount val="2"/>
                <c:pt idx="0">
                  <c:v>1.0414559686246765</c:v>
                </c:pt>
                <c:pt idx="1">
                  <c:v>1.4110099168713208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E25-4A83-A4ED-01BCA9B9BD89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5'!$M$37:$M$52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'S-S 5'!$AM$37:$AM$52</c:f>
              <c:numCache>
                <c:formatCode>0.000</c:formatCode>
                <c:ptCount val="16"/>
                <c:pt idx="0">
                  <c:v>0.53383295189720492</c:v>
                </c:pt>
                <c:pt idx="1">
                  <c:v>0.87391100082703965</c:v>
                </c:pt>
                <c:pt idx="2">
                  <c:v>0.82575274393933595</c:v>
                </c:pt>
                <c:pt idx="3">
                  <c:v>0.90839891622898206</c:v>
                </c:pt>
                <c:pt idx="4">
                  <c:v>0.73002177241182753</c:v>
                </c:pt>
                <c:pt idx="5">
                  <c:v>0.88045097420545781</c:v>
                </c:pt>
                <c:pt idx="6">
                  <c:v>1.1092480485252236</c:v>
                </c:pt>
                <c:pt idx="7">
                  <c:v>1.2475609612899472</c:v>
                </c:pt>
                <c:pt idx="8">
                  <c:v>1.619247851924106</c:v>
                </c:pt>
                <c:pt idx="9">
                  <c:v>1.6972617301090969</c:v>
                </c:pt>
                <c:pt idx="10">
                  <c:v>1.669076312225195</c:v>
                </c:pt>
                <c:pt idx="11">
                  <c:v>1.7241040375215764</c:v>
                </c:pt>
                <c:pt idx="12">
                  <c:v>1.7421465633023396</c:v>
                </c:pt>
                <c:pt idx="13">
                  <c:v>1.8422768835518708</c:v>
                </c:pt>
                <c:pt idx="14">
                  <c:v>1.8038201779213534</c:v>
                </c:pt>
                <c:pt idx="15">
                  <c:v>2.3313390248685488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E25-4A83-A4ED-01BCA9B9B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5'!$M$34:$M$43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5'!$AT$34:$AT$43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C-EE25-4A83-A4ED-01BCA9B9BD89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5'!$M$34:$M$46</c15:sqref>
                        </c15:formulaRef>
                      </c:ext>
                    </c:extLst>
                    <c:numCache>
                      <c:formatCode>0</c:formatCode>
                      <c:ptCount val="13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5'!$AU$34:$AU$46</c15:sqref>
                        </c15:formulaRef>
                      </c:ext>
                    </c:extLst>
                    <c:numCache>
                      <c:formatCode>0.000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EE25-4A83-A4ED-01BCA9B9BD89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5'!$AV$34:$AV$53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E25-4A83-A4ED-01BCA9B9BD89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5'!$AW$34:$AW$53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EE25-4A83-A4ED-01BCA9B9BD89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EE25-4A83-A4ED-01BCA9B9BD89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5'!$AY$34:$AY$52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EE25-4A83-A4ED-01BCA9B9BD89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6226917612300878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DTI,</a:t>
            </a:r>
            <a:r>
              <a:rPr lang="cs-CZ" baseline="0"/>
              <a:t> </a:t>
            </a: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35710697612653142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2'!$B$169:$B$191</c:f>
              <c:numCache>
                <c:formatCode>General</c:formatCode>
                <c:ptCount val="23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  <c:pt idx="16">
                  <c:v>345</c:v>
                </c:pt>
                <c:pt idx="17">
                  <c:v>360</c:v>
                </c:pt>
                <c:pt idx="18">
                  <c:v>375</c:v>
                </c:pt>
                <c:pt idx="19">
                  <c:v>390</c:v>
                </c:pt>
                <c:pt idx="20">
                  <c:v>405</c:v>
                </c:pt>
                <c:pt idx="21">
                  <c:v>420</c:v>
                </c:pt>
                <c:pt idx="22">
                  <c:v>435</c:v>
                </c:pt>
              </c:numCache>
            </c:numRef>
          </c:xVal>
          <c:yVal>
            <c:numRef>
              <c:f>'S-L 2'!$G$169:$G$191</c:f>
              <c:numCache>
                <c:formatCode>0.000</c:formatCode>
                <c:ptCount val="23"/>
                <c:pt idx="0">
                  <c:v>-5.0300608200679076</c:v>
                </c:pt>
                <c:pt idx="1">
                  <c:v>-4.6455423620103637</c:v>
                </c:pt>
                <c:pt idx="2">
                  <c:v>-4.3715513899285341</c:v>
                </c:pt>
                <c:pt idx="3">
                  <c:v>-4.0917442674054145</c:v>
                </c:pt>
                <c:pt idx="4">
                  <c:v>-3.9191514811243557</c:v>
                </c:pt>
                <c:pt idx="5">
                  <c:v>-3.6622211644808806</c:v>
                </c:pt>
                <c:pt idx="6">
                  <c:v>-3.5139760689269628</c:v>
                </c:pt>
                <c:pt idx="7">
                  <c:v>-3.7392776386244599</c:v>
                </c:pt>
                <c:pt idx="8">
                  <c:v>-3.5273229401708255</c:v>
                </c:pt>
                <c:pt idx="9">
                  <c:v>-3.8006636402499656</c:v>
                </c:pt>
                <c:pt idx="10">
                  <c:v>-3.9674094891206151</c:v>
                </c:pt>
                <c:pt idx="11">
                  <c:v>-3.886324934584561</c:v>
                </c:pt>
                <c:pt idx="12">
                  <c:v>-4.2146686670159967</c:v>
                </c:pt>
                <c:pt idx="13">
                  <c:v>-4.1306403262099023</c:v>
                </c:pt>
                <c:pt idx="14">
                  <c:v>-4.1139495560242914</c:v>
                </c:pt>
                <c:pt idx="15">
                  <c:v>-4.0449483948455676</c:v>
                </c:pt>
                <c:pt idx="16">
                  <c:v>-4.3573004249972973</c:v>
                </c:pt>
                <c:pt idx="17">
                  <c:v>-4.9571511502815353</c:v>
                </c:pt>
                <c:pt idx="18">
                  <c:v>-4.9788448533055707</c:v>
                </c:pt>
                <c:pt idx="19">
                  <c:v>-4.786976957991981</c:v>
                </c:pt>
                <c:pt idx="20">
                  <c:v>-5.1885122847273788</c:v>
                </c:pt>
                <c:pt idx="21">
                  <c:v>-5.2619517598213825</c:v>
                </c:pt>
                <c:pt idx="22">
                  <c:v>-5.1030285593069333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2F-4688-A480-393506744A6A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5'!$B$169:$B$191</c:f>
              <c:numCache>
                <c:formatCode>General</c:formatCode>
                <c:ptCount val="23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  <c:pt idx="16">
                  <c:v>345</c:v>
                </c:pt>
                <c:pt idx="17">
                  <c:v>360</c:v>
                </c:pt>
                <c:pt idx="18">
                  <c:v>375</c:v>
                </c:pt>
                <c:pt idx="19">
                  <c:v>390</c:v>
                </c:pt>
                <c:pt idx="20">
                  <c:v>405</c:v>
                </c:pt>
                <c:pt idx="21">
                  <c:v>420</c:v>
                </c:pt>
                <c:pt idx="22">
                  <c:v>435</c:v>
                </c:pt>
              </c:numCache>
            </c:numRef>
          </c:xVal>
          <c:yVal>
            <c:numRef>
              <c:f>'S-L 5'!$G$169:$G$191</c:f>
              <c:numCache>
                <c:formatCode>0.000</c:formatCode>
                <c:ptCount val="23"/>
                <c:pt idx="0">
                  <c:v>-3.7496365738883202</c:v>
                </c:pt>
                <c:pt idx="1">
                  <c:v>-2.9698421553506478</c:v>
                </c:pt>
                <c:pt idx="2">
                  <c:v>-2.6464240695914381</c:v>
                </c:pt>
                <c:pt idx="3">
                  <c:v>-2.3622419996213249</c:v>
                </c:pt>
                <c:pt idx="4">
                  <c:v>-2.1906713440945644</c:v>
                </c:pt>
                <c:pt idx="5">
                  <c:v>-1.9435657495130894</c:v>
                </c:pt>
                <c:pt idx="6">
                  <c:v>-1.7168343595528903</c:v>
                </c:pt>
                <c:pt idx="7">
                  <c:v>-1.8606285850672299</c:v>
                </c:pt>
                <c:pt idx="8">
                  <c:v>-1.4292333932544588</c:v>
                </c:pt>
                <c:pt idx="9">
                  <c:v>-1.5887487148520734</c:v>
                </c:pt>
                <c:pt idx="10">
                  <c:v>-1.9024442525905012</c:v>
                </c:pt>
                <c:pt idx="11">
                  <c:v>-2.0803895510392931</c:v>
                </c:pt>
                <c:pt idx="12">
                  <c:v>-2.2194354399830032</c:v>
                </c:pt>
                <c:pt idx="13">
                  <c:v>-2.2773712658833056</c:v>
                </c:pt>
                <c:pt idx="14">
                  <c:v>-1.9616223477528609</c:v>
                </c:pt>
                <c:pt idx="15">
                  <c:v>-1.9439527499699256</c:v>
                </c:pt>
                <c:pt idx="16">
                  <c:v>-2.3165477555876515</c:v>
                </c:pt>
                <c:pt idx="17">
                  <c:v>-2.8736928520283844</c:v>
                </c:pt>
                <c:pt idx="18">
                  <c:v>-2.6334342797857699</c:v>
                </c:pt>
                <c:pt idx="19">
                  <c:v>-2.7921120712621064</c:v>
                </c:pt>
                <c:pt idx="20">
                  <c:v>-3.0187285510181883</c:v>
                </c:pt>
                <c:pt idx="21">
                  <c:v>-2.8553619895222169</c:v>
                </c:pt>
                <c:pt idx="22">
                  <c:v>-3.0696576925827936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2F-4688-A480-393506744A6A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8'!$B$167:$B$191</c:f>
              <c:numCache>
                <c:formatCode>General</c:formatCode>
                <c:ptCount val="2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  <c:pt idx="22">
                  <c:v>405</c:v>
                </c:pt>
                <c:pt idx="23">
                  <c:v>420</c:v>
                </c:pt>
                <c:pt idx="24">
                  <c:v>435</c:v>
                </c:pt>
              </c:numCache>
            </c:numRef>
          </c:xVal>
          <c:yVal>
            <c:numRef>
              <c:f>'S-L 8'!$G$167:$G$191</c:f>
              <c:numCache>
                <c:formatCode>0.000</c:formatCode>
                <c:ptCount val="25"/>
                <c:pt idx="0">
                  <c:v>-6.8821006842453363</c:v>
                </c:pt>
                <c:pt idx="1">
                  <c:v>-4.6446814163906662</c:v>
                </c:pt>
                <c:pt idx="2">
                  <c:v>-3.0345926957065132</c:v>
                </c:pt>
                <c:pt idx="3">
                  <c:v>-2.0549141392362307</c:v>
                </c:pt>
                <c:pt idx="4">
                  <c:v>-1.607732223270959</c:v>
                </c:pt>
                <c:pt idx="5">
                  <c:v>-1.0593879985224071</c:v>
                </c:pt>
                <c:pt idx="6">
                  <c:v>-0.99907369006609448</c:v>
                </c:pt>
                <c:pt idx="7">
                  <c:v>-0.81858702799649419</c:v>
                </c:pt>
                <c:pt idx="8">
                  <c:v>-0.39478672907315226</c:v>
                </c:pt>
                <c:pt idx="9">
                  <c:v>-0.42545262569483366</c:v>
                </c:pt>
                <c:pt idx="10">
                  <c:v>-0.67450366223575209</c:v>
                </c:pt>
                <c:pt idx="11">
                  <c:v>-0.62886565896210833</c:v>
                </c:pt>
                <c:pt idx="12">
                  <c:v>-0.68850994647869523</c:v>
                </c:pt>
                <c:pt idx="13">
                  <c:v>-0.95210467971362567</c:v>
                </c:pt>
                <c:pt idx="14">
                  <c:v>-1.5126149195392071</c:v>
                </c:pt>
                <c:pt idx="15">
                  <c:v>-1.4192105835222313</c:v>
                </c:pt>
                <c:pt idx="16">
                  <c:v>-1.3943777866446168</c:v>
                </c:pt>
                <c:pt idx="17">
                  <c:v>-1.4020801322253256</c:v>
                </c:pt>
                <c:pt idx="18">
                  <c:v>-1.4957546197534703</c:v>
                </c:pt>
                <c:pt idx="19">
                  <c:v>-1.6501710368719109</c:v>
                </c:pt>
                <c:pt idx="20">
                  <c:v>-1.9929021059680776</c:v>
                </c:pt>
                <c:pt idx="21">
                  <c:v>-2.1480296347306527</c:v>
                </c:pt>
                <c:pt idx="22">
                  <c:v>-2.3838181500400673</c:v>
                </c:pt>
                <c:pt idx="23">
                  <c:v>-2.3290867658902727</c:v>
                </c:pt>
                <c:pt idx="24">
                  <c:v>-2.4606127905231188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A2F-4688-A480-393506744A6A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12'!$B$167:$B$191</c:f>
              <c:numCache>
                <c:formatCode>General</c:formatCode>
                <c:ptCount val="2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  <c:pt idx="22">
                  <c:v>405</c:v>
                </c:pt>
                <c:pt idx="23">
                  <c:v>420</c:v>
                </c:pt>
                <c:pt idx="24">
                  <c:v>435</c:v>
                </c:pt>
              </c:numCache>
            </c:numRef>
          </c:xVal>
          <c:yVal>
            <c:numRef>
              <c:f>'S-L 12'!$G$167:$G$191</c:f>
              <c:numCache>
                <c:formatCode>0.000</c:formatCode>
                <c:ptCount val="25"/>
                <c:pt idx="0">
                  <c:v>-6.4260171309322756</c:v>
                </c:pt>
                <c:pt idx="1">
                  <c:v>-4.2371279033769245</c:v>
                </c:pt>
                <c:pt idx="2">
                  <c:v>-2.6530813227191539</c:v>
                </c:pt>
                <c:pt idx="3">
                  <c:v>-1.8447740031079376</c:v>
                </c:pt>
                <c:pt idx="4">
                  <c:v>-1.2578355829498966</c:v>
                </c:pt>
                <c:pt idx="5">
                  <c:v>-0.76112667878156781</c:v>
                </c:pt>
                <c:pt idx="6">
                  <c:v>-0.47635285415063078</c:v>
                </c:pt>
                <c:pt idx="7">
                  <c:v>-0.28422787897176438</c:v>
                </c:pt>
                <c:pt idx="8">
                  <c:v>0.26444999676657122</c:v>
                </c:pt>
                <c:pt idx="9">
                  <c:v>0.25999950967012858</c:v>
                </c:pt>
                <c:pt idx="10">
                  <c:v>-6.6497781216067101E-2</c:v>
                </c:pt>
                <c:pt idx="11">
                  <c:v>-2.3940309014116718E-2</c:v>
                </c:pt>
                <c:pt idx="12">
                  <c:v>-0.3220774989197896</c:v>
                </c:pt>
                <c:pt idx="13">
                  <c:v>-0.91287486003088381</c:v>
                </c:pt>
                <c:pt idx="14">
                  <c:v>-1.3660069708496196</c:v>
                </c:pt>
                <c:pt idx="15">
                  <c:v>-1.4478444806512933</c:v>
                </c:pt>
                <c:pt idx="16">
                  <c:v>-1.0940117869062211</c:v>
                </c:pt>
                <c:pt idx="17">
                  <c:v>-0.99434769542587564</c:v>
                </c:pt>
                <c:pt idx="18">
                  <c:v>-1.3070318220652375</c:v>
                </c:pt>
                <c:pt idx="19">
                  <c:v>-1.4640634989033652</c:v>
                </c:pt>
                <c:pt idx="20">
                  <c:v>-1.6402027488042819</c:v>
                </c:pt>
                <c:pt idx="21">
                  <c:v>-1.7866399323762019</c:v>
                </c:pt>
                <c:pt idx="22">
                  <c:v>-1.8178599689762698</c:v>
                </c:pt>
                <c:pt idx="23">
                  <c:v>-1.8560419536540331</c:v>
                </c:pt>
                <c:pt idx="24">
                  <c:v>-1.9360941214128926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A2F-4688-A480-393506744A6A}"/>
            </c:ext>
          </c:extLst>
        </c:ser>
        <c:ser>
          <c:idx val="4"/>
          <c:order val="4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'S-L 20'!$B$167:$B$191</c:f>
              <c:numCache>
                <c:formatCode>General</c:formatCode>
                <c:ptCount val="2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  <c:pt idx="22">
                  <c:v>405</c:v>
                </c:pt>
                <c:pt idx="23">
                  <c:v>420</c:v>
                </c:pt>
                <c:pt idx="24">
                  <c:v>435</c:v>
                </c:pt>
              </c:numCache>
            </c:numRef>
          </c:xVal>
          <c:yVal>
            <c:numRef>
              <c:f>'S-L 20'!$G$167:$G$191</c:f>
              <c:numCache>
                <c:formatCode>0.000</c:formatCode>
                <c:ptCount val="25"/>
                <c:pt idx="0">
                  <c:v>-11.187583208681277</c:v>
                </c:pt>
                <c:pt idx="1">
                  <c:v>-9.1488071689330823</c:v>
                </c:pt>
                <c:pt idx="2">
                  <c:v>-6.6528921088597759</c:v>
                </c:pt>
                <c:pt idx="3">
                  <c:v>-4.4613779649544432</c:v>
                </c:pt>
                <c:pt idx="4">
                  <c:v>-2.9147202769873974</c:v>
                </c:pt>
                <c:pt idx="5">
                  <c:v>-1.9441370245034921</c:v>
                </c:pt>
                <c:pt idx="6">
                  <c:v>-1.4471425312339463</c:v>
                </c:pt>
                <c:pt idx="7">
                  <c:v>-1.2726465762714994</c:v>
                </c:pt>
                <c:pt idx="8">
                  <c:v>-0.55017911956688259</c:v>
                </c:pt>
                <c:pt idx="9">
                  <c:v>-0.28051513081110208</c:v>
                </c:pt>
                <c:pt idx="10">
                  <c:v>-0.45289695237605115</c:v>
                </c:pt>
                <c:pt idx="11">
                  <c:v>-0.58713582037941869</c:v>
                </c:pt>
                <c:pt idx="12">
                  <c:v>-0.63146611986205092</c:v>
                </c:pt>
                <c:pt idx="13">
                  <c:v>-0.9292585160665261</c:v>
                </c:pt>
                <c:pt idx="14">
                  <c:v>-1.3368500572488626</c:v>
                </c:pt>
                <c:pt idx="15">
                  <c:v>-1.458618776642532</c:v>
                </c:pt>
                <c:pt idx="16">
                  <c:v>-1.2294948222157793</c:v>
                </c:pt>
                <c:pt idx="17">
                  <c:v>-1.3399691812075312</c:v>
                </c:pt>
                <c:pt idx="18">
                  <c:v>-1.3572858077795087</c:v>
                </c:pt>
                <c:pt idx="19">
                  <c:v>-1.5920468574579558</c:v>
                </c:pt>
                <c:pt idx="20">
                  <c:v>-1.7847194621229319</c:v>
                </c:pt>
                <c:pt idx="21">
                  <c:v>-1.9106560832348265</c:v>
                </c:pt>
                <c:pt idx="22">
                  <c:v>-1.9725773763853882</c:v>
                </c:pt>
                <c:pt idx="23">
                  <c:v>-1.938434600616483</c:v>
                </c:pt>
                <c:pt idx="24">
                  <c:v>-1.9688962148803872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A2F-4688-A480-393506744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1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707558596120073"/>
          <c:y val="0.55548909093547161"/>
          <c:w val="0.17728712041597119"/>
          <c:h val="0.2993463530709072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DWG,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37164582002513963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2'!$G$201:$G$233</c:f>
              <c:numCache>
                <c:formatCode>0.000</c:formatCode>
                <c:ptCount val="33"/>
                <c:pt idx="0">
                  <c:v>-8.6043188313750232</c:v>
                </c:pt>
                <c:pt idx="1">
                  <c:v>-6.1566170712607473</c:v>
                </c:pt>
                <c:pt idx="2">
                  <c:v>-4.1127642913077382</c:v>
                </c:pt>
                <c:pt idx="3">
                  <c:v>-2.9240407204385086</c:v>
                </c:pt>
                <c:pt idx="4">
                  <c:v>-2.2720150423064669</c:v>
                </c:pt>
                <c:pt idx="5">
                  <c:v>-2.1092160851196966</c:v>
                </c:pt>
                <c:pt idx="6">
                  <c:v>-1.4890946179193609</c:v>
                </c:pt>
                <c:pt idx="7">
                  <c:v>-0.48285624410189715</c:v>
                </c:pt>
                <c:pt idx="8">
                  <c:v>-0.37887124665934091</c:v>
                </c:pt>
                <c:pt idx="9">
                  <c:v>0.18236126395220964</c:v>
                </c:pt>
                <c:pt idx="10">
                  <c:v>0.30483972344438293</c:v>
                </c:pt>
                <c:pt idx="11">
                  <c:v>0.78641082101291537</c:v>
                </c:pt>
                <c:pt idx="12">
                  <c:v>0.71462227108529897</c:v>
                </c:pt>
                <c:pt idx="13">
                  <c:v>0.99355447256720164</c:v>
                </c:pt>
                <c:pt idx="14">
                  <c:v>1.0077031913221233</c:v>
                </c:pt>
                <c:pt idx="15">
                  <c:v>1.0836741113557893</c:v>
                </c:pt>
                <c:pt idx="16">
                  <c:v>1.0213702074167113</c:v>
                </c:pt>
                <c:pt idx="17">
                  <c:v>0.80904877857197377</c:v>
                </c:pt>
                <c:pt idx="18">
                  <c:v>0.61096277681797362</c:v>
                </c:pt>
                <c:pt idx="19">
                  <c:v>0.19641734758014806</c:v>
                </c:pt>
                <c:pt idx="20">
                  <c:v>0.3847966075074703</c:v>
                </c:pt>
                <c:pt idx="21">
                  <c:v>0.21512130014917938</c:v>
                </c:pt>
                <c:pt idx="22">
                  <c:v>-0.35975178697668381</c:v>
                </c:pt>
                <c:pt idx="23">
                  <c:v>-0.17594847223313326</c:v>
                </c:pt>
                <c:pt idx="24">
                  <c:v>-0.51974562298813987</c:v>
                </c:pt>
                <c:pt idx="25">
                  <c:v>-0.68461961215357658</c:v>
                </c:pt>
                <c:pt idx="26">
                  <c:v>-0.45839874411302123</c:v>
                </c:pt>
                <c:pt idx="27">
                  <c:v>-0.82161652658864559</c:v>
                </c:pt>
                <c:pt idx="28">
                  <c:v>-0.34553164755770238</c:v>
                </c:pt>
                <c:pt idx="29">
                  <c:v>-0.79315219098475109</c:v>
                </c:pt>
                <c:pt idx="30">
                  <c:v>-0.68363979255068164</c:v>
                </c:pt>
                <c:pt idx="31">
                  <c:v>-0.89617829396530968</c:v>
                </c:pt>
                <c:pt idx="32">
                  <c:v>-0.52433281004707988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14-474C-A636-CC73AAFDC135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5'!$G$201:$G$233</c:f>
              <c:numCache>
                <c:formatCode>0.000</c:formatCode>
                <c:ptCount val="33"/>
                <c:pt idx="0">
                  <c:v>-6.9395892869010494</c:v>
                </c:pt>
                <c:pt idx="1">
                  <c:v>-4.5291685806155426</c:v>
                </c:pt>
                <c:pt idx="2">
                  <c:v>-2.7972395662175553</c:v>
                </c:pt>
                <c:pt idx="3">
                  <c:v>-1.6121602947950318</c:v>
                </c:pt>
                <c:pt idx="4">
                  <c:v>-0.93955754543060044</c:v>
                </c:pt>
                <c:pt idx="5">
                  <c:v>-0.39462415178866017</c:v>
                </c:pt>
                <c:pt idx="6">
                  <c:v>9.7503129323414151E-2</c:v>
                </c:pt>
                <c:pt idx="7">
                  <c:v>0.37822878228782514</c:v>
                </c:pt>
                <c:pt idx="8">
                  <c:v>0.64324787451393861</c:v>
                </c:pt>
                <c:pt idx="9">
                  <c:v>0.85283068608711354</c:v>
                </c:pt>
                <c:pt idx="10">
                  <c:v>0.97363216875410474</c:v>
                </c:pt>
                <c:pt idx="11">
                  <c:v>0.97165458141068617</c:v>
                </c:pt>
                <c:pt idx="12">
                  <c:v>0.88696913743075156</c:v>
                </c:pt>
                <c:pt idx="13">
                  <c:v>0.70100237404377663</c:v>
                </c:pt>
                <c:pt idx="14">
                  <c:v>0.40416694138589859</c:v>
                </c:pt>
                <c:pt idx="15">
                  <c:v>7.5837509891853935E-2</c:v>
                </c:pt>
                <c:pt idx="16">
                  <c:v>-0.23078698361412511</c:v>
                </c:pt>
                <c:pt idx="17">
                  <c:v>-0.64231073595358257</c:v>
                </c:pt>
                <c:pt idx="18">
                  <c:v>-0.77881825375889169</c:v>
                </c:pt>
                <c:pt idx="19">
                  <c:v>-1.0733830025713593</c:v>
                </c:pt>
                <c:pt idx="20">
                  <c:v>-1.2572106668424672</c:v>
                </c:pt>
                <c:pt idx="21">
                  <c:v>-1.3678312458800295</c:v>
                </c:pt>
                <c:pt idx="22">
                  <c:v>-1.5398813447593995</c:v>
                </c:pt>
                <c:pt idx="23">
                  <c:v>-1.551900319741583</c:v>
                </c:pt>
                <c:pt idx="24">
                  <c:v>-1.635128898265968</c:v>
                </c:pt>
                <c:pt idx="25">
                  <c:v>-1.7870797626895107</c:v>
                </c:pt>
                <c:pt idx="26">
                  <c:v>-1.6728759355115188</c:v>
                </c:pt>
                <c:pt idx="27">
                  <c:v>-1.7501978369823359</c:v>
                </c:pt>
                <c:pt idx="28">
                  <c:v>-1.832926748862671</c:v>
                </c:pt>
                <c:pt idx="29">
                  <c:v>-1.8471379583223542</c:v>
                </c:pt>
                <c:pt idx="30">
                  <c:v>-1.9242943814297095</c:v>
                </c:pt>
                <c:pt idx="31">
                  <c:v>-1.853256389117905</c:v>
                </c:pt>
                <c:pt idx="32">
                  <c:v>-1.8018136850783304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714-474C-A636-CC73AAFDC135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8'!$G$201:$G$233</c:f>
              <c:numCache>
                <c:formatCode>0.000</c:formatCode>
                <c:ptCount val="33"/>
                <c:pt idx="0">
                  <c:v>-5.7527059406758729</c:v>
                </c:pt>
                <c:pt idx="1">
                  <c:v>-3.3938845964162461</c:v>
                </c:pt>
                <c:pt idx="2">
                  <c:v>-1.8103164139749326</c:v>
                </c:pt>
                <c:pt idx="3">
                  <c:v>-0.66133421291333794</c:v>
                </c:pt>
                <c:pt idx="4">
                  <c:v>1.5264656132679808E-2</c:v>
                </c:pt>
                <c:pt idx="5">
                  <c:v>0.41771577165970541</c:v>
                </c:pt>
                <c:pt idx="6">
                  <c:v>0.79053830911492551</c:v>
                </c:pt>
                <c:pt idx="7">
                  <c:v>1.0101176956431897</c:v>
                </c:pt>
                <c:pt idx="8">
                  <c:v>1.1366264662150847</c:v>
                </c:pt>
                <c:pt idx="9">
                  <c:v>0.98485161183803893</c:v>
                </c:pt>
                <c:pt idx="10">
                  <c:v>0.92362344582592981</c:v>
                </c:pt>
                <c:pt idx="11">
                  <c:v>0.50353174439258908</c:v>
                </c:pt>
                <c:pt idx="12">
                  <c:v>4.1312071387309846E-3</c:v>
                </c:pt>
                <c:pt idx="13">
                  <c:v>-0.28711889614142921</c:v>
                </c:pt>
                <c:pt idx="14">
                  <c:v>-0.68363005493824514</c:v>
                </c:pt>
                <c:pt idx="15">
                  <c:v>-1.1510969714498092</c:v>
                </c:pt>
                <c:pt idx="16">
                  <c:v>-1.4406972181491564</c:v>
                </c:pt>
                <c:pt idx="17">
                  <c:v>-1.7789801945437</c:v>
                </c:pt>
                <c:pt idx="18">
                  <c:v>-1.9341113291335454</c:v>
                </c:pt>
                <c:pt idx="19">
                  <c:v>-2.0208613033150966</c:v>
                </c:pt>
                <c:pt idx="20">
                  <c:v>-2.1048718531215895</c:v>
                </c:pt>
                <c:pt idx="21">
                  <c:v>-2.2051049066578736</c:v>
                </c:pt>
                <c:pt idx="22">
                  <c:v>-2.3053255415367397</c:v>
                </c:pt>
                <c:pt idx="23">
                  <c:v>-2.2758720389913547</c:v>
                </c:pt>
                <c:pt idx="24">
                  <c:v>-2.3526982094545805</c:v>
                </c:pt>
                <c:pt idx="25">
                  <c:v>-2.3301051066553802</c:v>
                </c:pt>
                <c:pt idx="26">
                  <c:v>-2.4160436201412705</c:v>
                </c:pt>
                <c:pt idx="27">
                  <c:v>-2.3827326241867315</c:v>
                </c:pt>
                <c:pt idx="28">
                  <c:v>-2.412624969015956</c:v>
                </c:pt>
                <c:pt idx="29">
                  <c:v>-2.4535239196893355</c:v>
                </c:pt>
                <c:pt idx="30">
                  <c:v>-2.4646781789639025</c:v>
                </c:pt>
                <c:pt idx="31">
                  <c:v>-2.3906127339586174</c:v>
                </c:pt>
                <c:pt idx="32">
                  <c:v>-2.440495867768596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714-474C-A636-CC73AAFDC135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12'!$G$201:$G$233</c:f>
              <c:numCache>
                <c:formatCode>0.000</c:formatCode>
                <c:ptCount val="33"/>
                <c:pt idx="0">
                  <c:v>-5.8466168766023587</c:v>
                </c:pt>
                <c:pt idx="1">
                  <c:v>-3.0096204206521922</c:v>
                </c:pt>
                <c:pt idx="2">
                  <c:v>-0.95570003856960295</c:v>
                </c:pt>
                <c:pt idx="3">
                  <c:v>0.35310344827586732</c:v>
                </c:pt>
                <c:pt idx="4">
                  <c:v>1.0694655434332423</c:v>
                </c:pt>
                <c:pt idx="5">
                  <c:v>1.4117907188856318</c:v>
                </c:pt>
                <c:pt idx="6">
                  <c:v>1.6330422286093438</c:v>
                </c:pt>
                <c:pt idx="7">
                  <c:v>1.6729806708514339</c:v>
                </c:pt>
                <c:pt idx="8">
                  <c:v>1.5406944598031866</c:v>
                </c:pt>
                <c:pt idx="9">
                  <c:v>1.3448514167242656</c:v>
                </c:pt>
                <c:pt idx="10">
                  <c:v>1.0103161213596348</c:v>
                </c:pt>
                <c:pt idx="11">
                  <c:v>0.58716154548222466</c:v>
                </c:pt>
                <c:pt idx="12">
                  <c:v>0.11838247496820072</c:v>
                </c:pt>
                <c:pt idx="13">
                  <c:v>-0.1845191988491682</c:v>
                </c:pt>
                <c:pt idx="14">
                  <c:v>-0.59864999446717615</c:v>
                </c:pt>
                <c:pt idx="15">
                  <c:v>-0.90089093021966371</c:v>
                </c:pt>
                <c:pt idx="16">
                  <c:v>-1.1230898342755291</c:v>
                </c:pt>
                <c:pt idx="17">
                  <c:v>-1.3417490410150454</c:v>
                </c:pt>
                <c:pt idx="18">
                  <c:v>-1.4272277958099626</c:v>
                </c:pt>
                <c:pt idx="19">
                  <c:v>-1.5148357829125672</c:v>
                </c:pt>
                <c:pt idx="20">
                  <c:v>-1.5982522285008505</c:v>
                </c:pt>
                <c:pt idx="21">
                  <c:v>-1.7077644933214133</c:v>
                </c:pt>
                <c:pt idx="22">
                  <c:v>-1.7405772120161758</c:v>
                </c:pt>
                <c:pt idx="23">
                  <c:v>-1.7104826518196143</c:v>
                </c:pt>
                <c:pt idx="24">
                  <c:v>-1.8623022749898512</c:v>
                </c:pt>
                <c:pt idx="25">
                  <c:v>-1.8127517582751833</c:v>
                </c:pt>
                <c:pt idx="26">
                  <c:v>-1.8761120688860395</c:v>
                </c:pt>
                <c:pt idx="27">
                  <c:v>-1.8091304668485753</c:v>
                </c:pt>
                <c:pt idx="28">
                  <c:v>-1.8632864715372095</c:v>
                </c:pt>
                <c:pt idx="29">
                  <c:v>-1.9352459620915881</c:v>
                </c:pt>
                <c:pt idx="30">
                  <c:v>-1.862240663900409</c:v>
                </c:pt>
                <c:pt idx="31">
                  <c:v>-1.9219706468028515</c:v>
                </c:pt>
                <c:pt idx="32">
                  <c:v>-1.8775468810502687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714-474C-A636-CC73AAFDC135}"/>
            </c:ext>
          </c:extLst>
        </c:ser>
        <c:ser>
          <c:idx val="4"/>
          <c:order val="4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20'!$G$201:$G$233</c:f>
              <c:numCache>
                <c:formatCode>0.000</c:formatCode>
                <c:ptCount val="33"/>
                <c:pt idx="0">
                  <c:v>-5.2679371628591092</c:v>
                </c:pt>
                <c:pt idx="1">
                  <c:v>-2.5956152452503836</c:v>
                </c:pt>
                <c:pt idx="2">
                  <c:v>-0.41908810148439363</c:v>
                </c:pt>
                <c:pt idx="3">
                  <c:v>0.94210368793855925</c:v>
                </c:pt>
                <c:pt idx="4">
                  <c:v>1.491019259900469</c:v>
                </c:pt>
                <c:pt idx="5">
                  <c:v>1.7627463064443818</c:v>
                </c:pt>
                <c:pt idx="6">
                  <c:v>1.7236671217823007</c:v>
                </c:pt>
                <c:pt idx="7">
                  <c:v>1.5556406754821559</c:v>
                </c:pt>
                <c:pt idx="8">
                  <c:v>1.2577463850203521</c:v>
                </c:pt>
                <c:pt idx="9">
                  <c:v>0.62354234690481025</c:v>
                </c:pt>
                <c:pt idx="10">
                  <c:v>-9.7621110148571069E-2</c:v>
                </c:pt>
                <c:pt idx="11">
                  <c:v>-0.65665572240459447</c:v>
                </c:pt>
                <c:pt idx="12">
                  <c:v>-1.295209840327983</c:v>
                </c:pt>
                <c:pt idx="13">
                  <c:v>-1.6375487613776292</c:v>
                </c:pt>
                <c:pt idx="14">
                  <c:v>-1.8014969411058523</c:v>
                </c:pt>
                <c:pt idx="15">
                  <c:v>-1.9859279390432629</c:v>
                </c:pt>
                <c:pt idx="16">
                  <c:v>-2.0280621286354505</c:v>
                </c:pt>
                <c:pt idx="17">
                  <c:v>-2.1986474605509105</c:v>
                </c:pt>
                <c:pt idx="18">
                  <c:v>-2.220036590803955</c:v>
                </c:pt>
                <c:pt idx="19">
                  <c:v>-2.3437688817031295</c:v>
                </c:pt>
                <c:pt idx="20">
                  <c:v>-2.2855786013921793</c:v>
                </c:pt>
                <c:pt idx="21">
                  <c:v>-2.2108161930433248</c:v>
                </c:pt>
                <c:pt idx="22">
                  <c:v>-2.1912020234429139</c:v>
                </c:pt>
                <c:pt idx="23">
                  <c:v>-2.1350388533572051</c:v>
                </c:pt>
                <c:pt idx="24">
                  <c:v>-2.1817651592475902</c:v>
                </c:pt>
                <c:pt idx="25">
                  <c:v>-2.2876353380796082</c:v>
                </c:pt>
                <c:pt idx="26">
                  <c:v>-2.2280369158975653</c:v>
                </c:pt>
                <c:pt idx="27">
                  <c:v>-2.1035654004042463</c:v>
                </c:pt>
                <c:pt idx="28">
                  <c:v>-2.2625361971625648</c:v>
                </c:pt>
                <c:pt idx="29">
                  <c:v>-2.259649239769471</c:v>
                </c:pt>
                <c:pt idx="30">
                  <c:v>-2.1410705352676205</c:v>
                </c:pt>
                <c:pt idx="31">
                  <c:v>-2.1394131595287527</c:v>
                </c:pt>
                <c:pt idx="32">
                  <c:v>-2.181919712622344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714-474C-A636-CC73AAFDC1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3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707558596120073"/>
          <c:y val="0.55548909093547161"/>
          <c:w val="0.17728712041597119"/>
          <c:h val="0.2951584224889893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DWG,</a:t>
            </a:r>
            <a:r>
              <a:rPr lang="cs-CZ" baseline="0"/>
              <a:t> </a:t>
            </a: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51121872145177794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2'!$G$203:$G$234</c:f>
              <c:numCache>
                <c:formatCode>0.000</c:formatCode>
                <c:ptCount val="32"/>
                <c:pt idx="0">
                  <c:v>-8.4272484696279832</c:v>
                </c:pt>
                <c:pt idx="1">
                  <c:v>-7.593784335269179</c:v>
                </c:pt>
                <c:pt idx="2">
                  <c:v>-7.0226130653266239</c:v>
                </c:pt>
                <c:pt idx="3">
                  <c:v>-6.5469656578328363</c:v>
                </c:pt>
                <c:pt idx="4">
                  <c:v>-5.8719924516433428</c:v>
                </c:pt>
                <c:pt idx="5">
                  <c:v>-5.408259773013854</c:v>
                </c:pt>
                <c:pt idx="6">
                  <c:v>-5.3773436269103572</c:v>
                </c:pt>
                <c:pt idx="7">
                  <c:v>-5.183551284071231</c:v>
                </c:pt>
                <c:pt idx="8">
                  <c:v>-5.1338582677165361</c:v>
                </c:pt>
                <c:pt idx="9">
                  <c:v>-4.7651324085750213</c:v>
                </c:pt>
                <c:pt idx="10">
                  <c:v>-4.9000472217849786</c:v>
                </c:pt>
                <c:pt idx="11">
                  <c:v>-4.9944855837403663</c:v>
                </c:pt>
                <c:pt idx="12">
                  <c:v>-5.17882464156295</c:v>
                </c:pt>
                <c:pt idx="13">
                  <c:v>-5.2096469104665655</c:v>
                </c:pt>
                <c:pt idx="14">
                  <c:v>-5.3133858267716558</c:v>
                </c:pt>
                <c:pt idx="15">
                  <c:v>-5.3782571046209711</c:v>
                </c:pt>
                <c:pt idx="16">
                  <c:v>-5.5139304265701146</c:v>
                </c:pt>
                <c:pt idx="17">
                  <c:v>-5.5307086614173224</c:v>
                </c:pt>
                <c:pt idx="18">
                  <c:v>-5.6650401385172309</c:v>
                </c:pt>
                <c:pt idx="19">
                  <c:v>-5.7817294830435157</c:v>
                </c:pt>
                <c:pt idx="20">
                  <c:v>-5.8316933007950951</c:v>
                </c:pt>
                <c:pt idx="21">
                  <c:v>-5.7183342517515641</c:v>
                </c:pt>
                <c:pt idx="22">
                  <c:v>-5.9091982059957502</c:v>
                </c:pt>
                <c:pt idx="23">
                  <c:v>-5.8808718231174772</c:v>
                </c:pt>
                <c:pt idx="24">
                  <c:v>-5.9974826935179255</c:v>
                </c:pt>
                <c:pt idx="25">
                  <c:v>-5.916712587577746</c:v>
                </c:pt>
                <c:pt idx="26">
                  <c:v>-5.9719817409097988</c:v>
                </c:pt>
                <c:pt idx="27">
                  <c:v>-6.0711474893750905</c:v>
                </c:pt>
                <c:pt idx="28">
                  <c:v>-6.0450464640100856</c:v>
                </c:pt>
                <c:pt idx="29">
                  <c:v>-6.170664569406215</c:v>
                </c:pt>
                <c:pt idx="30">
                  <c:v>-6.0871617369414635</c:v>
                </c:pt>
                <c:pt idx="31">
                  <c:v>-6.1485210824418015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B6-4CEE-8540-443E533AF897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5'!$B$203:$B$234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5'!$G$203:$G$234</c:f>
              <c:numCache>
                <c:formatCode>0.000</c:formatCode>
                <c:ptCount val="32"/>
                <c:pt idx="0">
                  <c:v>-5.4981233950089061</c:v>
                </c:pt>
                <c:pt idx="1">
                  <c:v>-4.7748698002505243</c:v>
                </c:pt>
                <c:pt idx="2">
                  <c:v>-4.136543535620067</c:v>
                </c:pt>
                <c:pt idx="3">
                  <c:v>-3.4875585769916202</c:v>
                </c:pt>
                <c:pt idx="4">
                  <c:v>-3.127186324335026</c:v>
                </c:pt>
                <c:pt idx="5">
                  <c:v>-2.5970425138632205</c:v>
                </c:pt>
                <c:pt idx="6">
                  <c:v>-2.3677781446021906</c:v>
                </c:pt>
                <c:pt idx="7">
                  <c:v>-2.2726972598217281</c:v>
                </c:pt>
                <c:pt idx="8">
                  <c:v>-2.2810725135385232</c:v>
                </c:pt>
                <c:pt idx="9">
                  <c:v>-2.4514595165764037</c:v>
                </c:pt>
                <c:pt idx="10">
                  <c:v>-2.5515327695560348</c:v>
                </c:pt>
                <c:pt idx="11">
                  <c:v>-2.7279334038054999</c:v>
                </c:pt>
                <c:pt idx="12">
                  <c:v>-2.9374463306691387</c:v>
                </c:pt>
                <c:pt idx="13">
                  <c:v>-3.0807346723044478</c:v>
                </c:pt>
                <c:pt idx="14">
                  <c:v>-3.2072667217175832</c:v>
                </c:pt>
                <c:pt idx="15">
                  <c:v>-3.2630813953488431</c:v>
                </c:pt>
                <c:pt idx="16">
                  <c:v>-3.3265063424946963</c:v>
                </c:pt>
                <c:pt idx="17">
                  <c:v>-3.4130391703547023</c:v>
                </c:pt>
                <c:pt idx="18">
                  <c:v>-3.4979029754631634</c:v>
                </c:pt>
                <c:pt idx="19">
                  <c:v>-3.4896314885748279</c:v>
                </c:pt>
                <c:pt idx="20">
                  <c:v>-3.6045436534143431</c:v>
                </c:pt>
                <c:pt idx="21">
                  <c:v>-3.6841583831445535</c:v>
                </c:pt>
                <c:pt idx="22">
                  <c:v>-3.7677521632868651</c:v>
                </c:pt>
                <c:pt idx="23">
                  <c:v>-3.7412495046889416</c:v>
                </c:pt>
                <c:pt idx="24">
                  <c:v>-3.857308009909159</c:v>
                </c:pt>
                <c:pt idx="25">
                  <c:v>-3.8715644820296116</c:v>
                </c:pt>
                <c:pt idx="26">
                  <c:v>-3.9084483783605393</c:v>
                </c:pt>
                <c:pt idx="27">
                  <c:v>-3.940935517970412</c:v>
                </c:pt>
                <c:pt idx="28">
                  <c:v>-3.9845401691332065</c:v>
                </c:pt>
                <c:pt idx="29">
                  <c:v>-3.990881760216741</c:v>
                </c:pt>
                <c:pt idx="30">
                  <c:v>-4.0463840893323315</c:v>
                </c:pt>
                <c:pt idx="31">
                  <c:v>-4.0186421630197771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B6-4CEE-8540-443E533AF897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8'!$G$203:$G$234</c:f>
              <c:numCache>
                <c:formatCode>0.000</c:formatCode>
                <c:ptCount val="32"/>
                <c:pt idx="0">
                  <c:v>-3.9046988749172629</c:v>
                </c:pt>
                <c:pt idx="1">
                  <c:v>-3.2631012501034871</c:v>
                </c:pt>
                <c:pt idx="2">
                  <c:v>-2.5357246406825906</c:v>
                </c:pt>
                <c:pt idx="3">
                  <c:v>-1.843272139571523</c:v>
                </c:pt>
                <c:pt idx="4">
                  <c:v>-1.4244860742705685</c:v>
                </c:pt>
                <c:pt idx="5">
                  <c:v>-1.1476429371035344</c:v>
                </c:pt>
                <c:pt idx="6">
                  <c:v>-0.97984740421298133</c:v>
                </c:pt>
                <c:pt idx="7">
                  <c:v>-1.010318677220178</c:v>
                </c:pt>
                <c:pt idx="8">
                  <c:v>-1.0148052917513335</c:v>
                </c:pt>
                <c:pt idx="9">
                  <c:v>-1.1441960768050357</c:v>
                </c:pt>
                <c:pt idx="10">
                  <c:v>-1.2973869763583583</c:v>
                </c:pt>
                <c:pt idx="11">
                  <c:v>-1.5201161343840524</c:v>
                </c:pt>
                <c:pt idx="12">
                  <c:v>-1.6978393397752203</c:v>
                </c:pt>
                <c:pt idx="13">
                  <c:v>-1.7729290247645786</c:v>
                </c:pt>
                <c:pt idx="14">
                  <c:v>-1.9676957846938634</c:v>
                </c:pt>
                <c:pt idx="15">
                  <c:v>-2.0821497439300058</c:v>
                </c:pt>
                <c:pt idx="16">
                  <c:v>-2.2217614001617605</c:v>
                </c:pt>
                <c:pt idx="17">
                  <c:v>-2.3026356717748904</c:v>
                </c:pt>
                <c:pt idx="18">
                  <c:v>-2.4143150386696846</c:v>
                </c:pt>
                <c:pt idx="19">
                  <c:v>-2.5920550671753291</c:v>
                </c:pt>
                <c:pt idx="20">
                  <c:v>-2.5869182129159318</c:v>
                </c:pt>
                <c:pt idx="21">
                  <c:v>-2.6208297912044718</c:v>
                </c:pt>
                <c:pt idx="22">
                  <c:v>-2.6780567708225429</c:v>
                </c:pt>
                <c:pt idx="23">
                  <c:v>-2.8095781071835804</c:v>
                </c:pt>
                <c:pt idx="24">
                  <c:v>-2.7964168705677421</c:v>
                </c:pt>
                <c:pt idx="25">
                  <c:v>-2.8214752296622119</c:v>
                </c:pt>
                <c:pt idx="26">
                  <c:v>-2.8763998340937378</c:v>
                </c:pt>
                <c:pt idx="27">
                  <c:v>-2.8801327250103723</c:v>
                </c:pt>
                <c:pt idx="28">
                  <c:v>-2.9211945250933291</c:v>
                </c:pt>
                <c:pt idx="29">
                  <c:v>-2.9228025054963438</c:v>
                </c:pt>
                <c:pt idx="30">
                  <c:v>-2.943079986724197</c:v>
                </c:pt>
                <c:pt idx="31">
                  <c:v>-2.9745653707315332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4B6-4CEE-8540-443E533AF897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12'!$B$203:$B$234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12'!$G$203:$G$234</c:f>
              <c:numCache>
                <c:formatCode>0.000</c:formatCode>
                <c:ptCount val="32"/>
                <c:pt idx="0">
                  <c:v>-3.5072527714963249</c:v>
                </c:pt>
                <c:pt idx="1">
                  <c:v>-2.3778096868614216</c:v>
                </c:pt>
                <c:pt idx="2">
                  <c:v>-1.6848682573474401</c:v>
                </c:pt>
                <c:pt idx="3">
                  <c:v>-1.1066537557061651</c:v>
                </c:pt>
                <c:pt idx="4">
                  <c:v>-0.69990040942789322</c:v>
                </c:pt>
                <c:pt idx="5">
                  <c:v>-0.38060176599218737</c:v>
                </c:pt>
                <c:pt idx="6">
                  <c:v>-0.17876909453174555</c:v>
                </c:pt>
                <c:pt idx="7">
                  <c:v>-0.13143695176954015</c:v>
                </c:pt>
                <c:pt idx="8">
                  <c:v>-0.14645220231995842</c:v>
                </c:pt>
                <c:pt idx="9">
                  <c:v>-0.35408764984356267</c:v>
                </c:pt>
                <c:pt idx="10">
                  <c:v>-0.65728999390883736</c:v>
                </c:pt>
                <c:pt idx="11">
                  <c:v>-0.96394550287992076</c:v>
                </c:pt>
                <c:pt idx="12">
                  <c:v>-1.2023704031900575</c:v>
                </c:pt>
                <c:pt idx="13">
                  <c:v>-1.4692848833988617</c:v>
                </c:pt>
                <c:pt idx="14">
                  <c:v>-1.5753519501499937</c:v>
                </c:pt>
                <c:pt idx="15">
                  <c:v>-1.7169097286320802</c:v>
                </c:pt>
                <c:pt idx="16">
                  <c:v>-1.8041351301458219</c:v>
                </c:pt>
                <c:pt idx="17">
                  <c:v>-1.8378158861425427</c:v>
                </c:pt>
                <c:pt idx="18">
                  <c:v>-1.9453184833860817</c:v>
                </c:pt>
                <c:pt idx="19">
                  <c:v>-1.9793675546492135</c:v>
                </c:pt>
                <c:pt idx="20">
                  <c:v>-2.0229933843272065</c:v>
                </c:pt>
                <c:pt idx="21">
                  <c:v>-2.0709382151029558</c:v>
                </c:pt>
                <c:pt idx="22">
                  <c:v>-2.0850557318963534</c:v>
                </c:pt>
                <c:pt idx="23">
                  <c:v>-2.1658254827964738</c:v>
                </c:pt>
                <c:pt idx="24">
                  <c:v>-2.1346240806194166</c:v>
                </c:pt>
                <c:pt idx="25">
                  <c:v>-2.178860138053214</c:v>
                </c:pt>
                <c:pt idx="26">
                  <c:v>-2.2023309679145715</c:v>
                </c:pt>
                <c:pt idx="27">
                  <c:v>-2.2062677642021145</c:v>
                </c:pt>
                <c:pt idx="28">
                  <c:v>-2.1947167303538704</c:v>
                </c:pt>
                <c:pt idx="29">
                  <c:v>-2.1971318888191527</c:v>
                </c:pt>
                <c:pt idx="30">
                  <c:v>-2.2440428948485347</c:v>
                </c:pt>
                <c:pt idx="31">
                  <c:v>-2.2462203023757987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4B6-4CEE-8540-443E533AF897}"/>
            </c:ext>
          </c:extLst>
        </c:ser>
        <c:ser>
          <c:idx val="4"/>
          <c:order val="4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'S-L 20'!$B$203:$B$234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20'!$G$203:$G$234</c:f>
              <c:numCache>
                <c:formatCode>0.000</c:formatCode>
                <c:ptCount val="32"/>
                <c:pt idx="0">
                  <c:v>-3.3808290155440215</c:v>
                </c:pt>
                <c:pt idx="1">
                  <c:v>-2.2999401317102306</c:v>
                </c:pt>
                <c:pt idx="2">
                  <c:v>-1.6242944907846704</c:v>
                </c:pt>
                <c:pt idx="3">
                  <c:v>-1.0585236643510254</c:v>
                </c:pt>
                <c:pt idx="4">
                  <c:v>-0.56854516386887566</c:v>
                </c:pt>
                <c:pt idx="5">
                  <c:v>-0.22036777933236637</c:v>
                </c:pt>
                <c:pt idx="6">
                  <c:v>-1.6994901529501536E-2</c:v>
                </c:pt>
                <c:pt idx="7">
                  <c:v>-6.4480655803233075E-2</c:v>
                </c:pt>
                <c:pt idx="8">
                  <c:v>-0.28991302609213609</c:v>
                </c:pt>
                <c:pt idx="9">
                  <c:v>-0.65259788968342414</c:v>
                </c:pt>
                <c:pt idx="10">
                  <c:v>-1.1297259451890169</c:v>
                </c:pt>
                <c:pt idx="11">
                  <c:v>-1.4445778311324275</c:v>
                </c:pt>
                <c:pt idx="12">
                  <c:v>-1.7446106137147683</c:v>
                </c:pt>
                <c:pt idx="13">
                  <c:v>-1.8735304417429295</c:v>
                </c:pt>
                <c:pt idx="14">
                  <c:v>-1.9011197531121391</c:v>
                </c:pt>
                <c:pt idx="15">
                  <c:v>-2.0303142698778252</c:v>
                </c:pt>
                <c:pt idx="16">
                  <c:v>-2.079687884257063</c:v>
                </c:pt>
                <c:pt idx="17">
                  <c:v>-2.1074347443746313</c:v>
                </c:pt>
                <c:pt idx="18">
                  <c:v>-2.1498002191547569</c:v>
                </c:pt>
                <c:pt idx="19">
                  <c:v>-2.1720162174099453</c:v>
                </c:pt>
                <c:pt idx="20">
                  <c:v>-2.2074041350798002</c:v>
                </c:pt>
                <c:pt idx="21">
                  <c:v>-2.2022378263496578</c:v>
                </c:pt>
                <c:pt idx="22">
                  <c:v>-2.2259630408966644</c:v>
                </c:pt>
                <c:pt idx="23">
                  <c:v>-2.2878499377101442</c:v>
                </c:pt>
                <c:pt idx="24">
                  <c:v>-2.2497447544433338</c:v>
                </c:pt>
                <c:pt idx="25">
                  <c:v>-2.2302994935495013</c:v>
                </c:pt>
                <c:pt idx="26">
                  <c:v>-2.2497447544433338</c:v>
                </c:pt>
                <c:pt idx="27">
                  <c:v>-2.2148504082049278</c:v>
                </c:pt>
                <c:pt idx="28">
                  <c:v>-2.2123082054703067</c:v>
                </c:pt>
                <c:pt idx="29">
                  <c:v>-2.22062911850883</c:v>
                </c:pt>
                <c:pt idx="30">
                  <c:v>-2.254139869874904</c:v>
                </c:pt>
                <c:pt idx="31">
                  <c:v>-2.2949289553731336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4B6-4CEE-8540-443E533AF8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1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2509473144351259"/>
          <c:y val="0.56805288268122522"/>
          <c:w val="0.17728712041597119"/>
          <c:h val="0.2825946307432357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DWG,</a:t>
            </a:r>
            <a:r>
              <a:rPr lang="cs-CZ" baseline="0"/>
              <a:t> Testo 16mm</a:t>
            </a:r>
            <a:endParaRPr lang="en-GB"/>
          </a:p>
        </c:rich>
      </c:tx>
      <c:layout>
        <c:manualLayout>
          <c:xMode val="edge"/>
          <c:yMode val="edge"/>
          <c:x val="0.45306334585734531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2'!$G$201:$G$233</c:f>
              <c:numCache>
                <c:formatCode>0.000</c:formatCode>
                <c:ptCount val="33"/>
                <c:pt idx="0">
                  <c:v>-5.0459151361621206</c:v>
                </c:pt>
                <c:pt idx="1">
                  <c:v>-1.4305794158987857</c:v>
                </c:pt>
                <c:pt idx="2">
                  <c:v>1.216617210682494</c:v>
                </c:pt>
                <c:pt idx="3">
                  <c:v>3.2172419178510068</c:v>
                </c:pt>
                <c:pt idx="4">
                  <c:v>4.1093750000000053</c:v>
                </c:pt>
                <c:pt idx="5">
                  <c:v>4.3844593540333854</c:v>
                </c:pt>
                <c:pt idx="6">
                  <c:v>5.1901110937255313</c:v>
                </c:pt>
                <c:pt idx="7">
                  <c:v>5.7904642409033977</c:v>
                </c:pt>
                <c:pt idx="8">
                  <c:v>6.4320426399122024</c:v>
                </c:pt>
                <c:pt idx="9">
                  <c:v>6.69540680357421</c:v>
                </c:pt>
                <c:pt idx="10">
                  <c:v>7.0965214666248828</c:v>
                </c:pt>
                <c:pt idx="11">
                  <c:v>7.3760978670012474</c:v>
                </c:pt>
                <c:pt idx="12">
                  <c:v>7.2153484729835426</c:v>
                </c:pt>
                <c:pt idx="13">
                  <c:v>7.504311020536111</c:v>
                </c:pt>
                <c:pt idx="14">
                  <c:v>7.3491142812352868</c:v>
                </c:pt>
                <c:pt idx="15">
                  <c:v>7.3008155583437899</c:v>
                </c:pt>
                <c:pt idx="16">
                  <c:v>7.0354120965214637</c:v>
                </c:pt>
                <c:pt idx="17">
                  <c:v>6.9350669695307978</c:v>
                </c:pt>
                <c:pt idx="18">
                  <c:v>6.7971808927173081</c:v>
                </c:pt>
                <c:pt idx="19">
                  <c:v>6.5794421811344357</c:v>
                </c:pt>
                <c:pt idx="20">
                  <c:v>6.5951448707909091</c:v>
                </c:pt>
                <c:pt idx="21">
                  <c:v>6.6264777264542181</c:v>
                </c:pt>
                <c:pt idx="22">
                  <c:v>6.3946111067595979</c:v>
                </c:pt>
                <c:pt idx="23">
                  <c:v>6.4980026631158179</c:v>
                </c:pt>
                <c:pt idx="24">
                  <c:v>6.2553824473498674</c:v>
                </c:pt>
                <c:pt idx="25">
                  <c:v>6.2835668989274103</c:v>
                </c:pt>
                <c:pt idx="26">
                  <c:v>6.394802755165931</c:v>
                </c:pt>
                <c:pt idx="27">
                  <c:v>6.479204198323778</c:v>
                </c:pt>
                <c:pt idx="28">
                  <c:v>6.5246671887235612</c:v>
                </c:pt>
                <c:pt idx="29">
                  <c:v>6.5105716523101043</c:v>
                </c:pt>
                <c:pt idx="30">
                  <c:v>6.5068171133051171</c:v>
                </c:pt>
                <c:pt idx="31">
                  <c:v>6.2007981845214646</c:v>
                </c:pt>
                <c:pt idx="32">
                  <c:v>6.3666249217282385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90-46D8-A48D-1F6C5E0B50A8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5'!$B$201:$B$233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5'!$G$201:$G$233</c:f>
              <c:numCache>
                <c:formatCode>0.000</c:formatCode>
                <c:ptCount val="33"/>
                <c:pt idx="0">
                  <c:v>-6.9816098081023483</c:v>
                </c:pt>
                <c:pt idx="1">
                  <c:v>-3.5105263157894897</c:v>
                </c:pt>
                <c:pt idx="2">
                  <c:v>-0.999604638903549</c:v>
                </c:pt>
                <c:pt idx="3">
                  <c:v>0.29951180894576457</c:v>
                </c:pt>
                <c:pt idx="4">
                  <c:v>1.5037296191167748</c:v>
                </c:pt>
                <c:pt idx="5">
                  <c:v>1.9445178335534976</c:v>
                </c:pt>
                <c:pt idx="6">
                  <c:v>2.5072655217965529</c:v>
                </c:pt>
                <c:pt idx="7">
                  <c:v>2.9279249521041102</c:v>
                </c:pt>
                <c:pt idx="8">
                  <c:v>3.2714417867054189</c:v>
                </c:pt>
                <c:pt idx="9">
                  <c:v>3.4121844852649601</c:v>
                </c:pt>
                <c:pt idx="10">
                  <c:v>3.5774238318683294</c:v>
                </c:pt>
                <c:pt idx="11">
                  <c:v>3.4326878593615762</c:v>
                </c:pt>
                <c:pt idx="12">
                  <c:v>3.5173553719008264</c:v>
                </c:pt>
                <c:pt idx="13">
                  <c:v>3.4102479338842828</c:v>
                </c:pt>
                <c:pt idx="14">
                  <c:v>3.2211792702273767</c:v>
                </c:pt>
                <c:pt idx="15">
                  <c:v>3.1008264462809936</c:v>
                </c:pt>
                <c:pt idx="16">
                  <c:v>2.9121078901265998</c:v>
                </c:pt>
                <c:pt idx="17">
                  <c:v>2.8409917355371808</c:v>
                </c:pt>
                <c:pt idx="18">
                  <c:v>2.7735537190082722</c:v>
                </c:pt>
                <c:pt idx="19">
                  <c:v>2.6004759386567997</c:v>
                </c:pt>
                <c:pt idx="20">
                  <c:v>2.5407316831355802</c:v>
                </c:pt>
                <c:pt idx="21">
                  <c:v>2.5563412861013814</c:v>
                </c:pt>
                <c:pt idx="22">
                  <c:v>2.4195360518141582</c:v>
                </c:pt>
                <c:pt idx="23">
                  <c:v>2.5268515152516597</c:v>
                </c:pt>
                <c:pt idx="24">
                  <c:v>2.487440507667904</c:v>
                </c:pt>
                <c:pt idx="25">
                  <c:v>2.4373802128081379</c:v>
                </c:pt>
                <c:pt idx="26">
                  <c:v>2.4638878788880501</c:v>
                </c:pt>
                <c:pt idx="27">
                  <c:v>2.432396694214868</c:v>
                </c:pt>
                <c:pt idx="28">
                  <c:v>2.455711263881533</c:v>
                </c:pt>
                <c:pt idx="29">
                  <c:v>2.4680991735537159</c:v>
                </c:pt>
                <c:pt idx="30">
                  <c:v>2.4542148760330518</c:v>
                </c:pt>
                <c:pt idx="31">
                  <c:v>2.4108176017456175</c:v>
                </c:pt>
                <c:pt idx="32">
                  <c:v>2.3810625847191345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190-46D8-A48D-1F6C5E0B50A8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'T-S 8'!$B$201:$B$233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8'!$G$201:$G$233</c:f>
              <c:numCache>
                <c:formatCode>0.000</c:formatCode>
                <c:ptCount val="33"/>
                <c:pt idx="0">
                  <c:v>-6.6928061414007898</c:v>
                </c:pt>
                <c:pt idx="1">
                  <c:v>-4.2599055635393022</c:v>
                </c:pt>
                <c:pt idx="2">
                  <c:v>-2.1156616587775021</c:v>
                </c:pt>
                <c:pt idx="3">
                  <c:v>-0.91856489681589759</c:v>
                </c:pt>
                <c:pt idx="4">
                  <c:v>-0.21679993405322268</c:v>
                </c:pt>
                <c:pt idx="5">
                  <c:v>0.54515463917524709</c:v>
                </c:pt>
                <c:pt idx="6">
                  <c:v>1.2195323132758695</c:v>
                </c:pt>
                <c:pt idx="7">
                  <c:v>1.7385922930934907</c:v>
                </c:pt>
                <c:pt idx="8">
                  <c:v>1.9108727047658303</c:v>
                </c:pt>
                <c:pt idx="9">
                  <c:v>1.6894845360824999</c:v>
                </c:pt>
                <c:pt idx="10">
                  <c:v>1.6511224826675552</c:v>
                </c:pt>
                <c:pt idx="11">
                  <c:v>1.466655661934652</c:v>
                </c:pt>
                <c:pt idx="12">
                  <c:v>1.1312889512567688</c:v>
                </c:pt>
                <c:pt idx="13">
                  <c:v>0.91460646332910001</c:v>
                </c:pt>
                <c:pt idx="14">
                  <c:v>0.51832287883790928</c:v>
                </c:pt>
                <c:pt idx="15">
                  <c:v>0.26335342194339817</c:v>
                </c:pt>
                <c:pt idx="16">
                  <c:v>-1.6506076299225925E-3</c:v>
                </c:pt>
                <c:pt idx="17">
                  <c:v>-0.13039800276476443</c:v>
                </c:pt>
                <c:pt idx="18">
                  <c:v>-7.9651678669450512E-2</c:v>
                </c:pt>
                <c:pt idx="19">
                  <c:v>-0.20098636016589272</c:v>
                </c:pt>
                <c:pt idx="20">
                  <c:v>-6.850021664223839E-2</c:v>
                </c:pt>
                <c:pt idx="21">
                  <c:v>-0.22199298535176701</c:v>
                </c:pt>
                <c:pt idx="22">
                  <c:v>-0.15142450436324537</c:v>
                </c:pt>
                <c:pt idx="23">
                  <c:v>-0.22200672622607304</c:v>
                </c:pt>
                <c:pt idx="24">
                  <c:v>-0.22076877050362562</c:v>
                </c:pt>
                <c:pt idx="25">
                  <c:v>-0.22816825861818849</c:v>
                </c:pt>
                <c:pt idx="26">
                  <c:v>-0.18859359524594876</c:v>
                </c:pt>
                <c:pt idx="27">
                  <c:v>-0.21708177709910323</c:v>
                </c:pt>
                <c:pt idx="28">
                  <c:v>-0.20966610260430507</c:v>
                </c:pt>
                <c:pt idx="29">
                  <c:v>-0.3037682116471882</c:v>
                </c:pt>
                <c:pt idx="30">
                  <c:v>-0.19109331792478809</c:v>
                </c:pt>
                <c:pt idx="31">
                  <c:v>-0.26046396433583913</c:v>
                </c:pt>
                <c:pt idx="32">
                  <c:v>-0.1564628658712594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190-46D8-A48D-1F6C5E0B50A8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12'!$B$201:$B$233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12'!$G$201:$G$233</c:f>
              <c:numCache>
                <c:formatCode>0.000</c:formatCode>
                <c:ptCount val="33"/>
                <c:pt idx="0">
                  <c:v>-8.1937872293046716</c:v>
                </c:pt>
                <c:pt idx="1">
                  <c:v>-5.3784520498912469</c:v>
                </c:pt>
                <c:pt idx="2">
                  <c:v>-3.2107870115575179</c:v>
                </c:pt>
                <c:pt idx="3">
                  <c:v>-1.6890774826407962</c:v>
                </c:pt>
                <c:pt idx="4">
                  <c:v>-0.96532126796699902</c:v>
                </c:pt>
                <c:pt idx="5">
                  <c:v>-0.41934682384119465</c:v>
                </c:pt>
                <c:pt idx="6">
                  <c:v>-3.6713962347483031E-2</c:v>
                </c:pt>
                <c:pt idx="7">
                  <c:v>0.2640519265294779</c:v>
                </c:pt>
                <c:pt idx="8">
                  <c:v>0.25404539680788057</c:v>
                </c:pt>
                <c:pt idx="9">
                  <c:v>0.19935389457988986</c:v>
                </c:pt>
                <c:pt idx="10">
                  <c:v>0.20856929749441055</c:v>
                </c:pt>
                <c:pt idx="11">
                  <c:v>-2.9282576866764731E-2</c:v>
                </c:pt>
                <c:pt idx="12">
                  <c:v>-0.24229196596309444</c:v>
                </c:pt>
                <c:pt idx="13">
                  <c:v>-0.40895274937829512</c:v>
                </c:pt>
                <c:pt idx="14">
                  <c:v>-0.49019066040341291</c:v>
                </c:pt>
                <c:pt idx="15">
                  <c:v>-0.59307981428253842</c:v>
                </c:pt>
                <c:pt idx="16">
                  <c:v>-0.62933520021370803</c:v>
                </c:pt>
                <c:pt idx="17">
                  <c:v>-0.78646821522648747</c:v>
                </c:pt>
                <c:pt idx="18">
                  <c:v>-0.74004826201484342</c:v>
                </c:pt>
                <c:pt idx="19">
                  <c:v>-0.8864431755387866</c:v>
                </c:pt>
                <c:pt idx="20">
                  <c:v>-0.78761037502187548</c:v>
                </c:pt>
                <c:pt idx="21">
                  <c:v>-0.79921183717440947</c:v>
                </c:pt>
                <c:pt idx="22">
                  <c:v>-0.82623627005974953</c:v>
                </c:pt>
                <c:pt idx="23">
                  <c:v>-0.7646625540926224</c:v>
                </c:pt>
                <c:pt idx="24">
                  <c:v>-0.84669919896878498</c:v>
                </c:pt>
                <c:pt idx="25">
                  <c:v>-0.82623627005974953</c:v>
                </c:pt>
                <c:pt idx="26">
                  <c:v>-0.88438694230858572</c:v>
                </c:pt>
                <c:pt idx="27">
                  <c:v>-0.87635131402052313</c:v>
                </c:pt>
                <c:pt idx="28">
                  <c:v>-0.82605132549424198</c:v>
                </c:pt>
                <c:pt idx="29">
                  <c:v>-0.88795373763788865</c:v>
                </c:pt>
                <c:pt idx="30">
                  <c:v>-0.85792440318302698</c:v>
                </c:pt>
                <c:pt idx="31">
                  <c:v>-0.86972135766773651</c:v>
                </c:pt>
                <c:pt idx="32">
                  <c:v>-0.88413511124207944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190-46D8-A48D-1F6C5E0B50A8}"/>
            </c:ext>
          </c:extLst>
        </c:ser>
        <c:ser>
          <c:idx val="4"/>
          <c:order val="4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20'!$G$201:$G$233</c:f>
              <c:numCache>
                <c:formatCode>0.000</c:formatCode>
                <c:ptCount val="33"/>
                <c:pt idx="0">
                  <c:v>-8.7197255226730981</c:v>
                </c:pt>
                <c:pt idx="1">
                  <c:v>-6.0746266177130028</c:v>
                </c:pt>
                <c:pt idx="2">
                  <c:v>-3.6122543813064154</c:v>
                </c:pt>
                <c:pt idx="3">
                  <c:v>-2.2611846041348103</c:v>
                </c:pt>
                <c:pt idx="4">
                  <c:v>-1.3433605643645037</c:v>
                </c:pt>
                <c:pt idx="5">
                  <c:v>-0.94611017696905242</c:v>
                </c:pt>
                <c:pt idx="6">
                  <c:v>-0.46997736652908334</c:v>
                </c:pt>
                <c:pt idx="7">
                  <c:v>-0.21389573207267662</c:v>
                </c:pt>
                <c:pt idx="8">
                  <c:v>-9.8071863864903158E-2</c:v>
                </c:pt>
                <c:pt idx="9">
                  <c:v>-0.17100136534681148</c:v>
                </c:pt>
                <c:pt idx="10">
                  <c:v>-0.40677345232939571</c:v>
                </c:pt>
                <c:pt idx="11">
                  <c:v>-0.44243807366191046</c:v>
                </c:pt>
                <c:pt idx="12">
                  <c:v>-0.68084893716263917</c:v>
                </c:pt>
                <c:pt idx="13">
                  <c:v>-0.86093708344438569</c:v>
                </c:pt>
                <c:pt idx="14">
                  <c:v>-0.99185258001631338</c:v>
                </c:pt>
                <c:pt idx="15">
                  <c:v>-1.0310463779225589</c:v>
                </c:pt>
                <c:pt idx="16">
                  <c:v>-1.0323199066452509</c:v>
                </c:pt>
                <c:pt idx="17">
                  <c:v>-1.1590376197873331</c:v>
                </c:pt>
                <c:pt idx="18">
                  <c:v>-1.1412457148093582</c:v>
                </c:pt>
                <c:pt idx="19">
                  <c:v>-1.1610947059778793</c:v>
                </c:pt>
                <c:pt idx="20">
                  <c:v>-1.0708114567415736</c:v>
                </c:pt>
                <c:pt idx="21">
                  <c:v>-1.1808502221537311</c:v>
                </c:pt>
                <c:pt idx="22">
                  <c:v>-1.1920518768715562</c:v>
                </c:pt>
                <c:pt idx="23">
                  <c:v>-1.14398750650701</c:v>
                </c:pt>
                <c:pt idx="24">
                  <c:v>-1.2482771543378108</c:v>
                </c:pt>
                <c:pt idx="25">
                  <c:v>-1.2057443362327023</c:v>
                </c:pt>
                <c:pt idx="26">
                  <c:v>-1.254429984383125</c:v>
                </c:pt>
                <c:pt idx="27">
                  <c:v>-1.1747651677670456</c:v>
                </c:pt>
                <c:pt idx="28">
                  <c:v>-1.2734200937011799</c:v>
                </c:pt>
                <c:pt idx="29">
                  <c:v>-1.2699853818827052</c:v>
                </c:pt>
                <c:pt idx="30">
                  <c:v>-1.1764999999999937</c:v>
                </c:pt>
                <c:pt idx="31">
                  <c:v>-1.2146632622884541</c:v>
                </c:pt>
                <c:pt idx="32">
                  <c:v>-1.2366556565854285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190-46D8-A48D-1F6C5E0B5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8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707558596120073"/>
          <c:y val="0.55548909093547161"/>
          <c:w val="0.17728712041597119"/>
          <c:h val="0.2951584224889893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DWG,</a:t>
            </a:r>
            <a:r>
              <a:rPr lang="cs-CZ" baseline="0"/>
              <a:t> Testo 107mm</a:t>
            </a:r>
            <a:endParaRPr lang="en-GB"/>
          </a:p>
        </c:rich>
      </c:tx>
      <c:layout>
        <c:manualLayout>
          <c:xMode val="edge"/>
          <c:yMode val="edge"/>
          <c:x val="0.4327089643992939"/>
          <c:y val="0.77476715765481163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2'!$B$203:$B$234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'T-L 2'!$G$203:$G$234</c:f>
              <c:numCache>
                <c:formatCode>0.000</c:formatCode>
                <c:ptCount val="32"/>
                <c:pt idx="0">
                  <c:v>-4.9189359357783458</c:v>
                </c:pt>
                <c:pt idx="1">
                  <c:v>-3.8375570596568318</c:v>
                </c:pt>
                <c:pt idx="2">
                  <c:v>-3.1968503937007715</c:v>
                </c:pt>
                <c:pt idx="3">
                  <c:v>-2.7866016669287492</c:v>
                </c:pt>
                <c:pt idx="4">
                  <c:v>-2.0706513168269916</c:v>
                </c:pt>
                <c:pt idx="5">
                  <c:v>-1.4922541890610015</c:v>
                </c:pt>
                <c:pt idx="6">
                  <c:v>-1.5389477010586181</c:v>
                </c:pt>
                <c:pt idx="7">
                  <c:v>-1.4251856533417506</c:v>
                </c:pt>
                <c:pt idx="8">
                  <c:v>-1.4339861023373237</c:v>
                </c:pt>
                <c:pt idx="9">
                  <c:v>-1.3025608599430751</c:v>
                </c:pt>
                <c:pt idx="10">
                  <c:v>-1.3575374901341521</c:v>
                </c:pt>
                <c:pt idx="11">
                  <c:v>-1.155000790014209</c:v>
                </c:pt>
                <c:pt idx="12">
                  <c:v>-1.2545425817664599</c:v>
                </c:pt>
                <c:pt idx="13">
                  <c:v>-1.2219411950679548</c:v>
                </c:pt>
                <c:pt idx="14">
                  <c:v>-1.2207833228047824</c:v>
                </c:pt>
                <c:pt idx="15">
                  <c:v>-1.2773348069787598</c:v>
                </c:pt>
                <c:pt idx="16">
                  <c:v>-1.286503551696917</c:v>
                </c:pt>
                <c:pt idx="17">
                  <c:v>-1.3013265950726298</c:v>
                </c:pt>
                <c:pt idx="18">
                  <c:v>-1.3385951065508865</c:v>
                </c:pt>
                <c:pt idx="19">
                  <c:v>-1.3666850785133717</c:v>
                </c:pt>
                <c:pt idx="20">
                  <c:v>-1.3389121338912131</c:v>
                </c:pt>
                <c:pt idx="21">
                  <c:v>-1.3578590037104263</c:v>
                </c:pt>
                <c:pt idx="22">
                  <c:v>-1.3856229779846865</c:v>
                </c:pt>
                <c:pt idx="23">
                  <c:v>-1.5039848496804151</c:v>
                </c:pt>
                <c:pt idx="24">
                  <c:v>-1.5462290943515076</c:v>
                </c:pt>
                <c:pt idx="25">
                  <c:v>-1.4194363306228799</c:v>
                </c:pt>
                <c:pt idx="26">
                  <c:v>-1.471191791633766</c:v>
                </c:pt>
                <c:pt idx="27">
                  <c:v>-1.4901341752170314</c:v>
                </c:pt>
                <c:pt idx="28">
                  <c:v>-1.3520770810298517</c:v>
                </c:pt>
                <c:pt idx="29">
                  <c:v>-1.522202066409013</c:v>
                </c:pt>
                <c:pt idx="30">
                  <c:v>-1.565162511833361</c:v>
                </c:pt>
                <c:pt idx="31">
                  <c:v>-1.4988955506468948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E66-40FE-AC32-8D368C5AF845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5'!$B$203:$B$234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'T-L 5'!$G$203:$G$234</c:f>
              <c:numCache>
                <c:formatCode>0.000</c:formatCode>
                <c:ptCount val="32"/>
                <c:pt idx="0">
                  <c:v>-4.6062083964937779</c:v>
                </c:pt>
                <c:pt idx="1">
                  <c:v>-3.4358297591553981</c:v>
                </c:pt>
                <c:pt idx="2">
                  <c:v>-2.724811831506663</c:v>
                </c:pt>
                <c:pt idx="3">
                  <c:v>-2.1873554865561218</c:v>
                </c:pt>
                <c:pt idx="4">
                  <c:v>-1.8306137279513828</c:v>
                </c:pt>
                <c:pt idx="5">
                  <c:v>-1.5990485000660588</c:v>
                </c:pt>
                <c:pt idx="6">
                  <c:v>-1.4982486286431895</c:v>
                </c:pt>
                <c:pt idx="7">
                  <c:v>-1.4526468838807818</c:v>
                </c:pt>
                <c:pt idx="8">
                  <c:v>-1.4509518773136025</c:v>
                </c:pt>
                <c:pt idx="9">
                  <c:v>-1.4588841882601733</c:v>
                </c:pt>
                <c:pt idx="10">
                  <c:v>-1.4197857426266345</c:v>
                </c:pt>
                <c:pt idx="11">
                  <c:v>-1.4495437111493179</c:v>
                </c:pt>
                <c:pt idx="12">
                  <c:v>-1.4532231404958751</c:v>
                </c:pt>
                <c:pt idx="13">
                  <c:v>-1.4158180134902862</c:v>
                </c:pt>
                <c:pt idx="14">
                  <c:v>-1.4593182794987869</c:v>
                </c:pt>
                <c:pt idx="15">
                  <c:v>-1.4495437111493179</c:v>
                </c:pt>
                <c:pt idx="16">
                  <c:v>-1.4495437111493004</c:v>
                </c:pt>
                <c:pt idx="17">
                  <c:v>-1.5266115702479288</c:v>
                </c:pt>
                <c:pt idx="18">
                  <c:v>-1.5740587710309792</c:v>
                </c:pt>
                <c:pt idx="19">
                  <c:v>-1.5699365415124262</c:v>
                </c:pt>
                <c:pt idx="20">
                  <c:v>-1.5679534637757835</c:v>
                </c:pt>
                <c:pt idx="21">
                  <c:v>-1.5720754966449551</c:v>
                </c:pt>
                <c:pt idx="22">
                  <c:v>-1.637685950413206</c:v>
                </c:pt>
                <c:pt idx="23">
                  <c:v>-1.6234796404019012</c:v>
                </c:pt>
                <c:pt idx="24">
                  <c:v>-1.6378483816576854</c:v>
                </c:pt>
                <c:pt idx="25">
                  <c:v>-1.5784949080809396</c:v>
                </c:pt>
                <c:pt idx="26">
                  <c:v>-1.6396694214876164</c:v>
                </c:pt>
                <c:pt idx="27">
                  <c:v>-1.6558656262399092</c:v>
                </c:pt>
                <c:pt idx="28">
                  <c:v>-1.6241237931490518</c:v>
                </c:pt>
                <c:pt idx="29">
                  <c:v>-1.6342052180814219</c:v>
                </c:pt>
                <c:pt idx="30">
                  <c:v>-1.6302370953341501</c:v>
                </c:pt>
                <c:pt idx="31">
                  <c:v>-1.5754648316019217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E66-40FE-AC32-8D368C5AF845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'T-L 8'!$B$203:$B$234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'T-L 8'!$G$203:$G$234</c:f>
              <c:numCache>
                <c:formatCode>0.000</c:formatCode>
                <c:ptCount val="32"/>
                <c:pt idx="0">
                  <c:v>-4.7208121827410903</c:v>
                </c:pt>
                <c:pt idx="1">
                  <c:v>-3.681080411349269</c:v>
                </c:pt>
                <c:pt idx="2">
                  <c:v>-2.9866104636746718</c:v>
                </c:pt>
                <c:pt idx="3">
                  <c:v>-2.4758124534855011</c:v>
                </c:pt>
                <c:pt idx="4">
                  <c:v>-2.2453789852375641</c:v>
                </c:pt>
                <c:pt idx="5">
                  <c:v>-1.9918093819806386</c:v>
                </c:pt>
                <c:pt idx="6">
                  <c:v>-1.8890405858259967</c:v>
                </c:pt>
                <c:pt idx="7">
                  <c:v>-1.9536095261721629</c:v>
                </c:pt>
                <c:pt idx="8">
                  <c:v>-1.8681727904667229</c:v>
                </c:pt>
                <c:pt idx="9">
                  <c:v>-1.9066534260178636</c:v>
                </c:pt>
                <c:pt idx="10">
                  <c:v>-1.9093730602110428</c:v>
                </c:pt>
                <c:pt idx="11">
                  <c:v>-1.9093730602110213</c:v>
                </c:pt>
                <c:pt idx="12">
                  <c:v>-1.964995034756688</c:v>
                </c:pt>
                <c:pt idx="13">
                  <c:v>-1.9058852743977954</c:v>
                </c:pt>
                <c:pt idx="14">
                  <c:v>-1.9673555514181107</c:v>
                </c:pt>
                <c:pt idx="15">
                  <c:v>-1.9685967852044914</c:v>
                </c:pt>
                <c:pt idx="16">
                  <c:v>-1.9601514493203258</c:v>
                </c:pt>
                <c:pt idx="17">
                  <c:v>-2.0073241884426865</c:v>
                </c:pt>
                <c:pt idx="18">
                  <c:v>-1.9723204865636448</c:v>
                </c:pt>
                <c:pt idx="19">
                  <c:v>-1.9870919697157849</c:v>
                </c:pt>
                <c:pt idx="20">
                  <c:v>-2.0601923673595968</c:v>
                </c:pt>
                <c:pt idx="21">
                  <c:v>-2.009557500155156</c:v>
                </c:pt>
                <c:pt idx="22">
                  <c:v>-2.0331409420964461</c:v>
                </c:pt>
                <c:pt idx="23">
                  <c:v>-2.0850139621470807</c:v>
                </c:pt>
                <c:pt idx="24">
                  <c:v>-2.0605759682224365</c:v>
                </c:pt>
                <c:pt idx="25">
                  <c:v>-2.0408416609769788</c:v>
                </c:pt>
                <c:pt idx="26">
                  <c:v>-2.0347610180012405</c:v>
                </c:pt>
                <c:pt idx="27">
                  <c:v>-2.0310366232153911</c:v>
                </c:pt>
                <c:pt idx="28">
                  <c:v>-2.0670391061452524</c:v>
                </c:pt>
                <c:pt idx="29">
                  <c:v>-2.0635708964489683</c:v>
                </c:pt>
                <c:pt idx="30">
                  <c:v>-2.0700360114242984</c:v>
                </c:pt>
                <c:pt idx="31">
                  <c:v>-2.0553899652260497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E66-40FE-AC32-8D368C5AF845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12'!$B$203:$B$234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'T-L 12'!$G$203:$G$234</c:f>
              <c:numCache>
                <c:formatCode>0.000</c:formatCode>
                <c:ptCount val="32"/>
                <c:pt idx="0">
                  <c:v>-4.9210548069769358</c:v>
                </c:pt>
                <c:pt idx="1">
                  <c:v>-3.7430676268520777</c:v>
                </c:pt>
                <c:pt idx="2">
                  <c:v>-2.9206033482512797</c:v>
                </c:pt>
                <c:pt idx="3">
                  <c:v>-2.3967490462763141</c:v>
                </c:pt>
                <c:pt idx="4">
                  <c:v>-2.1452856787461587</c:v>
                </c:pt>
                <c:pt idx="5">
                  <c:v>-1.86773979422502</c:v>
                </c:pt>
                <c:pt idx="6">
                  <c:v>-1.8423890501866242</c:v>
                </c:pt>
                <c:pt idx="7">
                  <c:v>-1.8107166556071606</c:v>
                </c:pt>
                <c:pt idx="8">
                  <c:v>-1.7950207468879553</c:v>
                </c:pt>
                <c:pt idx="9">
                  <c:v>-1.7875518672199082</c:v>
                </c:pt>
                <c:pt idx="10">
                  <c:v>-1.7785708357540022</c:v>
                </c:pt>
                <c:pt idx="11">
                  <c:v>-1.8012783265543331</c:v>
                </c:pt>
                <c:pt idx="12">
                  <c:v>-1.840292188926691</c:v>
                </c:pt>
                <c:pt idx="13">
                  <c:v>-1.7990867579908485</c:v>
                </c:pt>
                <c:pt idx="14">
                  <c:v>-1.8137291074788806</c:v>
                </c:pt>
                <c:pt idx="15">
                  <c:v>-1.8397631586228584</c:v>
                </c:pt>
                <c:pt idx="16">
                  <c:v>-1.8522139319542248</c:v>
                </c:pt>
                <c:pt idx="17">
                  <c:v>-1.8642848579307163</c:v>
                </c:pt>
                <c:pt idx="18">
                  <c:v>-1.8779273464871935</c:v>
                </c:pt>
                <c:pt idx="19">
                  <c:v>-1.9119491056610769</c:v>
                </c:pt>
                <c:pt idx="20">
                  <c:v>-1.8916526837903089</c:v>
                </c:pt>
                <c:pt idx="21">
                  <c:v>-1.9130025907452275</c:v>
                </c:pt>
                <c:pt idx="22">
                  <c:v>-1.9744060186423027</c:v>
                </c:pt>
                <c:pt idx="23">
                  <c:v>-1.9746279940257727</c:v>
                </c:pt>
                <c:pt idx="24">
                  <c:v>-1.9757856299793526</c:v>
                </c:pt>
                <c:pt idx="25">
                  <c:v>-1.9270453937723011</c:v>
                </c:pt>
                <c:pt idx="26">
                  <c:v>-1.9446954469175837</c:v>
                </c:pt>
                <c:pt idx="27">
                  <c:v>-1.9818166729675188</c:v>
                </c:pt>
                <c:pt idx="28">
                  <c:v>-1.985170019090827</c:v>
                </c:pt>
                <c:pt idx="29">
                  <c:v>-2.0133516518980961</c:v>
                </c:pt>
                <c:pt idx="30">
                  <c:v>-1.9946516667434944</c:v>
                </c:pt>
                <c:pt idx="31">
                  <c:v>-1.9967905265196537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E66-40FE-AC32-8D368C5AF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1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416781718147908"/>
          <c:y val="0.56805288268122522"/>
          <c:w val="0.17728712041597119"/>
          <c:h val="0.2825946307432357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UL-LMPS,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49667987755316984"/>
          <c:y val="0.77476715765481163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2'!$G$235:$G$242</c:f>
              <c:numCache>
                <c:formatCode>0.00</c:formatCode>
                <c:ptCount val="8"/>
                <c:pt idx="0">
                  <c:v>-9.168957006133418</c:v>
                </c:pt>
                <c:pt idx="1">
                  <c:v>-8.1623159052647036</c:v>
                </c:pt>
                <c:pt idx="2">
                  <c:v>-7.8234978250049076</c:v>
                </c:pt>
                <c:pt idx="3">
                  <c:v>-6.9337419319153621</c:v>
                </c:pt>
                <c:pt idx="4">
                  <c:v>-6.0183644199072264</c:v>
                </c:pt>
                <c:pt idx="5">
                  <c:v>-5.0846390067769391</c:v>
                </c:pt>
                <c:pt idx="6">
                  <c:v>-5.3165776218866361</c:v>
                </c:pt>
                <c:pt idx="7">
                  <c:v>-4.8335066008136875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F6A-4CB4-9F4D-64802C30DABD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5'!$G$235:$G$242</c:f>
              <c:numCache>
                <c:formatCode>0.00</c:formatCode>
                <c:ptCount val="8"/>
                <c:pt idx="0">
                  <c:v>-7.4389615650092233</c:v>
                </c:pt>
                <c:pt idx="1">
                  <c:v>-6.3768116859958894</c:v>
                </c:pt>
                <c:pt idx="2">
                  <c:v>-5.8233003878434113</c:v>
                </c:pt>
                <c:pt idx="3">
                  <c:v>-4.4591127034715381</c:v>
                </c:pt>
                <c:pt idx="4">
                  <c:v>-3.1585336984697827</c:v>
                </c:pt>
                <c:pt idx="5">
                  <c:v>-2.7039497095399914</c:v>
                </c:pt>
                <c:pt idx="6">
                  <c:v>-2.5105160213269104</c:v>
                </c:pt>
                <c:pt idx="7">
                  <c:v>-1.8153846490339847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F6A-4CB4-9F4D-64802C30DABD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8'!$G$235:$G$242</c:f>
              <c:numCache>
                <c:formatCode>0.00</c:formatCode>
                <c:ptCount val="8"/>
                <c:pt idx="0">
                  <c:v>-6.6887479320207071</c:v>
                </c:pt>
                <c:pt idx="1">
                  <c:v>-5.3695568348256186</c:v>
                </c:pt>
                <c:pt idx="2">
                  <c:v>-4.7239608377507345</c:v>
                </c:pt>
                <c:pt idx="3">
                  <c:v>-3.204069257196692</c:v>
                </c:pt>
                <c:pt idx="4">
                  <c:v>-2.0497235201593549</c:v>
                </c:pt>
                <c:pt idx="5">
                  <c:v>-1.6149128699423694</c:v>
                </c:pt>
                <c:pt idx="6">
                  <c:v>-1.8044615601168661</c:v>
                </c:pt>
                <c:pt idx="7">
                  <c:v>-0.78541993106591801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F6A-4CB4-9F4D-64802C30DABD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12'!$G$235:$G$242</c:f>
              <c:numCache>
                <c:formatCode>0.00</c:formatCode>
                <c:ptCount val="8"/>
                <c:pt idx="0">
                  <c:v>-5.5112441261549812</c:v>
                </c:pt>
                <c:pt idx="1">
                  <c:v>-4.3617733961464227</c:v>
                </c:pt>
                <c:pt idx="2">
                  <c:v>-3.5600491902504285</c:v>
                </c:pt>
                <c:pt idx="3">
                  <c:v>-2.0556014311306168</c:v>
                </c:pt>
                <c:pt idx="4">
                  <c:v>-0.84977430128286346</c:v>
                </c:pt>
                <c:pt idx="5">
                  <c:v>-0.35234963198509484</c:v>
                </c:pt>
                <c:pt idx="6">
                  <c:v>-0.25859094584671466</c:v>
                </c:pt>
                <c:pt idx="7">
                  <c:v>0.47391590186782523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F6A-4CB4-9F4D-64802C30DABD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20'!$G$235:$G$242</c:f>
              <c:numCache>
                <c:formatCode>0.00</c:formatCode>
                <c:ptCount val="8"/>
                <c:pt idx="0">
                  <c:v>-3.7040234177161353</c:v>
                </c:pt>
                <c:pt idx="1">
                  <c:v>-2.7451450317701744</c:v>
                </c:pt>
                <c:pt idx="2">
                  <c:v>-1.5938768391750366</c:v>
                </c:pt>
                <c:pt idx="3">
                  <c:v>-0.25048619111021975</c:v>
                </c:pt>
                <c:pt idx="4">
                  <c:v>0.58431836567899986</c:v>
                </c:pt>
                <c:pt idx="5">
                  <c:v>0.82353635190978092</c:v>
                </c:pt>
                <c:pt idx="6">
                  <c:v>1.0609397491792496</c:v>
                </c:pt>
                <c:pt idx="7">
                  <c:v>1.6530348276163869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F6A-4CB4-9F4D-64802C30D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0.5'!$B$235:$B$242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42.5</c:v>
                      </c:pt>
                      <c:pt idx="1">
                        <c:v>57.5</c:v>
                      </c:pt>
                      <c:pt idx="2">
                        <c:v>72.5</c:v>
                      </c:pt>
                      <c:pt idx="3">
                        <c:v>87.5</c:v>
                      </c:pt>
                      <c:pt idx="4">
                        <c:v>102.5</c:v>
                      </c:pt>
                      <c:pt idx="5">
                        <c:v>117.5</c:v>
                      </c:pt>
                      <c:pt idx="6">
                        <c:v>132.5</c:v>
                      </c:pt>
                      <c:pt idx="7">
                        <c:v>147.5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0.5'!$G$235:$G$242</c15:sqref>
                        </c15:formulaRef>
                      </c:ext>
                    </c:extLst>
                    <c:numCache>
                      <c:formatCode>0.00</c:formatCode>
                      <c:ptCount val="8"/>
                      <c:pt idx="0">
                        <c:v>-12.490466077358267</c:v>
                      </c:pt>
                      <c:pt idx="1">
                        <c:v>-12.522366937936155</c:v>
                      </c:pt>
                      <c:pt idx="2">
                        <c:v>-11.859726644930623</c:v>
                      </c:pt>
                      <c:pt idx="3">
                        <c:v>-12.384271225578853</c:v>
                      </c:pt>
                      <c:pt idx="4">
                        <c:v>-13.080485818798641</c:v>
                      </c:pt>
                      <c:pt idx="5">
                        <c:v>-11.239437659402963</c:v>
                      </c:pt>
                      <c:pt idx="6">
                        <c:v>-9.6635656414631512</c:v>
                      </c:pt>
                      <c:pt idx="7">
                        <c:v>-13.55302073704922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1F6A-4CB4-9F4D-64802C30DABD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18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30"/>
      </c:valAx>
      <c:valAx>
        <c:axId val="1132275248"/>
        <c:scaling>
          <c:orientation val="minMax"/>
          <c:max val="3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94E-2"/>
          <c:w val="0.17728712041597119"/>
          <c:h val="0.2951584224889893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UL-LMPS,</a:t>
            </a:r>
            <a:r>
              <a:rPr lang="cs-CZ" baseline="0"/>
              <a:t> Testo 16mm</a:t>
            </a:r>
            <a:endParaRPr lang="en-GB"/>
          </a:p>
        </c:rich>
      </c:tx>
      <c:layout>
        <c:manualLayout>
          <c:xMode val="edge"/>
          <c:yMode val="edge"/>
          <c:x val="0.58391294094481883"/>
          <c:y val="0.77476715765481163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2'!$G$235:$G$242</c:f>
              <c:numCache>
                <c:formatCode>0.00</c:formatCode>
                <c:ptCount val="8"/>
                <c:pt idx="0">
                  <c:v>-2.3328261043517022</c:v>
                </c:pt>
                <c:pt idx="1">
                  <c:v>-1.1412614856178596</c:v>
                </c:pt>
                <c:pt idx="2">
                  <c:v>0.20116021166463907</c:v>
                </c:pt>
                <c:pt idx="3">
                  <c:v>1.7323985981736993</c:v>
                </c:pt>
                <c:pt idx="4">
                  <c:v>2.5367435351706931</c:v>
                </c:pt>
                <c:pt idx="5">
                  <c:v>3.2524771193271995</c:v>
                </c:pt>
                <c:pt idx="6">
                  <c:v>3.1755019057491376</c:v>
                </c:pt>
                <c:pt idx="7">
                  <c:v>4.4051174865473568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E1-4613-9167-DAB7DDCC5C92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5'!$B$235:$B$242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5'!$G$235:$G$242</c:f>
              <c:numCache>
                <c:formatCode>0.00</c:formatCode>
                <c:ptCount val="8"/>
                <c:pt idx="0">
                  <c:v>-6.7038104188287484</c:v>
                </c:pt>
                <c:pt idx="1">
                  <c:v>-6.9179358156887831</c:v>
                </c:pt>
                <c:pt idx="2">
                  <c:v>-3.6365808153160164</c:v>
                </c:pt>
                <c:pt idx="3">
                  <c:v>-1.6575145224889194</c:v>
                </c:pt>
                <c:pt idx="4">
                  <c:v>-0.7159057229197282</c:v>
                </c:pt>
                <c:pt idx="5">
                  <c:v>-0.32651511464265581</c:v>
                </c:pt>
                <c:pt idx="6">
                  <c:v>-0.21978754009453794</c:v>
                </c:pt>
                <c:pt idx="7">
                  <c:v>0.48384796876612646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E1-4613-9167-DAB7DDCC5C92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'T-S 8'!$B$235:$B$242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8'!$G$235:$G$242</c:f>
              <c:numCache>
                <c:formatCode>0.00</c:formatCode>
                <c:ptCount val="8"/>
                <c:pt idx="0">
                  <c:v>-8.3468626113306126</c:v>
                </c:pt>
                <c:pt idx="1">
                  <c:v>-7.8724038462496582</c:v>
                </c:pt>
                <c:pt idx="2">
                  <c:v>-4.5721339828790875</c:v>
                </c:pt>
                <c:pt idx="3">
                  <c:v>-3.3840134389071324</c:v>
                </c:pt>
                <c:pt idx="4">
                  <c:v>-2.5845859798901079</c:v>
                </c:pt>
                <c:pt idx="5">
                  <c:v>-1.4892168276835258</c:v>
                </c:pt>
                <c:pt idx="6">
                  <c:v>-1.2733280146322652</c:v>
                </c:pt>
                <c:pt idx="7">
                  <c:v>-0.12120498360848936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E1-4613-9167-DAB7DDCC5C92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12'!$B$235:$B$242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12'!$G$235:$G$242</c:f>
              <c:numCache>
                <c:formatCode>0.00</c:formatCode>
                <c:ptCount val="8"/>
                <c:pt idx="0">
                  <c:v>-9.6479925199823686</c:v>
                </c:pt>
                <c:pt idx="1">
                  <c:v>-8.9405686326982092</c:v>
                </c:pt>
                <c:pt idx="2">
                  <c:v>-5.2637571519039836</c:v>
                </c:pt>
                <c:pt idx="3">
                  <c:v>-3.919694230731678</c:v>
                </c:pt>
                <c:pt idx="4">
                  <c:v>-3.1548690620995767</c:v>
                </c:pt>
                <c:pt idx="5">
                  <c:v>-1.8904515624969345</c:v>
                </c:pt>
                <c:pt idx="6">
                  <c:v>-1.7473792753314863</c:v>
                </c:pt>
                <c:pt idx="7">
                  <c:v>-0.61204240301031776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E1-4613-9167-DAB7DDCC5C92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20'!$G$235:$G$242</c:f>
              <c:numCache>
                <c:formatCode>0.00</c:formatCode>
                <c:ptCount val="8"/>
                <c:pt idx="0">
                  <c:v>-9.7267217331988185</c:v>
                </c:pt>
                <c:pt idx="1">
                  <c:v>-9.4517684993085496</c:v>
                </c:pt>
                <c:pt idx="2">
                  <c:v>-5.7101160036017902</c:v>
                </c:pt>
                <c:pt idx="3">
                  <c:v>-4.593129624346556</c:v>
                </c:pt>
                <c:pt idx="4">
                  <c:v>-3.5669824432720452</c:v>
                </c:pt>
                <c:pt idx="5">
                  <c:v>-2.389064107640777</c:v>
                </c:pt>
                <c:pt idx="6">
                  <c:v>-2.0201513453916689</c:v>
                </c:pt>
                <c:pt idx="7">
                  <c:v>-1.0232335137301083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1E1-4613-9167-DAB7DDCC5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0.6'!$B$235:$B$242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42.5</c:v>
                      </c:pt>
                      <c:pt idx="1">
                        <c:v>57.5</c:v>
                      </c:pt>
                      <c:pt idx="2">
                        <c:v>72.5</c:v>
                      </c:pt>
                      <c:pt idx="3">
                        <c:v>87.5</c:v>
                      </c:pt>
                      <c:pt idx="4">
                        <c:v>102.5</c:v>
                      </c:pt>
                      <c:pt idx="5">
                        <c:v>117.5</c:v>
                      </c:pt>
                      <c:pt idx="6">
                        <c:v>132.5</c:v>
                      </c:pt>
                      <c:pt idx="7">
                        <c:v>147.5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0.6'!$G$235:$G$242</c15:sqref>
                        </c15:formulaRef>
                      </c:ext>
                    </c:extLst>
                    <c:numCache>
                      <c:formatCode>0.00</c:formatCode>
                      <c:ptCount val="8"/>
                      <c:pt idx="0">
                        <c:v>6.7434711063172417</c:v>
                      </c:pt>
                      <c:pt idx="1">
                        <c:v>8.6767950034381336</c:v>
                      </c:pt>
                      <c:pt idx="2">
                        <c:v>9.0857800344816404</c:v>
                      </c:pt>
                      <c:pt idx="3">
                        <c:v>9.3889275481567651</c:v>
                      </c:pt>
                      <c:pt idx="4">
                        <c:v>9.4946412192392451</c:v>
                      </c:pt>
                      <c:pt idx="5">
                        <c:v>11.167181768052483</c:v>
                      </c:pt>
                      <c:pt idx="6">
                        <c:v>14.364004050016216</c:v>
                      </c:pt>
                      <c:pt idx="7">
                        <c:v>15.496941585602569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31E1-4613-9167-DAB7DDCC5C92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18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30"/>
      </c:valAx>
      <c:valAx>
        <c:axId val="1132275248"/>
        <c:scaling>
          <c:orientation val="minMax"/>
          <c:max val="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94E-2"/>
          <c:w val="0.17728712041597119"/>
          <c:h val="0.2951584224889893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SHMU,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5432041780287159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2'!$B$272:$B$292</c:f>
              <c:numCache>
                <c:formatCode>General</c:formatCode>
                <c:ptCount val="21"/>
                <c:pt idx="0">
                  <c:v>64</c:v>
                </c:pt>
                <c:pt idx="1">
                  <c:v>79</c:v>
                </c:pt>
                <c:pt idx="2">
                  <c:v>94</c:v>
                </c:pt>
                <c:pt idx="3">
                  <c:v>109</c:v>
                </c:pt>
                <c:pt idx="4">
                  <c:v>124</c:v>
                </c:pt>
                <c:pt idx="5">
                  <c:v>139</c:v>
                </c:pt>
                <c:pt idx="6">
                  <c:v>154</c:v>
                </c:pt>
                <c:pt idx="7">
                  <c:v>169</c:v>
                </c:pt>
                <c:pt idx="8">
                  <c:v>184</c:v>
                </c:pt>
                <c:pt idx="9">
                  <c:v>199</c:v>
                </c:pt>
                <c:pt idx="10">
                  <c:v>214</c:v>
                </c:pt>
                <c:pt idx="11">
                  <c:v>229</c:v>
                </c:pt>
                <c:pt idx="12">
                  <c:v>244</c:v>
                </c:pt>
                <c:pt idx="13">
                  <c:v>259</c:v>
                </c:pt>
                <c:pt idx="14">
                  <c:v>274</c:v>
                </c:pt>
                <c:pt idx="15">
                  <c:v>289</c:v>
                </c:pt>
                <c:pt idx="16">
                  <c:v>304</c:v>
                </c:pt>
                <c:pt idx="17">
                  <c:v>319</c:v>
                </c:pt>
                <c:pt idx="18">
                  <c:v>334</c:v>
                </c:pt>
                <c:pt idx="19">
                  <c:v>349</c:v>
                </c:pt>
                <c:pt idx="20">
                  <c:v>364</c:v>
                </c:pt>
              </c:numCache>
            </c:numRef>
          </c:xVal>
          <c:yVal>
            <c:numRef>
              <c:f>'S-S 2'!$G$272:$G$292</c:f>
              <c:numCache>
                <c:formatCode>0.00</c:formatCode>
                <c:ptCount val="21"/>
                <c:pt idx="0">
                  <c:v>-3.5390875236687789</c:v>
                </c:pt>
                <c:pt idx="1">
                  <c:v>-2.8366529437475796</c:v>
                </c:pt>
                <c:pt idx="2">
                  <c:v>-2.274788734572661</c:v>
                </c:pt>
                <c:pt idx="3">
                  <c:v>-1.84804001934833</c:v>
                </c:pt>
                <c:pt idx="4">
                  <c:v>-1.5779949772054107</c:v>
                </c:pt>
                <c:pt idx="5">
                  <c:v>-1.4866064351050177</c:v>
                </c:pt>
                <c:pt idx="6">
                  <c:v>-1.0487284628974267</c:v>
                </c:pt>
                <c:pt idx="7">
                  <c:v>-0.65185918704614509</c:v>
                </c:pt>
                <c:pt idx="8">
                  <c:v>-0.48838074878673232</c:v>
                </c:pt>
                <c:pt idx="9">
                  <c:v>-0.42594144026582292</c:v>
                </c:pt>
                <c:pt idx="10">
                  <c:v>-0.9232828107090072</c:v>
                </c:pt>
                <c:pt idx="11">
                  <c:v>-0.83593018869219315</c:v>
                </c:pt>
                <c:pt idx="12">
                  <c:v>-0.99886307661092888</c:v>
                </c:pt>
                <c:pt idx="13">
                  <c:v>-1.1377720973192544</c:v>
                </c:pt>
                <c:pt idx="14">
                  <c:v>-0.80537616928524469</c:v>
                </c:pt>
                <c:pt idx="15">
                  <c:v>-0.96623321632209791</c:v>
                </c:pt>
                <c:pt idx="16">
                  <c:v>-1.2799310503588897</c:v>
                </c:pt>
                <c:pt idx="17">
                  <c:v>-1.4287749891205992</c:v>
                </c:pt>
                <c:pt idx="18">
                  <c:v>-1.5544426634821771</c:v>
                </c:pt>
                <c:pt idx="19">
                  <c:v>-2.0239311119408798</c:v>
                </c:pt>
                <c:pt idx="20">
                  <c:v>-2.1706737511021843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C50-4106-B16E-FFF934AF3882}"/>
            </c:ext>
          </c:extLst>
        </c:ser>
        <c:ser>
          <c:idx val="1"/>
          <c:order val="1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8'!$B$272:$B$292</c:f>
              <c:numCache>
                <c:formatCode>General</c:formatCode>
                <c:ptCount val="21"/>
                <c:pt idx="0">
                  <c:v>64</c:v>
                </c:pt>
                <c:pt idx="1">
                  <c:v>79</c:v>
                </c:pt>
                <c:pt idx="2">
                  <c:v>94</c:v>
                </c:pt>
                <c:pt idx="3">
                  <c:v>109</c:v>
                </c:pt>
                <c:pt idx="4">
                  <c:v>124</c:v>
                </c:pt>
                <c:pt idx="5">
                  <c:v>139</c:v>
                </c:pt>
                <c:pt idx="6">
                  <c:v>154</c:v>
                </c:pt>
                <c:pt idx="7">
                  <c:v>169</c:v>
                </c:pt>
                <c:pt idx="8">
                  <c:v>184</c:v>
                </c:pt>
                <c:pt idx="9">
                  <c:v>199</c:v>
                </c:pt>
                <c:pt idx="10">
                  <c:v>214</c:v>
                </c:pt>
                <c:pt idx="11">
                  <c:v>229</c:v>
                </c:pt>
                <c:pt idx="12">
                  <c:v>244</c:v>
                </c:pt>
                <c:pt idx="13">
                  <c:v>259</c:v>
                </c:pt>
                <c:pt idx="14">
                  <c:v>274</c:v>
                </c:pt>
                <c:pt idx="15">
                  <c:v>289</c:v>
                </c:pt>
                <c:pt idx="16">
                  <c:v>304</c:v>
                </c:pt>
                <c:pt idx="17">
                  <c:v>319</c:v>
                </c:pt>
                <c:pt idx="18">
                  <c:v>334</c:v>
                </c:pt>
                <c:pt idx="19">
                  <c:v>349</c:v>
                </c:pt>
                <c:pt idx="20">
                  <c:v>364</c:v>
                </c:pt>
              </c:numCache>
            </c:numRef>
          </c:xVal>
          <c:yVal>
            <c:numRef>
              <c:f>'S-S 8'!$G$272:$G$292</c:f>
              <c:numCache>
                <c:formatCode>0.00</c:formatCode>
                <c:ptCount val="21"/>
                <c:pt idx="0">
                  <c:v>-0.47913378018931924</c:v>
                </c:pt>
                <c:pt idx="1">
                  <c:v>3.4582289048754364E-2</c:v>
                </c:pt>
                <c:pt idx="2">
                  <c:v>2.3572557564348652E-2</c:v>
                </c:pt>
                <c:pt idx="3">
                  <c:v>0.13581822164984181</c:v>
                </c:pt>
                <c:pt idx="4">
                  <c:v>-0.87644711045176771</c:v>
                </c:pt>
                <c:pt idx="5">
                  <c:v>-1.8977281504095302</c:v>
                </c:pt>
                <c:pt idx="6">
                  <c:v>-2.3617374292812672</c:v>
                </c:pt>
                <c:pt idx="7">
                  <c:v>-2.1347285795347903</c:v>
                </c:pt>
                <c:pt idx="8">
                  <c:v>-2.3384069209813818</c:v>
                </c:pt>
                <c:pt idx="9">
                  <c:v>-2.3665119225207958</c:v>
                </c:pt>
                <c:pt idx="10">
                  <c:v>-2.5897130043603824</c:v>
                </c:pt>
                <c:pt idx="11">
                  <c:v>-3.0073517248042827</c:v>
                </c:pt>
                <c:pt idx="12">
                  <c:v>-2.8883276378566136</c:v>
                </c:pt>
                <c:pt idx="13">
                  <c:v>-3.3010469496378114</c:v>
                </c:pt>
                <c:pt idx="14">
                  <c:v>-3.2197690311262122</c:v>
                </c:pt>
                <c:pt idx="15">
                  <c:v>-3.050790183368806</c:v>
                </c:pt>
                <c:pt idx="16">
                  <c:v>-3.1869698890849687</c:v>
                </c:pt>
                <c:pt idx="17">
                  <c:v>-3.1968429449035543</c:v>
                </c:pt>
                <c:pt idx="18">
                  <c:v>-3.2964613419531337</c:v>
                </c:pt>
                <c:pt idx="19">
                  <c:v>-3.5965099264937797</c:v>
                </c:pt>
                <c:pt idx="20">
                  <c:v>-3.3927097967666424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C50-4106-B16E-FFF934AF3882}"/>
            </c:ext>
          </c:extLst>
        </c:ser>
        <c:ser>
          <c:idx val="2"/>
          <c:order val="2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20'!$B$272:$B$292</c:f>
              <c:numCache>
                <c:formatCode>General</c:formatCode>
                <c:ptCount val="21"/>
                <c:pt idx="0">
                  <c:v>64</c:v>
                </c:pt>
                <c:pt idx="1">
                  <c:v>79</c:v>
                </c:pt>
                <c:pt idx="2">
                  <c:v>94</c:v>
                </c:pt>
                <c:pt idx="3">
                  <c:v>109</c:v>
                </c:pt>
                <c:pt idx="4">
                  <c:v>124</c:v>
                </c:pt>
                <c:pt idx="5">
                  <c:v>139</c:v>
                </c:pt>
                <c:pt idx="6">
                  <c:v>154</c:v>
                </c:pt>
                <c:pt idx="7">
                  <c:v>169</c:v>
                </c:pt>
                <c:pt idx="8">
                  <c:v>184</c:v>
                </c:pt>
                <c:pt idx="9">
                  <c:v>199</c:v>
                </c:pt>
                <c:pt idx="10">
                  <c:v>214</c:v>
                </c:pt>
                <c:pt idx="11">
                  <c:v>229</c:v>
                </c:pt>
                <c:pt idx="12">
                  <c:v>244</c:v>
                </c:pt>
                <c:pt idx="13">
                  <c:v>259</c:v>
                </c:pt>
                <c:pt idx="14">
                  <c:v>274</c:v>
                </c:pt>
                <c:pt idx="15">
                  <c:v>289</c:v>
                </c:pt>
                <c:pt idx="16">
                  <c:v>304</c:v>
                </c:pt>
                <c:pt idx="17">
                  <c:v>319</c:v>
                </c:pt>
                <c:pt idx="18">
                  <c:v>334</c:v>
                </c:pt>
                <c:pt idx="19">
                  <c:v>349</c:v>
                </c:pt>
                <c:pt idx="20">
                  <c:v>364</c:v>
                </c:pt>
              </c:numCache>
            </c:numRef>
          </c:xVal>
          <c:yVal>
            <c:numRef>
              <c:f>'S-S 20'!$G$272:$G$292</c:f>
              <c:numCache>
                <c:formatCode>0.00</c:formatCode>
                <c:ptCount val="21"/>
                <c:pt idx="0">
                  <c:v>1.4471517442657962</c:v>
                </c:pt>
                <c:pt idx="1">
                  <c:v>1.5885764098233441</c:v>
                </c:pt>
                <c:pt idx="2">
                  <c:v>1.2509970618849846</c:v>
                </c:pt>
                <c:pt idx="3">
                  <c:v>-0.32570588085201208</c:v>
                </c:pt>
                <c:pt idx="4">
                  <c:v>-1.8540396988996535</c:v>
                </c:pt>
                <c:pt idx="5">
                  <c:v>-2.141961568197444</c:v>
                </c:pt>
                <c:pt idx="6">
                  <c:v>-2.5160939671752969</c:v>
                </c:pt>
                <c:pt idx="7">
                  <c:v>-2.0606776463962841</c:v>
                </c:pt>
                <c:pt idx="8">
                  <c:v>-2.3661932056043931</c:v>
                </c:pt>
                <c:pt idx="9">
                  <c:v>-2.505926183903703</c:v>
                </c:pt>
                <c:pt idx="10">
                  <c:v>-2.6312646317362116</c:v>
                </c:pt>
                <c:pt idx="11">
                  <c:v>-2.7908989034797571</c:v>
                </c:pt>
                <c:pt idx="12">
                  <c:v>-2.8446661638067612</c:v>
                </c:pt>
                <c:pt idx="13">
                  <c:v>-2.9652538762977181</c:v>
                </c:pt>
                <c:pt idx="14">
                  <c:v>-2.8950200924936844</c:v>
                </c:pt>
                <c:pt idx="15">
                  <c:v>-2.8474684787240201</c:v>
                </c:pt>
                <c:pt idx="16">
                  <c:v>-2.9093828989191794</c:v>
                </c:pt>
                <c:pt idx="17">
                  <c:v>-2.9100827912229654</c:v>
                </c:pt>
                <c:pt idx="18">
                  <c:v>-3.1274200311394109</c:v>
                </c:pt>
                <c:pt idx="19">
                  <c:v>-3.0643231989402686</c:v>
                </c:pt>
                <c:pt idx="20">
                  <c:v>-3.0845342824643862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C50-4106-B16E-FFF934AF3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3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707558596120073"/>
          <c:y val="5.7125351687241359E-2"/>
          <c:w val="0.17728712041597119"/>
          <c:h val="0.1963595341702159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SHMU,</a:t>
            </a:r>
            <a:r>
              <a:rPr lang="cs-CZ" baseline="0"/>
              <a:t> </a:t>
            </a: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49667987755316984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2'!$B$273:$B$289</c:f>
              <c:numCache>
                <c:formatCode>General</c:formatCode>
                <c:ptCount val="17"/>
                <c:pt idx="0">
                  <c:v>87</c:v>
                </c:pt>
                <c:pt idx="1">
                  <c:v>102</c:v>
                </c:pt>
                <c:pt idx="2">
                  <c:v>117</c:v>
                </c:pt>
                <c:pt idx="3">
                  <c:v>132</c:v>
                </c:pt>
                <c:pt idx="4">
                  <c:v>147</c:v>
                </c:pt>
                <c:pt idx="5">
                  <c:v>162</c:v>
                </c:pt>
                <c:pt idx="6">
                  <c:v>177</c:v>
                </c:pt>
                <c:pt idx="7">
                  <c:v>192</c:v>
                </c:pt>
                <c:pt idx="8">
                  <c:v>207</c:v>
                </c:pt>
                <c:pt idx="9">
                  <c:v>222</c:v>
                </c:pt>
                <c:pt idx="10">
                  <c:v>237</c:v>
                </c:pt>
                <c:pt idx="11">
                  <c:v>252</c:v>
                </c:pt>
                <c:pt idx="12">
                  <c:v>267</c:v>
                </c:pt>
                <c:pt idx="13">
                  <c:v>282</c:v>
                </c:pt>
                <c:pt idx="14">
                  <c:v>297</c:v>
                </c:pt>
                <c:pt idx="15">
                  <c:v>312</c:v>
                </c:pt>
                <c:pt idx="16">
                  <c:v>327</c:v>
                </c:pt>
              </c:numCache>
            </c:numRef>
          </c:xVal>
          <c:yVal>
            <c:numRef>
              <c:f>'S-L 2'!$G$273:$G$289</c:f>
              <c:numCache>
                <c:formatCode>0.00</c:formatCode>
                <c:ptCount val="17"/>
                <c:pt idx="0">
                  <c:v>-4.9299021410102801</c:v>
                </c:pt>
                <c:pt idx="1">
                  <c:v>-4.4208984944262637</c:v>
                </c:pt>
                <c:pt idx="2">
                  <c:v>-4.0926624245843026</c:v>
                </c:pt>
                <c:pt idx="3">
                  <c:v>-4.0096856301571115</c:v>
                </c:pt>
                <c:pt idx="4">
                  <c:v>-4.3154854685066493</c:v>
                </c:pt>
                <c:pt idx="5">
                  <c:v>-4.0774632501047039</c:v>
                </c:pt>
                <c:pt idx="6">
                  <c:v>-3.8573763914580894</c:v>
                </c:pt>
                <c:pt idx="7">
                  <c:v>-3.9496257531888603</c:v>
                </c:pt>
                <c:pt idx="8">
                  <c:v>-3.9407062802177748</c:v>
                </c:pt>
                <c:pt idx="9">
                  <c:v>-4.0931644308994546</c:v>
                </c:pt>
                <c:pt idx="10">
                  <c:v>-4.3560458684873717</c:v>
                </c:pt>
                <c:pt idx="11">
                  <c:v>-4.2836584704949487</c:v>
                </c:pt>
                <c:pt idx="12">
                  <c:v>-4.3946407835114769</c:v>
                </c:pt>
                <c:pt idx="13">
                  <c:v>-4.5185937677549255</c:v>
                </c:pt>
                <c:pt idx="14">
                  <c:v>-4.3140486405320653</c:v>
                </c:pt>
                <c:pt idx="15">
                  <c:v>-4.5951593698617037</c:v>
                </c:pt>
                <c:pt idx="16">
                  <c:v>-4.5733813774226251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3B-4CB3-B4AF-B23E33B83E87}"/>
            </c:ext>
          </c:extLst>
        </c:ser>
        <c:ser>
          <c:idx val="1"/>
          <c:order val="1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8'!$B$273:$B$289</c:f>
              <c:numCache>
                <c:formatCode>General</c:formatCode>
                <c:ptCount val="17"/>
                <c:pt idx="0">
                  <c:v>89</c:v>
                </c:pt>
                <c:pt idx="1">
                  <c:v>104</c:v>
                </c:pt>
                <c:pt idx="2">
                  <c:v>119</c:v>
                </c:pt>
                <c:pt idx="3">
                  <c:v>134</c:v>
                </c:pt>
                <c:pt idx="4">
                  <c:v>149</c:v>
                </c:pt>
                <c:pt idx="5">
                  <c:v>164</c:v>
                </c:pt>
                <c:pt idx="6">
                  <c:v>179</c:v>
                </c:pt>
                <c:pt idx="7">
                  <c:v>194</c:v>
                </c:pt>
                <c:pt idx="8">
                  <c:v>209</c:v>
                </c:pt>
                <c:pt idx="9">
                  <c:v>224</c:v>
                </c:pt>
                <c:pt idx="10">
                  <c:v>239</c:v>
                </c:pt>
                <c:pt idx="11">
                  <c:v>254</c:v>
                </c:pt>
                <c:pt idx="12">
                  <c:v>269</c:v>
                </c:pt>
                <c:pt idx="13">
                  <c:v>284</c:v>
                </c:pt>
                <c:pt idx="14">
                  <c:v>299</c:v>
                </c:pt>
                <c:pt idx="15">
                  <c:v>314</c:v>
                </c:pt>
                <c:pt idx="16">
                  <c:v>329</c:v>
                </c:pt>
              </c:numCache>
            </c:numRef>
          </c:xVal>
          <c:yVal>
            <c:numRef>
              <c:f>'S-L 8'!$G$273:$G$289</c:f>
              <c:numCache>
                <c:formatCode>0.00</c:formatCode>
                <c:ptCount val="17"/>
                <c:pt idx="0">
                  <c:v>-0.65361090122451082</c:v>
                </c:pt>
                <c:pt idx="1">
                  <c:v>-0.33397658338092473</c:v>
                </c:pt>
                <c:pt idx="2">
                  <c:v>-0.17097447176385672</c:v>
                </c:pt>
                <c:pt idx="3">
                  <c:v>-0.69161448238563827</c:v>
                </c:pt>
                <c:pt idx="4">
                  <c:v>-1.7310104949531839</c:v>
                </c:pt>
                <c:pt idx="5">
                  <c:v>-2.044409660806858</c:v>
                </c:pt>
                <c:pt idx="6">
                  <c:v>-2.2044164867556741</c:v>
                </c:pt>
                <c:pt idx="7">
                  <c:v>-2.1142748048650244</c:v>
                </c:pt>
                <c:pt idx="8">
                  <c:v>-2.2996017034638432</c:v>
                </c:pt>
                <c:pt idx="9">
                  <c:v>-2.2212024584899086</c:v>
                </c:pt>
                <c:pt idx="10">
                  <c:v>-2.4027915541131866</c:v>
                </c:pt>
                <c:pt idx="11">
                  <c:v>-2.3706485185353818</c:v>
                </c:pt>
                <c:pt idx="12">
                  <c:v>-2.4151161043152127</c:v>
                </c:pt>
                <c:pt idx="13">
                  <c:v>-2.603958076795664</c:v>
                </c:pt>
                <c:pt idx="14">
                  <c:v>-2.5767113462511229</c:v>
                </c:pt>
                <c:pt idx="15">
                  <c:v>-2.603696719195864</c:v>
                </c:pt>
                <c:pt idx="16">
                  <c:v>-2.7536823960625583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63B-4CB3-B4AF-B23E33B83E87}"/>
            </c:ext>
          </c:extLst>
        </c:ser>
        <c:ser>
          <c:idx val="2"/>
          <c:order val="2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'S-L 20'!$B$273:$B$289</c:f>
              <c:numCache>
                <c:formatCode>General</c:formatCode>
                <c:ptCount val="17"/>
                <c:pt idx="0">
                  <c:v>89</c:v>
                </c:pt>
                <c:pt idx="1">
                  <c:v>104</c:v>
                </c:pt>
                <c:pt idx="2">
                  <c:v>119</c:v>
                </c:pt>
                <c:pt idx="3">
                  <c:v>134</c:v>
                </c:pt>
                <c:pt idx="4">
                  <c:v>149</c:v>
                </c:pt>
                <c:pt idx="5">
                  <c:v>164</c:v>
                </c:pt>
                <c:pt idx="6">
                  <c:v>179</c:v>
                </c:pt>
                <c:pt idx="7">
                  <c:v>194</c:v>
                </c:pt>
                <c:pt idx="8">
                  <c:v>209</c:v>
                </c:pt>
                <c:pt idx="9">
                  <c:v>224</c:v>
                </c:pt>
                <c:pt idx="10">
                  <c:v>239</c:v>
                </c:pt>
                <c:pt idx="11">
                  <c:v>254</c:v>
                </c:pt>
                <c:pt idx="12">
                  <c:v>269</c:v>
                </c:pt>
                <c:pt idx="13">
                  <c:v>284</c:v>
                </c:pt>
                <c:pt idx="14">
                  <c:v>299</c:v>
                </c:pt>
                <c:pt idx="15">
                  <c:v>314</c:v>
                </c:pt>
                <c:pt idx="16">
                  <c:v>329</c:v>
                </c:pt>
              </c:numCache>
            </c:numRef>
          </c:xVal>
          <c:yVal>
            <c:numRef>
              <c:f>'S-L 20'!$G$273:$G$289</c:f>
              <c:numCache>
                <c:formatCode>0.00</c:formatCode>
                <c:ptCount val="17"/>
                <c:pt idx="0">
                  <c:v>-0.60166766002764049</c:v>
                </c:pt>
                <c:pt idx="1">
                  <c:v>-0.4456178818112142</c:v>
                </c:pt>
                <c:pt idx="2">
                  <c:v>-0.59320603143452932</c:v>
                </c:pt>
                <c:pt idx="3">
                  <c:v>-1.6990977503342548</c:v>
                </c:pt>
                <c:pt idx="4">
                  <c:v>-2.0015524012507484</c:v>
                </c:pt>
                <c:pt idx="5">
                  <c:v>-2.0572435783383449</c:v>
                </c:pt>
                <c:pt idx="6">
                  <c:v>-2.0729461152214119</c:v>
                </c:pt>
                <c:pt idx="7">
                  <c:v>-1.9361518953089647</c:v>
                </c:pt>
                <c:pt idx="8">
                  <c:v>-2.041716592017282</c:v>
                </c:pt>
                <c:pt idx="9">
                  <c:v>-2.149913177580272</c:v>
                </c:pt>
                <c:pt idx="10">
                  <c:v>-2.177405673418876</c:v>
                </c:pt>
                <c:pt idx="11">
                  <c:v>-2.1190008694084046</c:v>
                </c:pt>
                <c:pt idx="12">
                  <c:v>-2.2724964236214547</c:v>
                </c:pt>
                <c:pt idx="13">
                  <c:v>-2.1938362377755762</c:v>
                </c:pt>
                <c:pt idx="14">
                  <c:v>-2.1630032290061147</c:v>
                </c:pt>
                <c:pt idx="15">
                  <c:v>-2.2781135607478369</c:v>
                </c:pt>
                <c:pt idx="16">
                  <c:v>-2.3448955093231789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63B-4CB3-B4AF-B23E33B83E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1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707558596120073"/>
          <c:y val="5.7125351687241359E-2"/>
          <c:w val="0.17728712041597119"/>
          <c:h val="0.1963595341702159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SHMU,</a:t>
            </a:r>
            <a:r>
              <a:rPr lang="cs-CZ" baseline="0"/>
              <a:t> Testo 16mm</a:t>
            </a:r>
            <a:endParaRPr lang="en-GB"/>
          </a:p>
        </c:rich>
      </c:tx>
      <c:layout>
        <c:manualLayout>
          <c:xMode val="edge"/>
          <c:yMode val="edge"/>
          <c:x val="0.62462170386092164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2'!$B$271:$B$292</c:f>
              <c:numCache>
                <c:formatCode>General</c:formatCode>
                <c:ptCount val="22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</c:numCache>
            </c:numRef>
          </c:xVal>
          <c:yVal>
            <c:numRef>
              <c:f>'T-S 2'!$G$271:$G$292</c:f>
              <c:numCache>
                <c:formatCode>0.00</c:formatCode>
                <c:ptCount val="22"/>
                <c:pt idx="0">
                  <c:v>-2.3421775295310407</c:v>
                </c:pt>
                <c:pt idx="1">
                  <c:v>-1.3215383709402169</c:v>
                </c:pt>
                <c:pt idx="2">
                  <c:v>2.2619502546573753</c:v>
                </c:pt>
                <c:pt idx="3">
                  <c:v>3.6210868917810024</c:v>
                </c:pt>
                <c:pt idx="4">
                  <c:v>3.9734966380281311</c:v>
                </c:pt>
                <c:pt idx="5">
                  <c:v>4.5269883887256288</c:v>
                </c:pt>
                <c:pt idx="6">
                  <c:v>5.3895717914625854</c:v>
                </c:pt>
                <c:pt idx="7">
                  <c:v>6.062141006574902</c:v>
                </c:pt>
                <c:pt idx="8">
                  <c:v>6.3110892876589348</c:v>
                </c:pt>
                <c:pt idx="9">
                  <c:v>6.4679289125893114</c:v>
                </c:pt>
                <c:pt idx="10">
                  <c:v>6.6928341781994085</c:v>
                </c:pt>
                <c:pt idx="11">
                  <c:v>5.7073107350508181</c:v>
                </c:pt>
                <c:pt idx="12">
                  <c:v>5.7181503234241582</c:v>
                </c:pt>
                <c:pt idx="13">
                  <c:v>5.1977961569571249</c:v>
                </c:pt>
                <c:pt idx="14">
                  <c:v>4.9646617991968247</c:v>
                </c:pt>
                <c:pt idx="15">
                  <c:v>5.6136602622956255</c:v>
                </c:pt>
                <c:pt idx="16">
                  <c:v>5.407778298625467</c:v>
                </c:pt>
                <c:pt idx="17">
                  <c:v>5.0194856798445278</c:v>
                </c:pt>
                <c:pt idx="18">
                  <c:v>5.2536615637785999</c:v>
                </c:pt>
                <c:pt idx="19">
                  <c:v>5.3544424518683558</c:v>
                </c:pt>
                <c:pt idx="20">
                  <c:v>5.6532908657907877</c:v>
                </c:pt>
                <c:pt idx="21">
                  <c:v>5.5263850937525447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21-4E82-AEBF-476478C6AD9A}"/>
            </c:ext>
          </c:extLst>
        </c:ser>
        <c:ser>
          <c:idx val="1"/>
          <c:order val="1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'T-S 8'!$B$271:$B$292</c:f>
              <c:numCache>
                <c:formatCode>General</c:formatCode>
                <c:ptCount val="22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</c:numCache>
            </c:numRef>
          </c:xVal>
          <c:yVal>
            <c:numRef>
              <c:f>'T-S 8'!$G$271:$G$292</c:f>
              <c:numCache>
                <c:formatCode>0.00</c:formatCode>
                <c:ptCount val="22"/>
                <c:pt idx="0">
                  <c:v>-3.7964789027369399</c:v>
                </c:pt>
                <c:pt idx="1">
                  <c:v>-3.8025484048947225</c:v>
                </c:pt>
                <c:pt idx="2">
                  <c:v>-0.87657910860657551</c:v>
                </c:pt>
                <c:pt idx="3">
                  <c:v>0.23676951336264701</c:v>
                </c:pt>
                <c:pt idx="4">
                  <c:v>1.0488297753697746</c:v>
                </c:pt>
                <c:pt idx="5">
                  <c:v>1.3079270109750882</c:v>
                </c:pt>
                <c:pt idx="6">
                  <c:v>1.2666829155669883</c:v>
                </c:pt>
                <c:pt idx="7">
                  <c:v>1.0952827263674363</c:v>
                </c:pt>
                <c:pt idx="8">
                  <c:v>0.83313792901934225</c:v>
                </c:pt>
                <c:pt idx="9">
                  <c:v>0.19667325558490947</c:v>
                </c:pt>
                <c:pt idx="10">
                  <c:v>-8.9445882705016452E-2</c:v>
                </c:pt>
                <c:pt idx="11">
                  <c:v>-4.9713498949663058E-2</c:v>
                </c:pt>
                <c:pt idx="12">
                  <c:v>-0.26871392575809705</c:v>
                </c:pt>
                <c:pt idx="13">
                  <c:v>-0.50119261177918595</c:v>
                </c:pt>
                <c:pt idx="14">
                  <c:v>-0.38955385492481837</c:v>
                </c:pt>
                <c:pt idx="15">
                  <c:v>-0.65051172852275685</c:v>
                </c:pt>
                <c:pt idx="16">
                  <c:v>-0.21134320750400359</c:v>
                </c:pt>
                <c:pt idx="17">
                  <c:v>-0.19264132690236152</c:v>
                </c:pt>
                <c:pt idx="18">
                  <c:v>-0.15188913422270134</c:v>
                </c:pt>
                <c:pt idx="19">
                  <c:v>-0.42171138106970457</c:v>
                </c:pt>
                <c:pt idx="20">
                  <c:v>-0.19204859623967999</c:v>
                </c:pt>
                <c:pt idx="21">
                  <c:v>-0.25518160119554656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21-4E82-AEBF-476478C6AD9A}"/>
            </c:ext>
          </c:extLst>
        </c:ser>
        <c:ser>
          <c:idx val="2"/>
          <c:order val="2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20'!$B$271:$B$292</c:f>
              <c:numCache>
                <c:formatCode>General</c:formatCode>
                <c:ptCount val="22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</c:numCache>
            </c:numRef>
          </c:xVal>
          <c:yVal>
            <c:numRef>
              <c:f>'T-S 20'!$G$271:$G$292</c:f>
              <c:numCache>
                <c:formatCode>0.00</c:formatCode>
                <c:ptCount val="22"/>
                <c:pt idx="0">
                  <c:v>-4.3356237781405866</c:v>
                </c:pt>
                <c:pt idx="1">
                  <c:v>-3.9014634937284178</c:v>
                </c:pt>
                <c:pt idx="2">
                  <c:v>-1.4688675588085887</c:v>
                </c:pt>
                <c:pt idx="3">
                  <c:v>-0.29481470429098289</c:v>
                </c:pt>
                <c:pt idx="4">
                  <c:v>0.22970749705296575</c:v>
                </c:pt>
                <c:pt idx="5">
                  <c:v>0.3492571315862934</c:v>
                </c:pt>
                <c:pt idx="6">
                  <c:v>0.11080278773687403</c:v>
                </c:pt>
                <c:pt idx="7">
                  <c:v>0.20427824511559514</c:v>
                </c:pt>
                <c:pt idx="8">
                  <c:v>-0.24106773760773553</c:v>
                </c:pt>
                <c:pt idx="9">
                  <c:v>-0.40224848543619968</c:v>
                </c:pt>
                <c:pt idx="10">
                  <c:v>-0.4623568612758861</c:v>
                </c:pt>
                <c:pt idx="11">
                  <c:v>-0.43519115086784593</c:v>
                </c:pt>
                <c:pt idx="12">
                  <c:v>-0.59771959448275103</c:v>
                </c:pt>
                <c:pt idx="13">
                  <c:v>-0.51832986484621535</c:v>
                </c:pt>
                <c:pt idx="14">
                  <c:v>-0.6726452655126387</c:v>
                </c:pt>
                <c:pt idx="15">
                  <c:v>-0.67134414214940541</c:v>
                </c:pt>
                <c:pt idx="16">
                  <c:v>-0.60648984085607738</c:v>
                </c:pt>
                <c:pt idx="17">
                  <c:v>-0.59562004216012743</c:v>
                </c:pt>
                <c:pt idx="18">
                  <c:v>-0.46423386642952225</c:v>
                </c:pt>
                <c:pt idx="19">
                  <c:v>-0.77372309729720923</c:v>
                </c:pt>
                <c:pt idx="20">
                  <c:v>-0.69518865913056505</c:v>
                </c:pt>
                <c:pt idx="21">
                  <c:v>-1.0062568594662584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21-4E82-AEBF-476478C6A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8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119653540494689"/>
          <c:y val="5.7125351687241387E-2"/>
          <c:w val="0.17728712041597119"/>
          <c:h val="0.1963595341702159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'S-S 5'!$M$37:$M$57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5'!$AD$37:$AD$57</c:f>
              <c:numCache>
                <c:formatCode>0.000</c:formatCode>
                <c:ptCount val="21"/>
                <c:pt idx="0">
                  <c:v>1.7615055925797967</c:v>
                </c:pt>
                <c:pt idx="1">
                  <c:v>1.4748159061344075</c:v>
                </c:pt>
                <c:pt idx="2">
                  <c:v>1.6007923832399533</c:v>
                </c:pt>
                <c:pt idx="3">
                  <c:v>1.0505978629732602</c:v>
                </c:pt>
                <c:pt idx="4">
                  <c:v>0.77978273995454106</c:v>
                </c:pt>
                <c:pt idx="5">
                  <c:v>0.64267265257757378</c:v>
                </c:pt>
                <c:pt idx="6">
                  <c:v>0.36125073984588818</c:v>
                </c:pt>
                <c:pt idx="7">
                  <c:v>5.3475012429278268E-2</c:v>
                </c:pt>
                <c:pt idx="8">
                  <c:v>0.3419482430200424</c:v>
                </c:pt>
                <c:pt idx="9">
                  <c:v>7.4032287918195688E-2</c:v>
                </c:pt>
                <c:pt idx="10">
                  <c:v>3.9367872318584622E-2</c:v>
                </c:pt>
                <c:pt idx="11">
                  <c:v>1.2043884152473436E-2</c:v>
                </c:pt>
                <c:pt idx="12">
                  <c:v>5.8881234339585628E-2</c:v>
                </c:pt>
                <c:pt idx="13">
                  <c:v>5.3432461791102774E-2</c:v>
                </c:pt>
                <c:pt idx="14">
                  <c:v>0.10991572402347066</c:v>
                </c:pt>
                <c:pt idx="15">
                  <c:v>0.18908307095364738</c:v>
                </c:pt>
                <c:pt idx="16">
                  <c:v>3.0642958482093086E-3</c:v>
                </c:pt>
                <c:pt idx="17">
                  <c:v>0.28067922294607517</c:v>
                </c:pt>
                <c:pt idx="18">
                  <c:v>3.469517354146302E-4</c:v>
                </c:pt>
                <c:pt idx="19">
                  <c:v>0.47520838129233217</c:v>
                </c:pt>
                <c:pt idx="20">
                  <c:v>0.27601861235096387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4A5-4F06-A538-29B408B4A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DTI/SHM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5'!$M$34:$M$53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5'!$AE$34:$AE$53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A4A5-4F06-A538-29B408B4A63A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CET/SHM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5'!$M$37:$M$53</c15:sqref>
                        </c15:formulaRef>
                      </c:ext>
                    </c:extLst>
                    <c:numCache>
                      <c:formatCode>0</c:formatCode>
                      <c:ptCount val="17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5'!$AF$37:$AF$53</c15:sqref>
                        </c15:formulaRef>
                      </c:ext>
                    </c:extLst>
                    <c:numCache>
                      <c:formatCode>0.000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A4A5-4F06-A538-29B408B4A63A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62214213072274"/>
          <c:y val="9.4101126412528532E-2"/>
          <c:w val="0.1160692965338693"/>
          <c:h val="7.485975000702001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LEI,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59263624728398367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2'!$G$307:$G$326</c:f>
              <c:numCache>
                <c:formatCode>General</c:formatCode>
                <c:ptCount val="20"/>
                <c:pt idx="0">
                  <c:v>-5.6150000000000002</c:v>
                </c:pt>
                <c:pt idx="1">
                  <c:v>-3.9609999999999999</c:v>
                </c:pt>
                <c:pt idx="2">
                  <c:v>-3.468</c:v>
                </c:pt>
                <c:pt idx="3">
                  <c:v>-2.931</c:v>
                </c:pt>
                <c:pt idx="4">
                  <c:v>-2.444</c:v>
                </c:pt>
                <c:pt idx="5">
                  <c:v>-1.9059999999999999</c:v>
                </c:pt>
                <c:pt idx="6">
                  <c:v>-1.661</c:v>
                </c:pt>
                <c:pt idx="7">
                  <c:v>-0.73299999999999998</c:v>
                </c:pt>
                <c:pt idx="8">
                  <c:v>-0.19600000000000001</c:v>
                </c:pt>
                <c:pt idx="9">
                  <c:v>9.8000000000000004E-2</c:v>
                </c:pt>
                <c:pt idx="10">
                  <c:v>0.48899999999999999</c:v>
                </c:pt>
                <c:pt idx="11">
                  <c:v>0.44</c:v>
                </c:pt>
                <c:pt idx="12">
                  <c:v>0.29299999999999998</c:v>
                </c:pt>
                <c:pt idx="13">
                  <c:v>0.14699999999999999</c:v>
                </c:pt>
                <c:pt idx="14">
                  <c:v>-0.14699999999999999</c:v>
                </c:pt>
                <c:pt idx="15">
                  <c:v>-0.34200000000000003</c:v>
                </c:pt>
                <c:pt idx="16">
                  <c:v>-0.48899999999999999</c:v>
                </c:pt>
                <c:pt idx="17">
                  <c:v>-0.53800000000000003</c:v>
                </c:pt>
                <c:pt idx="18">
                  <c:v>-1.075</c:v>
                </c:pt>
                <c:pt idx="19">
                  <c:v>-1.8560000000000001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03-4707-91A9-C0A2D6A2E713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5'!$G$307:$G$326</c:f>
              <c:numCache>
                <c:formatCode>General</c:formatCode>
                <c:ptCount val="20"/>
                <c:pt idx="0">
                  <c:v>-5.5750000000000002</c:v>
                </c:pt>
                <c:pt idx="1">
                  <c:v>-4.5469999999999997</c:v>
                </c:pt>
                <c:pt idx="2">
                  <c:v>-2.867</c:v>
                </c:pt>
                <c:pt idx="3">
                  <c:v>-2.39</c:v>
                </c:pt>
                <c:pt idx="4">
                  <c:v>-2.008</c:v>
                </c:pt>
                <c:pt idx="5">
                  <c:v>-1.7030000000000001</c:v>
                </c:pt>
                <c:pt idx="6">
                  <c:v>-1.262</c:v>
                </c:pt>
                <c:pt idx="7">
                  <c:v>-0.51700000000000002</c:v>
                </c:pt>
                <c:pt idx="8">
                  <c:v>-0.21</c:v>
                </c:pt>
                <c:pt idx="9">
                  <c:v>5.7000000000000002E-2</c:v>
                </c:pt>
                <c:pt idx="10">
                  <c:v>5.7000000000000002E-2</c:v>
                </c:pt>
                <c:pt idx="11">
                  <c:v>-3.7999999999999999E-2</c:v>
                </c:pt>
                <c:pt idx="12">
                  <c:v>-0.67</c:v>
                </c:pt>
                <c:pt idx="13">
                  <c:v>-1.149</c:v>
                </c:pt>
                <c:pt idx="14">
                  <c:v>-1.4370000000000001</c:v>
                </c:pt>
                <c:pt idx="15">
                  <c:v>-1.782</c:v>
                </c:pt>
                <c:pt idx="16">
                  <c:v>-2.1280000000000001</c:v>
                </c:pt>
                <c:pt idx="17">
                  <c:v>-2.34</c:v>
                </c:pt>
                <c:pt idx="18">
                  <c:v>-2.6269999999999998</c:v>
                </c:pt>
                <c:pt idx="19">
                  <c:v>-4.0869999999999997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103-4707-91A9-C0A2D6A2E713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8'!$G$307:$G$326</c:f>
              <c:numCache>
                <c:formatCode>General</c:formatCode>
                <c:ptCount val="20"/>
                <c:pt idx="0">
                  <c:v>-4.202</c:v>
                </c:pt>
                <c:pt idx="1">
                  <c:v>-3.2269999999999999</c:v>
                </c:pt>
                <c:pt idx="2">
                  <c:v>-1.7190000000000001</c:v>
                </c:pt>
                <c:pt idx="3">
                  <c:v>-1.0640000000000001</c:v>
                </c:pt>
                <c:pt idx="4">
                  <c:v>-0.68100000000000005</c:v>
                </c:pt>
                <c:pt idx="5">
                  <c:v>-0.23499999999999999</c:v>
                </c:pt>
                <c:pt idx="6">
                  <c:v>0.31</c:v>
                </c:pt>
                <c:pt idx="7">
                  <c:v>0.74299999999999999</c:v>
                </c:pt>
                <c:pt idx="8">
                  <c:v>0.86699999999999999</c:v>
                </c:pt>
                <c:pt idx="9">
                  <c:v>0.496</c:v>
                </c:pt>
                <c:pt idx="10">
                  <c:v>-0.161</c:v>
                </c:pt>
                <c:pt idx="11">
                  <c:v>-0.71899999999999997</c:v>
                </c:pt>
                <c:pt idx="12">
                  <c:v>-1.3149999999999999</c:v>
                </c:pt>
                <c:pt idx="13">
                  <c:v>-1.712</c:v>
                </c:pt>
                <c:pt idx="14">
                  <c:v>-2.0979999999999999</c:v>
                </c:pt>
                <c:pt idx="15">
                  <c:v>-2.4079999999999999</c:v>
                </c:pt>
                <c:pt idx="16">
                  <c:v>-2.5459999999999998</c:v>
                </c:pt>
                <c:pt idx="17">
                  <c:v>-2.7189999999999999</c:v>
                </c:pt>
                <c:pt idx="18">
                  <c:v>-2.9060000000000001</c:v>
                </c:pt>
                <c:pt idx="19">
                  <c:v>-3.3929999999999998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103-4707-91A9-C0A2D6A2E713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12'!$G$307:$G$326</c:f>
              <c:numCache>
                <c:formatCode>General</c:formatCode>
                <c:ptCount val="20"/>
                <c:pt idx="0">
                  <c:v>-2.3319999999999999</c:v>
                </c:pt>
                <c:pt idx="1">
                  <c:v>-1.0509999999999999</c:v>
                </c:pt>
                <c:pt idx="2">
                  <c:v>0.09</c:v>
                </c:pt>
                <c:pt idx="3">
                  <c:v>0.82199999999999995</c:v>
                </c:pt>
                <c:pt idx="4">
                  <c:v>1.2989999999999999</c:v>
                </c:pt>
                <c:pt idx="5">
                  <c:v>1.595</c:v>
                </c:pt>
                <c:pt idx="6">
                  <c:v>2.0630000000000002</c:v>
                </c:pt>
                <c:pt idx="7">
                  <c:v>3.0019999999999998</c:v>
                </c:pt>
                <c:pt idx="8">
                  <c:v>1.736</c:v>
                </c:pt>
                <c:pt idx="9">
                  <c:v>0.626</c:v>
                </c:pt>
                <c:pt idx="10">
                  <c:v>-0.107</c:v>
                </c:pt>
                <c:pt idx="11">
                  <c:v>-0.52700000000000002</c:v>
                </c:pt>
                <c:pt idx="12">
                  <c:v>-1.1859999999999999</c:v>
                </c:pt>
                <c:pt idx="13">
                  <c:v>-1.49</c:v>
                </c:pt>
                <c:pt idx="14">
                  <c:v>-1.681</c:v>
                </c:pt>
                <c:pt idx="15">
                  <c:v>-1.8049999999999999</c:v>
                </c:pt>
                <c:pt idx="16">
                  <c:v>-2.0030000000000001</c:v>
                </c:pt>
                <c:pt idx="17">
                  <c:v>-2.1019999999999999</c:v>
                </c:pt>
                <c:pt idx="18">
                  <c:v>-2.35</c:v>
                </c:pt>
                <c:pt idx="19">
                  <c:v>-3.7519999999999998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103-4707-91A9-C0A2D6A2E713}"/>
            </c:ext>
          </c:extLst>
        </c:ser>
        <c:ser>
          <c:idx val="4"/>
          <c:order val="4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20'!$G$307:$G$326</c:f>
              <c:numCache>
                <c:formatCode>General</c:formatCode>
                <c:ptCount val="20"/>
                <c:pt idx="0">
                  <c:v>-0.98399999999999999</c:v>
                </c:pt>
                <c:pt idx="1">
                  <c:v>0.46</c:v>
                </c:pt>
                <c:pt idx="2">
                  <c:v>1.073</c:v>
                </c:pt>
                <c:pt idx="3">
                  <c:v>1.5840000000000001</c:v>
                </c:pt>
                <c:pt idx="4">
                  <c:v>1.9159999999999999</c:v>
                </c:pt>
                <c:pt idx="5">
                  <c:v>2.0310000000000001</c:v>
                </c:pt>
                <c:pt idx="6">
                  <c:v>1.9550000000000001</c:v>
                </c:pt>
                <c:pt idx="7">
                  <c:v>1.3819999999999999</c:v>
                </c:pt>
                <c:pt idx="8">
                  <c:v>-9.9000000000000005E-2</c:v>
                </c:pt>
                <c:pt idx="9">
                  <c:v>-1.264</c:v>
                </c:pt>
                <c:pt idx="10">
                  <c:v>-2.012</c:v>
                </c:pt>
                <c:pt idx="11">
                  <c:v>-2.359</c:v>
                </c:pt>
                <c:pt idx="12">
                  <c:v>-2.306</c:v>
                </c:pt>
                <c:pt idx="13">
                  <c:v>-2.5619999999999998</c:v>
                </c:pt>
                <c:pt idx="14">
                  <c:v>-2.3849999999999998</c:v>
                </c:pt>
                <c:pt idx="15">
                  <c:v>-2.3820000000000001</c:v>
                </c:pt>
                <c:pt idx="16">
                  <c:v>-2.54</c:v>
                </c:pt>
                <c:pt idx="17">
                  <c:v>-2.85</c:v>
                </c:pt>
                <c:pt idx="18">
                  <c:v>-2.8780000000000001</c:v>
                </c:pt>
                <c:pt idx="19">
                  <c:v>-3.9079999999999999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103-4707-91A9-C0A2D6A2E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4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707558596120073"/>
          <c:y val="5.7125351687241359E-2"/>
          <c:w val="0.17728712041597119"/>
          <c:h val="0.2993463530709072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LEI,</a:t>
            </a:r>
            <a:r>
              <a:rPr lang="cs-CZ" baseline="0"/>
              <a:t> </a:t>
            </a: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54901971558815921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2'!$B$306:$B$325</c:f>
              <c:numCache>
                <c:formatCode>General</c:formatCode>
                <c:ptCount val="20"/>
                <c:pt idx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2'!$G$306:$G$325</c:f>
              <c:numCache>
                <c:formatCode>General</c:formatCode>
                <c:ptCount val="20"/>
                <c:pt idx="0">
                  <c:v>-8.8979999999999997</c:v>
                </c:pt>
                <c:pt idx="1">
                  <c:v>-7.9050000000000002</c:v>
                </c:pt>
                <c:pt idx="2">
                  <c:v>-6.9139999999999997</c:v>
                </c:pt>
                <c:pt idx="3">
                  <c:v>-6.17</c:v>
                </c:pt>
                <c:pt idx="4">
                  <c:v>-5.2839999999999998</c:v>
                </c:pt>
                <c:pt idx="5">
                  <c:v>-4.3970000000000002</c:v>
                </c:pt>
                <c:pt idx="6">
                  <c:v>-4.2469999999999999</c:v>
                </c:pt>
                <c:pt idx="7">
                  <c:v>-4.2469999999999999</c:v>
                </c:pt>
                <c:pt idx="8">
                  <c:v>-4.3949999999999996</c:v>
                </c:pt>
                <c:pt idx="9">
                  <c:v>-4.3929999999999998</c:v>
                </c:pt>
                <c:pt idx="10">
                  <c:v>-4.2469999999999999</c:v>
                </c:pt>
                <c:pt idx="11">
                  <c:v>-4.2</c:v>
                </c:pt>
                <c:pt idx="12">
                  <c:v>-4.3440000000000003</c:v>
                </c:pt>
                <c:pt idx="13">
                  <c:v>-4.1950000000000003</c:v>
                </c:pt>
                <c:pt idx="14">
                  <c:v>-4.2939999999999996</c:v>
                </c:pt>
                <c:pt idx="15">
                  <c:v>-4.4400000000000004</c:v>
                </c:pt>
                <c:pt idx="16">
                  <c:v>-5.0839999999999996</c:v>
                </c:pt>
                <c:pt idx="17">
                  <c:v>-5.0369999999999999</c:v>
                </c:pt>
                <c:pt idx="18">
                  <c:v>-5.3280000000000003</c:v>
                </c:pt>
                <c:pt idx="19">
                  <c:v>-5.1879999999999997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B9F-489A-8794-F6C3C4DFCC90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5'!$B$306:$B$325</c:f>
              <c:numCache>
                <c:formatCode>General</c:formatCode>
                <c:ptCount val="20"/>
                <c:pt idx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5'!$G$306:$G$325</c:f>
              <c:numCache>
                <c:formatCode>General</c:formatCode>
                <c:ptCount val="20"/>
                <c:pt idx="0">
                  <c:v>-7.5750000000000002</c:v>
                </c:pt>
                <c:pt idx="1">
                  <c:v>-6.4420000000000002</c:v>
                </c:pt>
                <c:pt idx="2">
                  <c:v>-5.6719999999999997</c:v>
                </c:pt>
                <c:pt idx="3">
                  <c:v>-5.04</c:v>
                </c:pt>
                <c:pt idx="4">
                  <c:v>-4.367</c:v>
                </c:pt>
                <c:pt idx="5">
                  <c:v>-3.657</c:v>
                </c:pt>
                <c:pt idx="6">
                  <c:v>-3.177</c:v>
                </c:pt>
                <c:pt idx="7">
                  <c:v>-2.7160000000000002</c:v>
                </c:pt>
                <c:pt idx="8">
                  <c:v>-2.6389999999999998</c:v>
                </c:pt>
                <c:pt idx="9">
                  <c:v>-2.6579999999999999</c:v>
                </c:pt>
                <c:pt idx="10">
                  <c:v>-2.6789999999999998</c:v>
                </c:pt>
                <c:pt idx="11">
                  <c:v>-2.968</c:v>
                </c:pt>
                <c:pt idx="12">
                  <c:v>-3.0830000000000002</c:v>
                </c:pt>
                <c:pt idx="13">
                  <c:v>-3.3370000000000002</c:v>
                </c:pt>
                <c:pt idx="14">
                  <c:v>-3.3570000000000002</c:v>
                </c:pt>
                <c:pt idx="15">
                  <c:v>-3.5489999999999999</c:v>
                </c:pt>
                <c:pt idx="16">
                  <c:v>-3.57</c:v>
                </c:pt>
                <c:pt idx="17">
                  <c:v>-3.839</c:v>
                </c:pt>
                <c:pt idx="18">
                  <c:v>-4.1879999999999997</c:v>
                </c:pt>
                <c:pt idx="19">
                  <c:v>-5.7679999999999998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B9F-489A-8794-F6C3C4DFCC90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8'!$B$306:$B$325</c:f>
              <c:numCache>
                <c:formatCode>General</c:formatCode>
                <c:ptCount val="20"/>
                <c:pt idx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8'!$G$306:$G$325</c:f>
              <c:numCache>
                <c:formatCode>General</c:formatCode>
                <c:ptCount val="20"/>
                <c:pt idx="0">
                  <c:v>-4.6050000000000004</c:v>
                </c:pt>
                <c:pt idx="1">
                  <c:v>-3.7570000000000001</c:v>
                </c:pt>
                <c:pt idx="2">
                  <c:v>-3.319</c:v>
                </c:pt>
                <c:pt idx="3">
                  <c:v>-2.66</c:v>
                </c:pt>
                <c:pt idx="4">
                  <c:v>-2.032</c:v>
                </c:pt>
                <c:pt idx="5">
                  <c:v>-1.242</c:v>
                </c:pt>
                <c:pt idx="6">
                  <c:v>-0.70299999999999996</c:v>
                </c:pt>
                <c:pt idx="7">
                  <c:v>-0.40200000000000002</c:v>
                </c:pt>
                <c:pt idx="8">
                  <c:v>-0.30099999999999999</c:v>
                </c:pt>
                <c:pt idx="9">
                  <c:v>-0.46400000000000002</c:v>
                </c:pt>
                <c:pt idx="10">
                  <c:v>-0.71399999999999997</c:v>
                </c:pt>
                <c:pt idx="11">
                  <c:v>-1.0149999999999999</c:v>
                </c:pt>
                <c:pt idx="12">
                  <c:v>-1.1910000000000001</c:v>
                </c:pt>
                <c:pt idx="13">
                  <c:v>-1.5289999999999999</c:v>
                </c:pt>
                <c:pt idx="14">
                  <c:v>-1.843</c:v>
                </c:pt>
                <c:pt idx="15">
                  <c:v>-1.869</c:v>
                </c:pt>
                <c:pt idx="16">
                  <c:v>-1.958</c:v>
                </c:pt>
                <c:pt idx="17">
                  <c:v>-2.2080000000000002</c:v>
                </c:pt>
                <c:pt idx="18">
                  <c:v>-2.5979999999999999</c:v>
                </c:pt>
                <c:pt idx="19">
                  <c:v>-3.59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B9F-489A-8794-F6C3C4DFCC90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12'!$B$306:$B$325</c:f>
              <c:numCache>
                <c:formatCode>General</c:formatCode>
                <c:ptCount val="20"/>
                <c:pt idx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12'!$G$306:$G$325</c:f>
              <c:numCache>
                <c:formatCode>General</c:formatCode>
                <c:ptCount val="20"/>
                <c:pt idx="0">
                  <c:v>-4.3620000000000001</c:v>
                </c:pt>
                <c:pt idx="1">
                  <c:v>-3.0550000000000002</c:v>
                </c:pt>
                <c:pt idx="2">
                  <c:v>-2.3530000000000002</c:v>
                </c:pt>
                <c:pt idx="3">
                  <c:v>-1.8220000000000001</c:v>
                </c:pt>
                <c:pt idx="4">
                  <c:v>-1.077</c:v>
                </c:pt>
                <c:pt idx="5">
                  <c:v>-0.44800000000000001</c:v>
                </c:pt>
                <c:pt idx="6">
                  <c:v>0.16600000000000001</c:v>
                </c:pt>
                <c:pt idx="7">
                  <c:v>0.61399999999999999</c:v>
                </c:pt>
                <c:pt idx="8">
                  <c:v>0.73799999999999999</c:v>
                </c:pt>
                <c:pt idx="9">
                  <c:v>0.53100000000000003</c:v>
                </c:pt>
                <c:pt idx="10">
                  <c:v>0.14099999999999999</c:v>
                </c:pt>
                <c:pt idx="11">
                  <c:v>-0.33200000000000002</c:v>
                </c:pt>
                <c:pt idx="12">
                  <c:v>-0.70599999999999996</c:v>
                </c:pt>
                <c:pt idx="13">
                  <c:v>-0.93</c:v>
                </c:pt>
                <c:pt idx="14">
                  <c:v>-1.1459999999999999</c:v>
                </c:pt>
                <c:pt idx="15">
                  <c:v>-1.0229999999999999</c:v>
                </c:pt>
                <c:pt idx="16">
                  <c:v>-1.214</c:v>
                </c:pt>
                <c:pt idx="17">
                  <c:v>-1.454</c:v>
                </c:pt>
                <c:pt idx="18">
                  <c:v>-1.7450000000000001</c:v>
                </c:pt>
                <c:pt idx="19">
                  <c:v>-2.5190000000000001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B9F-489A-8794-F6C3C4DFCC90}"/>
            </c:ext>
          </c:extLst>
        </c:ser>
        <c:ser>
          <c:idx val="4"/>
          <c:order val="4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'S-L 20'!$B$306:$B$325</c:f>
              <c:numCache>
                <c:formatCode>General</c:formatCode>
                <c:ptCount val="20"/>
                <c:pt idx="0" formatCode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20'!$G$306:$G$325</c:f>
              <c:numCache>
                <c:formatCode>General</c:formatCode>
                <c:ptCount val="20"/>
                <c:pt idx="0" formatCode="0.000">
                  <c:v>-4.3520000000000003</c:v>
                </c:pt>
                <c:pt idx="1">
                  <c:v>-2.7759999999999998</c:v>
                </c:pt>
                <c:pt idx="2">
                  <c:v>-2.222</c:v>
                </c:pt>
                <c:pt idx="3">
                  <c:v>-1.5409999999999999</c:v>
                </c:pt>
                <c:pt idx="4">
                  <c:v>-0.79800000000000004</c:v>
                </c:pt>
                <c:pt idx="5">
                  <c:v>-0.09</c:v>
                </c:pt>
                <c:pt idx="6">
                  <c:v>0.56399999999999995</c:v>
                </c:pt>
                <c:pt idx="7">
                  <c:v>0.71799999999999997</c:v>
                </c:pt>
                <c:pt idx="8">
                  <c:v>0.45800000000000002</c:v>
                </c:pt>
                <c:pt idx="9">
                  <c:v>0.08</c:v>
                </c:pt>
                <c:pt idx="10">
                  <c:v>-0.65800000000000003</c:v>
                </c:pt>
                <c:pt idx="11">
                  <c:v>-0.71399999999999997</c:v>
                </c:pt>
                <c:pt idx="12">
                  <c:v>-1.093</c:v>
                </c:pt>
                <c:pt idx="13">
                  <c:v>-1.0640000000000001</c:v>
                </c:pt>
                <c:pt idx="14">
                  <c:v>-0.96899999999999997</c:v>
                </c:pt>
                <c:pt idx="15">
                  <c:v>-1.024</c:v>
                </c:pt>
                <c:pt idx="16">
                  <c:v>-1.1890000000000001</c:v>
                </c:pt>
                <c:pt idx="17">
                  <c:v>-1.294</c:v>
                </c:pt>
                <c:pt idx="18">
                  <c:v>-1.5589999999999999</c:v>
                </c:pt>
                <c:pt idx="19">
                  <c:v>-2.2229999999999999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B9F-489A-8794-F6C3C4DFC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2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6871126313933705"/>
          <c:y val="0.54711322977163579"/>
          <c:w val="0.17728712041597119"/>
          <c:h val="0.2993463530709072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LEI,</a:t>
            </a:r>
            <a:r>
              <a:rPr lang="cs-CZ" baseline="0"/>
              <a:t> Testo 16mm</a:t>
            </a:r>
            <a:endParaRPr lang="en-GB"/>
          </a:p>
        </c:rich>
      </c:tx>
      <c:layout>
        <c:manualLayout>
          <c:xMode val="edge"/>
          <c:yMode val="edge"/>
          <c:x val="0.67986931067563272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2'!$B$305:$B$326</c:f>
              <c:numCache>
                <c:formatCode>General</c:formatCode>
                <c:ptCount val="22"/>
                <c:pt idx="0">
                  <c:v>40</c:v>
                </c:pt>
                <c:pt idx="1">
                  <c:v>55</c:v>
                </c:pt>
                <c:pt idx="2">
                  <c:v>70</c:v>
                </c:pt>
                <c:pt idx="3">
                  <c:v>85</c:v>
                </c:pt>
                <c:pt idx="4">
                  <c:v>100</c:v>
                </c:pt>
                <c:pt idx="5">
                  <c:v>115</c:v>
                </c:pt>
                <c:pt idx="6">
                  <c:v>130</c:v>
                </c:pt>
                <c:pt idx="7">
                  <c:v>145</c:v>
                </c:pt>
                <c:pt idx="8">
                  <c:v>160</c:v>
                </c:pt>
                <c:pt idx="9">
                  <c:v>175</c:v>
                </c:pt>
                <c:pt idx="10">
                  <c:v>190</c:v>
                </c:pt>
                <c:pt idx="11">
                  <c:v>205</c:v>
                </c:pt>
                <c:pt idx="12">
                  <c:v>220</c:v>
                </c:pt>
                <c:pt idx="13">
                  <c:v>235</c:v>
                </c:pt>
                <c:pt idx="14">
                  <c:v>250</c:v>
                </c:pt>
                <c:pt idx="15">
                  <c:v>265</c:v>
                </c:pt>
                <c:pt idx="16">
                  <c:v>280</c:v>
                </c:pt>
                <c:pt idx="17">
                  <c:v>295</c:v>
                </c:pt>
                <c:pt idx="18">
                  <c:v>310</c:v>
                </c:pt>
                <c:pt idx="19">
                  <c:v>325</c:v>
                </c:pt>
                <c:pt idx="20">
                  <c:v>340</c:v>
                </c:pt>
                <c:pt idx="21">
                  <c:v>355</c:v>
                </c:pt>
              </c:numCache>
            </c:numRef>
          </c:xVal>
          <c:yVal>
            <c:numRef>
              <c:f>'T-S 2'!$G$305:$G$326</c:f>
              <c:numCache>
                <c:formatCode>General</c:formatCode>
                <c:ptCount val="22"/>
                <c:pt idx="0">
                  <c:v>-5.133</c:v>
                </c:pt>
                <c:pt idx="1">
                  <c:v>-3.871</c:v>
                </c:pt>
                <c:pt idx="2">
                  <c:v>-3.403</c:v>
                </c:pt>
                <c:pt idx="3">
                  <c:v>-1.2589999999999999</c:v>
                </c:pt>
                <c:pt idx="4">
                  <c:v>-4.7E-2</c:v>
                </c:pt>
                <c:pt idx="5">
                  <c:v>0.69899999999999995</c:v>
                </c:pt>
                <c:pt idx="6">
                  <c:v>1.304</c:v>
                </c:pt>
                <c:pt idx="7">
                  <c:v>2.1459999999999999</c:v>
                </c:pt>
                <c:pt idx="8">
                  <c:v>2.6589999999999998</c:v>
                </c:pt>
                <c:pt idx="9">
                  <c:v>3.3050000000000002</c:v>
                </c:pt>
                <c:pt idx="10">
                  <c:v>3.8210000000000002</c:v>
                </c:pt>
                <c:pt idx="11">
                  <c:v>4.0069999999999997</c:v>
                </c:pt>
                <c:pt idx="12">
                  <c:v>4.3840000000000003</c:v>
                </c:pt>
                <c:pt idx="13">
                  <c:v>4.2480000000000002</c:v>
                </c:pt>
                <c:pt idx="14">
                  <c:v>3.9590000000000001</c:v>
                </c:pt>
                <c:pt idx="15">
                  <c:v>4.2439999999999998</c:v>
                </c:pt>
                <c:pt idx="16">
                  <c:v>3.681</c:v>
                </c:pt>
                <c:pt idx="17">
                  <c:v>3.6829999999999998</c:v>
                </c:pt>
                <c:pt idx="18">
                  <c:v>3.7370000000000001</c:v>
                </c:pt>
                <c:pt idx="19">
                  <c:v>3.645</c:v>
                </c:pt>
                <c:pt idx="20">
                  <c:v>3.1280000000000001</c:v>
                </c:pt>
                <c:pt idx="21">
                  <c:v>2.7040000000000002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0D-4C82-BAA1-ACF0BD398845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5'!$B$305:$B$325</c:f>
              <c:numCache>
                <c:formatCode>General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5'!$G$305:$G$325</c:f>
              <c:numCache>
                <c:formatCode>General</c:formatCode>
                <c:ptCount val="21"/>
                <c:pt idx="0">
                  <c:v>-7.9160000000000004</c:v>
                </c:pt>
                <c:pt idx="1">
                  <c:v>-5.7409999999999997</c:v>
                </c:pt>
                <c:pt idx="2">
                  <c:v>-3.121</c:v>
                </c:pt>
                <c:pt idx="3">
                  <c:v>-2.1760000000000002</c:v>
                </c:pt>
                <c:pt idx="4">
                  <c:v>-1.4450000000000001</c:v>
                </c:pt>
                <c:pt idx="5">
                  <c:v>-0.63600000000000001</c:v>
                </c:pt>
                <c:pt idx="6">
                  <c:v>1.9E-2</c:v>
                </c:pt>
                <c:pt idx="7">
                  <c:v>0.71299999999999997</c:v>
                </c:pt>
                <c:pt idx="8">
                  <c:v>1.1950000000000001</c:v>
                </c:pt>
                <c:pt idx="9">
                  <c:v>1.4259999999999999</c:v>
                </c:pt>
                <c:pt idx="10">
                  <c:v>1.272</c:v>
                </c:pt>
                <c:pt idx="11">
                  <c:v>1.0409999999999999</c:v>
                </c:pt>
                <c:pt idx="12">
                  <c:v>0.96499999999999997</c:v>
                </c:pt>
                <c:pt idx="13">
                  <c:v>0.86799999999999999</c:v>
                </c:pt>
                <c:pt idx="14">
                  <c:v>0.88800000000000001</c:v>
                </c:pt>
                <c:pt idx="15">
                  <c:v>0.48199999999999998</c:v>
                </c:pt>
                <c:pt idx="16">
                  <c:v>0.36699999999999999</c:v>
                </c:pt>
                <c:pt idx="17">
                  <c:v>0.17399999999999999</c:v>
                </c:pt>
                <c:pt idx="18">
                  <c:v>0.32800000000000001</c:v>
                </c:pt>
                <c:pt idx="19">
                  <c:v>-0.13500000000000001</c:v>
                </c:pt>
                <c:pt idx="20">
                  <c:v>-1.1379999999999999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0D-4C82-BAA1-ACF0BD398845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'T-S 8'!$B$305:$B$325</c:f>
              <c:numCache>
                <c:formatCode>General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8'!$G$305:$G$325</c:f>
              <c:numCache>
                <c:formatCode>General</c:formatCode>
                <c:ptCount val="21"/>
                <c:pt idx="0">
                  <c:v>-8.64</c:v>
                </c:pt>
                <c:pt idx="1">
                  <c:v>-5.9509999999999996</c:v>
                </c:pt>
                <c:pt idx="2">
                  <c:v>-3.944</c:v>
                </c:pt>
                <c:pt idx="3">
                  <c:v>-3.31</c:v>
                </c:pt>
                <c:pt idx="4">
                  <c:v>-2.258</c:v>
                </c:pt>
                <c:pt idx="5">
                  <c:v>-1.3520000000000001</c:v>
                </c:pt>
                <c:pt idx="6">
                  <c:v>-0.50800000000000001</c:v>
                </c:pt>
                <c:pt idx="7">
                  <c:v>1.042</c:v>
                </c:pt>
                <c:pt idx="8">
                  <c:v>0.95499999999999996</c:v>
                </c:pt>
                <c:pt idx="9">
                  <c:v>0.496</c:v>
                </c:pt>
                <c:pt idx="10">
                  <c:v>-0.112</c:v>
                </c:pt>
                <c:pt idx="11">
                  <c:v>-0.435</c:v>
                </c:pt>
                <c:pt idx="12">
                  <c:v>-0.84399999999999997</c:v>
                </c:pt>
                <c:pt idx="13">
                  <c:v>-0.83199999999999996</c:v>
                </c:pt>
                <c:pt idx="14">
                  <c:v>-1.081</c:v>
                </c:pt>
                <c:pt idx="15">
                  <c:v>-1.2549999999999999</c:v>
                </c:pt>
                <c:pt idx="16">
                  <c:v>-0.90700000000000003</c:v>
                </c:pt>
                <c:pt idx="17">
                  <c:v>-0.87</c:v>
                </c:pt>
                <c:pt idx="18">
                  <c:v>-1.0940000000000001</c:v>
                </c:pt>
                <c:pt idx="19">
                  <c:v>-1.952</c:v>
                </c:pt>
                <c:pt idx="20">
                  <c:v>-5.399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0D-4C82-BAA1-ACF0BD398845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12'!$B$305:$B$325</c:f>
              <c:numCache>
                <c:formatCode>General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12'!$G$305:$G$325</c:f>
              <c:numCache>
                <c:formatCode>General</c:formatCode>
                <c:ptCount val="21"/>
                <c:pt idx="0">
                  <c:v>-8.6859999999999999</c:v>
                </c:pt>
                <c:pt idx="1">
                  <c:v>-6.7080000000000002</c:v>
                </c:pt>
                <c:pt idx="2">
                  <c:v>-4.0990000000000002</c:v>
                </c:pt>
                <c:pt idx="3">
                  <c:v>-3.3460000000000001</c:v>
                </c:pt>
                <c:pt idx="4">
                  <c:v>-2.3149999999999999</c:v>
                </c:pt>
                <c:pt idx="5">
                  <c:v>-1.1379999999999999</c:v>
                </c:pt>
                <c:pt idx="6">
                  <c:v>-0.41199999999999998</c:v>
                </c:pt>
                <c:pt idx="7">
                  <c:v>0.47799999999999998</c:v>
                </c:pt>
                <c:pt idx="8">
                  <c:v>0.46200000000000002</c:v>
                </c:pt>
                <c:pt idx="9">
                  <c:v>9.9000000000000005E-2</c:v>
                </c:pt>
                <c:pt idx="10">
                  <c:v>-0.14899999999999999</c:v>
                </c:pt>
                <c:pt idx="11">
                  <c:v>-0.17299999999999999</c:v>
                </c:pt>
                <c:pt idx="12">
                  <c:v>-0.68500000000000005</c:v>
                </c:pt>
                <c:pt idx="13">
                  <c:v>-1.2709999999999999</c:v>
                </c:pt>
                <c:pt idx="14">
                  <c:v>-1.3129999999999999</c:v>
                </c:pt>
                <c:pt idx="15">
                  <c:v>-1.5029999999999999</c:v>
                </c:pt>
                <c:pt idx="16">
                  <c:v>-1.4950000000000001</c:v>
                </c:pt>
                <c:pt idx="17">
                  <c:v>-1.3140000000000001</c:v>
                </c:pt>
                <c:pt idx="18">
                  <c:v>-1.347</c:v>
                </c:pt>
                <c:pt idx="19">
                  <c:v>-1.3959999999999999</c:v>
                </c:pt>
                <c:pt idx="20">
                  <c:v>-1.3720000000000001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0D-4C82-BAA1-ACF0BD398845}"/>
            </c:ext>
          </c:extLst>
        </c:ser>
        <c:ser>
          <c:idx val="4"/>
          <c:order val="4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20'!$B$305:$B$325</c:f>
              <c:numCache>
                <c:formatCode>General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20'!$G$305:$G$325</c:f>
              <c:numCache>
                <c:formatCode>General</c:formatCode>
                <c:ptCount val="21"/>
                <c:pt idx="0">
                  <c:v>-8.3659999999999997</c:v>
                </c:pt>
                <c:pt idx="1">
                  <c:v>-5.3929999999999998</c:v>
                </c:pt>
                <c:pt idx="2">
                  <c:v>-3.8839999999999999</c:v>
                </c:pt>
                <c:pt idx="3">
                  <c:v>-2.9079999999999999</c:v>
                </c:pt>
                <c:pt idx="4">
                  <c:v>-1.381</c:v>
                </c:pt>
                <c:pt idx="5">
                  <c:v>-0.63800000000000001</c:v>
                </c:pt>
                <c:pt idx="6">
                  <c:v>0.11899999999999999</c:v>
                </c:pt>
                <c:pt idx="7">
                  <c:v>0.44600000000000001</c:v>
                </c:pt>
                <c:pt idx="8">
                  <c:v>8.8999999999999996E-2</c:v>
                </c:pt>
                <c:pt idx="9">
                  <c:v>-0.35699999999999998</c:v>
                </c:pt>
                <c:pt idx="10">
                  <c:v>-0.94099999999999995</c:v>
                </c:pt>
                <c:pt idx="11">
                  <c:v>-1.2430000000000001</c:v>
                </c:pt>
                <c:pt idx="12">
                  <c:v>-1.506</c:v>
                </c:pt>
                <c:pt idx="13">
                  <c:v>-1.5640000000000001</c:v>
                </c:pt>
                <c:pt idx="14">
                  <c:v>-1.5069999999999999</c:v>
                </c:pt>
                <c:pt idx="15">
                  <c:v>-1.5529999999999999</c:v>
                </c:pt>
                <c:pt idx="16">
                  <c:v>-1.5609999999999999</c:v>
                </c:pt>
                <c:pt idx="17">
                  <c:v>-1.573</c:v>
                </c:pt>
                <c:pt idx="18">
                  <c:v>-1.6419999999999999</c:v>
                </c:pt>
                <c:pt idx="19">
                  <c:v>-1.5429999999999999</c:v>
                </c:pt>
                <c:pt idx="20">
                  <c:v>-3.048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40D-4C82-BAA1-ACF0BD398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5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119653540494689"/>
          <c:y val="5.7125351687241387E-2"/>
          <c:w val="0.17728712041597119"/>
          <c:h val="0.2993463530709072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LEI,</a:t>
            </a:r>
            <a:r>
              <a:rPr lang="cs-CZ" baseline="0"/>
              <a:t> Testo 107mm</a:t>
            </a:r>
            <a:endParaRPr lang="en-GB"/>
          </a:p>
        </c:rich>
      </c:tx>
      <c:layout>
        <c:manualLayout>
          <c:xMode val="edge"/>
          <c:yMode val="edge"/>
          <c:x val="0.66242269799730291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2'!$B$307:$B$323</c:f>
              <c:numCache>
                <c:formatCode>General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2'!$G$307:$G$323</c:f>
              <c:numCache>
                <c:formatCode>General</c:formatCode>
                <c:ptCount val="17"/>
                <c:pt idx="0">
                  <c:v>-4.3179999999999996</c:v>
                </c:pt>
                <c:pt idx="1">
                  <c:v>-3.5710000000000002</c:v>
                </c:pt>
                <c:pt idx="2">
                  <c:v>-2.88</c:v>
                </c:pt>
                <c:pt idx="3">
                  <c:v>-2.3820000000000001</c:v>
                </c:pt>
                <c:pt idx="4">
                  <c:v>-1.986</c:v>
                </c:pt>
                <c:pt idx="5">
                  <c:v>-1.7889999999999999</c:v>
                </c:pt>
                <c:pt idx="6">
                  <c:v>-1.738</c:v>
                </c:pt>
                <c:pt idx="7">
                  <c:v>-1.4410000000000001</c:v>
                </c:pt>
                <c:pt idx="8">
                  <c:v>-1.4910000000000001</c:v>
                </c:pt>
                <c:pt idx="9">
                  <c:v>-1.4410000000000001</c:v>
                </c:pt>
                <c:pt idx="10">
                  <c:v>-1.788</c:v>
                </c:pt>
                <c:pt idx="11">
                  <c:v>-1.6910000000000001</c:v>
                </c:pt>
                <c:pt idx="12">
                  <c:v>-1.889</c:v>
                </c:pt>
                <c:pt idx="13">
                  <c:v>-2.2839999999999998</c:v>
                </c:pt>
                <c:pt idx="14">
                  <c:v>-2.1869999999999998</c:v>
                </c:pt>
                <c:pt idx="15">
                  <c:v>-2.3370000000000002</c:v>
                </c:pt>
                <c:pt idx="16">
                  <c:v>-3.1280000000000001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E9-4D51-A144-D5F347F407CD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5'!$B$307:$B$323</c:f>
              <c:numCache>
                <c:formatCode>General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5'!$G$307:$G$323</c:f>
              <c:numCache>
                <c:formatCode>General</c:formatCode>
                <c:ptCount val="17"/>
                <c:pt idx="0">
                  <c:v>-4.9359999999999999</c:v>
                </c:pt>
                <c:pt idx="1">
                  <c:v>-4.0960000000000001</c:v>
                </c:pt>
                <c:pt idx="2">
                  <c:v>-3.4340000000000002</c:v>
                </c:pt>
                <c:pt idx="3">
                  <c:v>-2.9849999999999999</c:v>
                </c:pt>
                <c:pt idx="4">
                  <c:v>-2.7919999999999998</c:v>
                </c:pt>
                <c:pt idx="5">
                  <c:v>-2.6749999999999998</c:v>
                </c:pt>
                <c:pt idx="6">
                  <c:v>-2.48</c:v>
                </c:pt>
                <c:pt idx="7">
                  <c:v>-2.5209999999999999</c:v>
                </c:pt>
                <c:pt idx="8">
                  <c:v>-2.5019999999999998</c:v>
                </c:pt>
                <c:pt idx="9">
                  <c:v>-2.5419999999999998</c:v>
                </c:pt>
                <c:pt idx="10">
                  <c:v>-2.5219999999999998</c:v>
                </c:pt>
                <c:pt idx="11">
                  <c:v>-2.504</c:v>
                </c:pt>
                <c:pt idx="12">
                  <c:v>-2.4470000000000001</c:v>
                </c:pt>
                <c:pt idx="13">
                  <c:v>-2.5430000000000001</c:v>
                </c:pt>
                <c:pt idx="14">
                  <c:v>-2.6619999999999999</c:v>
                </c:pt>
                <c:pt idx="15">
                  <c:v>-3.1339999999999999</c:v>
                </c:pt>
                <c:pt idx="16">
                  <c:v>-4.1509999999999998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E9-4D51-A144-D5F347F407CD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'T-L 8'!$B$307:$B$323</c:f>
              <c:numCache>
                <c:formatCode>General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8'!$G$307:$G$323</c:f>
              <c:numCache>
                <c:formatCode>General</c:formatCode>
                <c:ptCount val="17"/>
                <c:pt idx="0">
                  <c:v>-4.6449999999999996</c:v>
                </c:pt>
                <c:pt idx="1">
                  <c:v>-3.9529999999999998</c:v>
                </c:pt>
                <c:pt idx="2">
                  <c:v>-3.2650000000000001</c:v>
                </c:pt>
                <c:pt idx="3">
                  <c:v>-2.7749999999999999</c:v>
                </c:pt>
                <c:pt idx="4">
                  <c:v>-2.5129999999999999</c:v>
                </c:pt>
                <c:pt idx="5">
                  <c:v>-2.3679999999999999</c:v>
                </c:pt>
                <c:pt idx="6">
                  <c:v>-2.165</c:v>
                </c:pt>
                <c:pt idx="7">
                  <c:v>-2.117</c:v>
                </c:pt>
                <c:pt idx="8">
                  <c:v>-2.13</c:v>
                </c:pt>
                <c:pt idx="9">
                  <c:v>-2.0830000000000002</c:v>
                </c:pt>
                <c:pt idx="10">
                  <c:v>-2.1070000000000002</c:v>
                </c:pt>
                <c:pt idx="11">
                  <c:v>-2.1669999999999998</c:v>
                </c:pt>
                <c:pt idx="12">
                  <c:v>-2.2040000000000002</c:v>
                </c:pt>
                <c:pt idx="13">
                  <c:v>-2.2410000000000001</c:v>
                </c:pt>
                <c:pt idx="14">
                  <c:v>-2.4209999999999998</c:v>
                </c:pt>
                <c:pt idx="15">
                  <c:v>-2.952</c:v>
                </c:pt>
                <c:pt idx="16">
                  <c:v>-4.2560000000000002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E9-4D51-A144-D5F347F407CD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12'!$B$307:$B$323</c:f>
              <c:numCache>
                <c:formatCode>General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12'!$G$307:$G$323</c:f>
              <c:numCache>
                <c:formatCode>General</c:formatCode>
                <c:ptCount val="17"/>
                <c:pt idx="0">
                  <c:v>-4.0019999999999998</c:v>
                </c:pt>
                <c:pt idx="1">
                  <c:v>-3.3119999999999998</c:v>
                </c:pt>
                <c:pt idx="2">
                  <c:v>-2.7050000000000001</c:v>
                </c:pt>
                <c:pt idx="3">
                  <c:v>-2.1240000000000001</c:v>
                </c:pt>
                <c:pt idx="4">
                  <c:v>-1.833</c:v>
                </c:pt>
                <c:pt idx="5">
                  <c:v>-1.742</c:v>
                </c:pt>
                <c:pt idx="6">
                  <c:v>-1.6759999999999999</c:v>
                </c:pt>
                <c:pt idx="7">
                  <c:v>-1.419</c:v>
                </c:pt>
                <c:pt idx="8">
                  <c:v>-1.502</c:v>
                </c:pt>
                <c:pt idx="9">
                  <c:v>-1.5349999999999999</c:v>
                </c:pt>
                <c:pt idx="10">
                  <c:v>-1.5109999999999999</c:v>
                </c:pt>
                <c:pt idx="11">
                  <c:v>-1.528</c:v>
                </c:pt>
                <c:pt idx="12">
                  <c:v>-1.5369999999999999</c:v>
                </c:pt>
                <c:pt idx="13">
                  <c:v>-1.7030000000000001</c:v>
                </c:pt>
                <c:pt idx="14">
                  <c:v>-1.9379999999999999</c:v>
                </c:pt>
                <c:pt idx="15">
                  <c:v>-2.4409999999999998</c:v>
                </c:pt>
                <c:pt idx="16">
                  <c:v>-3.8769999999999998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7E9-4D51-A144-D5F347F40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4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119653540494689"/>
          <c:y val="5.7125351687241387E-2"/>
          <c:w val="0.17728712041597119"/>
          <c:h val="0.2449032555059746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43994816386994268"/>
          <c:y val="5.86310281468506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2375754461378925"/>
          <c:y val="4.606723640109691E-2"/>
          <c:w val="0.83058266761739241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7.9.2022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stability!$B$20:$B$25</c:f>
              <c:numCache>
                <c:formatCode>0.000</c:formatCode>
                <c:ptCount val="6"/>
                <c:pt idx="0">
                  <c:v>0.54</c:v>
                </c:pt>
                <c:pt idx="1">
                  <c:v>2.0049999999999999</c:v>
                </c:pt>
                <c:pt idx="2">
                  <c:v>4.9749999999999996</c:v>
                </c:pt>
                <c:pt idx="3">
                  <c:v>8.0359999999999996</c:v>
                </c:pt>
                <c:pt idx="4">
                  <c:v>12.066000000000001</c:v>
                </c:pt>
                <c:pt idx="5">
                  <c:v>20.053999999999998</c:v>
                </c:pt>
              </c:numCache>
            </c:numRef>
          </c:xVal>
          <c:yVal>
            <c:numRef>
              <c:f>stability!$F$20:$F$25</c:f>
              <c:numCache>
                <c:formatCode>0.00</c:formatCode>
                <c:ptCount val="6"/>
                <c:pt idx="0">
                  <c:v>-1.89</c:v>
                </c:pt>
                <c:pt idx="1">
                  <c:v>0.09</c:v>
                </c:pt>
                <c:pt idx="2">
                  <c:v>0.66</c:v>
                </c:pt>
                <c:pt idx="3">
                  <c:v>0.24</c:v>
                </c:pt>
                <c:pt idx="4">
                  <c:v>-0.09</c:v>
                </c:pt>
                <c:pt idx="5">
                  <c:v>-1.37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490-4934-B922-E1EDDFA17C40}"/>
            </c:ext>
          </c:extLst>
        </c:ser>
        <c:ser>
          <c:idx val="1"/>
          <c:order val="1"/>
          <c:tx>
            <c:v>9.6.2023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stability!$B$27:$B$32</c:f>
              <c:numCache>
                <c:formatCode>0.000</c:formatCode>
                <c:ptCount val="6"/>
                <c:pt idx="0">
                  <c:v>0.54700000000000004</c:v>
                </c:pt>
                <c:pt idx="1">
                  <c:v>2.0379999999999998</c:v>
                </c:pt>
                <c:pt idx="2">
                  <c:v>4.9969999999999999</c:v>
                </c:pt>
                <c:pt idx="3">
                  <c:v>8.0749999999999993</c:v>
                </c:pt>
                <c:pt idx="4">
                  <c:v>12.041</c:v>
                </c:pt>
                <c:pt idx="5">
                  <c:v>20.318000000000001</c:v>
                </c:pt>
              </c:numCache>
            </c:numRef>
          </c:xVal>
          <c:yVal>
            <c:numRef>
              <c:f>stability!$F$27:$F$32</c:f>
              <c:numCache>
                <c:formatCode>0.00</c:formatCode>
                <c:ptCount val="6"/>
                <c:pt idx="0">
                  <c:v>-0.23</c:v>
                </c:pt>
                <c:pt idx="1">
                  <c:v>0.2</c:v>
                </c:pt>
                <c:pt idx="2">
                  <c:v>0.72</c:v>
                </c:pt>
                <c:pt idx="3">
                  <c:v>0.32</c:v>
                </c:pt>
                <c:pt idx="4">
                  <c:v>0.08</c:v>
                </c:pt>
                <c:pt idx="5">
                  <c:v>-1.45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490-4934-B922-E1EDDFA17C40}"/>
            </c:ext>
          </c:extLst>
        </c:ser>
        <c:ser>
          <c:idx val="2"/>
          <c:order val="2"/>
          <c:tx>
            <c:v>4.12.2024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stability!$B$34:$B$39</c:f>
              <c:numCache>
                <c:formatCode>0.000</c:formatCode>
                <c:ptCount val="6"/>
                <c:pt idx="0">
                  <c:v>0.54700000000000004</c:v>
                </c:pt>
                <c:pt idx="1">
                  <c:v>2.0390000000000001</c:v>
                </c:pt>
                <c:pt idx="2">
                  <c:v>5.0709999999999997</c:v>
                </c:pt>
                <c:pt idx="3">
                  <c:v>8.0790000000000006</c:v>
                </c:pt>
                <c:pt idx="4">
                  <c:v>12.029</c:v>
                </c:pt>
                <c:pt idx="5">
                  <c:v>20.006</c:v>
                </c:pt>
              </c:numCache>
            </c:numRef>
          </c:xVal>
          <c:yVal>
            <c:numRef>
              <c:f>stability!$F$34:$F$39</c:f>
              <c:numCache>
                <c:formatCode>0.00</c:formatCode>
                <c:ptCount val="6"/>
                <c:pt idx="0">
                  <c:v>1.1499999999999999</c:v>
                </c:pt>
                <c:pt idx="1">
                  <c:v>0.24</c:v>
                </c:pt>
                <c:pt idx="2">
                  <c:v>0.67</c:v>
                </c:pt>
                <c:pt idx="3">
                  <c:v>0.15</c:v>
                </c:pt>
                <c:pt idx="4">
                  <c:v>-0.28000000000000003</c:v>
                </c:pt>
                <c:pt idx="5">
                  <c:v>-1.92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490-4934-B922-E1EDDFA17C40}"/>
            </c:ext>
          </c:extLst>
        </c:ser>
        <c:ser>
          <c:idx val="3"/>
          <c:order val="3"/>
          <c:tx>
            <c:v>19.8.2025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stability!$B$41:$B$46</c:f>
              <c:numCache>
                <c:formatCode>0.000</c:formatCode>
                <c:ptCount val="6"/>
                <c:pt idx="0">
                  <c:v>0.54500000000000004</c:v>
                </c:pt>
                <c:pt idx="1">
                  <c:v>2</c:v>
                </c:pt>
                <c:pt idx="2">
                  <c:v>5.0810000000000004</c:v>
                </c:pt>
                <c:pt idx="3">
                  <c:v>8.07</c:v>
                </c:pt>
                <c:pt idx="4">
                  <c:v>12.029</c:v>
                </c:pt>
                <c:pt idx="5">
                  <c:v>20.055</c:v>
                </c:pt>
              </c:numCache>
            </c:numRef>
          </c:xVal>
          <c:yVal>
            <c:numRef>
              <c:f>stability!$F$41:$F$46</c:f>
              <c:numCache>
                <c:formatCode>0.00</c:formatCode>
                <c:ptCount val="6"/>
                <c:pt idx="0">
                  <c:v>-1.29</c:v>
                </c:pt>
                <c:pt idx="1">
                  <c:v>-0.43</c:v>
                </c:pt>
                <c:pt idx="2">
                  <c:v>0.44</c:v>
                </c:pt>
                <c:pt idx="3">
                  <c:v>-0.11</c:v>
                </c:pt>
                <c:pt idx="4">
                  <c:v>-0.44</c:v>
                </c:pt>
                <c:pt idx="5">
                  <c:v>-1.85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490-4934-B922-E1EDDFA17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</c:scatterChart>
      <c:valAx>
        <c:axId val="1132263728"/>
        <c:scaling>
          <c:orientation val="minMax"/>
          <c:max val="2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v 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3"/>
        <c:crossBetween val="midCat"/>
        <c:majorUnit val="2"/>
      </c:valAx>
      <c:valAx>
        <c:axId val="1132275248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3509012938426277"/>
          <c:y val="6.1313282269159289E-2"/>
          <c:w val="0.20933233507570503"/>
          <c:h val="0.2436650130386437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38831672241798149"/>
          <c:y val="0.77476715765481163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2375754461378925"/>
          <c:y val="4.606723640109691E-2"/>
          <c:w val="0.83058266761739241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7.9.2022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stability!$I$20:$I$25</c:f>
              <c:numCache>
                <c:formatCode>0.000</c:formatCode>
                <c:ptCount val="6"/>
                <c:pt idx="0">
                  <c:v>0.54</c:v>
                </c:pt>
                <c:pt idx="1">
                  <c:v>2</c:v>
                </c:pt>
                <c:pt idx="2">
                  <c:v>5.0590000000000002</c:v>
                </c:pt>
                <c:pt idx="3">
                  <c:v>8.0609999999999999</c:v>
                </c:pt>
                <c:pt idx="4">
                  <c:v>12.053000000000001</c:v>
                </c:pt>
                <c:pt idx="5">
                  <c:v>20.091000000000001</c:v>
                </c:pt>
              </c:numCache>
            </c:numRef>
          </c:xVal>
          <c:yVal>
            <c:numRef>
              <c:f>stability!$M$20:$M$25</c:f>
              <c:numCache>
                <c:formatCode>0.00</c:formatCode>
                <c:ptCount val="6"/>
                <c:pt idx="0">
                  <c:v>-21.74</c:v>
                </c:pt>
                <c:pt idx="1">
                  <c:v>-5.58</c:v>
                </c:pt>
                <c:pt idx="2">
                  <c:v>-3.17</c:v>
                </c:pt>
                <c:pt idx="3">
                  <c:v>-1.42</c:v>
                </c:pt>
                <c:pt idx="4">
                  <c:v>-0.91</c:v>
                </c:pt>
                <c:pt idx="5">
                  <c:v>-1.46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C6B-4749-9F46-BBDF9B992370}"/>
            </c:ext>
          </c:extLst>
        </c:ser>
        <c:ser>
          <c:idx val="1"/>
          <c:order val="1"/>
          <c:tx>
            <c:v>9.6.2023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stability!$I$27:$I$32</c:f>
              <c:numCache>
                <c:formatCode>0.000</c:formatCode>
                <c:ptCount val="6"/>
                <c:pt idx="0">
                  <c:v>0.54900000000000004</c:v>
                </c:pt>
                <c:pt idx="1">
                  <c:v>2.093</c:v>
                </c:pt>
                <c:pt idx="2">
                  <c:v>5.1769999999999996</c:v>
                </c:pt>
                <c:pt idx="3">
                  <c:v>8.1609999999999996</c:v>
                </c:pt>
                <c:pt idx="4">
                  <c:v>12.103</c:v>
                </c:pt>
                <c:pt idx="5">
                  <c:v>20.213999999999999</c:v>
                </c:pt>
              </c:numCache>
            </c:numRef>
          </c:xVal>
          <c:yVal>
            <c:numRef>
              <c:f>stability!$M$27:$M$32</c:f>
              <c:numCache>
                <c:formatCode>0.00</c:formatCode>
                <c:ptCount val="6"/>
                <c:pt idx="0">
                  <c:v>-3.41</c:v>
                </c:pt>
                <c:pt idx="1">
                  <c:v>-5.12</c:v>
                </c:pt>
                <c:pt idx="2">
                  <c:v>-2.78</c:v>
                </c:pt>
                <c:pt idx="3">
                  <c:v>-1.34</c:v>
                </c:pt>
                <c:pt idx="4">
                  <c:v>-1</c:v>
                </c:pt>
                <c:pt idx="5">
                  <c:v>-1.52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6B-4749-9F46-BBDF9B992370}"/>
            </c:ext>
          </c:extLst>
        </c:ser>
        <c:ser>
          <c:idx val="2"/>
          <c:order val="2"/>
          <c:tx>
            <c:v>5.12.2024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stability!$I$34:$I$39</c:f>
              <c:numCache>
                <c:formatCode>0.000</c:formatCode>
                <c:ptCount val="6"/>
                <c:pt idx="0">
                  <c:v>0.54600000000000004</c:v>
                </c:pt>
                <c:pt idx="1">
                  <c:v>2.0089999999999999</c:v>
                </c:pt>
                <c:pt idx="2">
                  <c:v>5.0780000000000003</c:v>
                </c:pt>
                <c:pt idx="3">
                  <c:v>8.0950000000000006</c:v>
                </c:pt>
                <c:pt idx="4">
                  <c:v>12.026</c:v>
                </c:pt>
                <c:pt idx="5">
                  <c:v>20.091000000000001</c:v>
                </c:pt>
              </c:numCache>
            </c:numRef>
          </c:xVal>
          <c:yVal>
            <c:numRef>
              <c:f>stability!$M$34:$M$39</c:f>
              <c:numCache>
                <c:formatCode>0.00</c:formatCode>
                <c:ptCount val="6"/>
                <c:pt idx="0">
                  <c:v>-2.82</c:v>
                </c:pt>
                <c:pt idx="1">
                  <c:v>-4.99</c:v>
                </c:pt>
                <c:pt idx="2">
                  <c:v>-2.6</c:v>
                </c:pt>
                <c:pt idx="3">
                  <c:v>-1.38</c:v>
                </c:pt>
                <c:pt idx="4">
                  <c:v>-0.81</c:v>
                </c:pt>
                <c:pt idx="5">
                  <c:v>-1.48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C6B-4749-9F46-BBDF9B992370}"/>
            </c:ext>
          </c:extLst>
        </c:ser>
        <c:ser>
          <c:idx val="3"/>
          <c:order val="3"/>
          <c:tx>
            <c:v>19.8.2025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stability!$I$41:$I$46</c:f>
              <c:numCache>
                <c:formatCode>0.000</c:formatCode>
                <c:ptCount val="6"/>
                <c:pt idx="0">
                  <c:v>0.54200000000000004</c:v>
                </c:pt>
                <c:pt idx="1">
                  <c:v>1.996</c:v>
                </c:pt>
                <c:pt idx="2">
                  <c:v>5.0709999999999997</c:v>
                </c:pt>
                <c:pt idx="3">
                  <c:v>8.0820000000000007</c:v>
                </c:pt>
                <c:pt idx="4">
                  <c:v>12.004</c:v>
                </c:pt>
                <c:pt idx="5">
                  <c:v>20.036999999999999</c:v>
                </c:pt>
              </c:numCache>
            </c:numRef>
          </c:xVal>
          <c:yVal>
            <c:numRef>
              <c:f>stability!$M$41:$M$46</c:f>
              <c:numCache>
                <c:formatCode>0.00</c:formatCode>
                <c:ptCount val="6"/>
                <c:pt idx="0">
                  <c:v>-22.85</c:v>
                </c:pt>
                <c:pt idx="1">
                  <c:v>-5.71</c:v>
                </c:pt>
                <c:pt idx="2">
                  <c:v>-3.08</c:v>
                </c:pt>
                <c:pt idx="3">
                  <c:v>-1.52</c:v>
                </c:pt>
                <c:pt idx="4">
                  <c:v>-1.07</c:v>
                </c:pt>
                <c:pt idx="5">
                  <c:v>-1.59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C6B-4749-9F46-BBDF9B992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</c:scatterChart>
      <c:valAx>
        <c:axId val="1132263728"/>
        <c:scaling>
          <c:orientation val="minMax"/>
          <c:max val="2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v 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8"/>
        <c:crossBetween val="midCat"/>
        <c:majorUnit val="2"/>
      </c:valAx>
      <c:valAx>
        <c:axId val="1132275248"/>
        <c:scaling>
          <c:orientation val="minMax"/>
          <c:max val="-0.5"/>
          <c:min val="-6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2337891890530526"/>
          <c:y val="0.6099321885004042"/>
          <c:w val="0.21810898866886008"/>
          <c:h val="0.2436650130386437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 16mm</a:t>
            </a:r>
            <a:endParaRPr lang="en-GB"/>
          </a:p>
        </c:rich>
      </c:tx>
      <c:layout>
        <c:manualLayout>
          <c:xMode val="edge"/>
          <c:yMode val="edge"/>
          <c:x val="0.52476606765852896"/>
          <c:y val="5.44430975649327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2375754461378925"/>
          <c:y val="4.606723640109691E-2"/>
          <c:w val="0.83058266761739241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19.8.2022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stability!$P$20:$P$25</c:f>
              <c:numCache>
                <c:formatCode>0.000</c:formatCode>
                <c:ptCount val="6"/>
                <c:pt idx="0">
                  <c:v>0.53300000000000003</c:v>
                </c:pt>
                <c:pt idx="1">
                  <c:v>1.9970000000000001</c:v>
                </c:pt>
                <c:pt idx="2">
                  <c:v>5.0659999999999998</c:v>
                </c:pt>
                <c:pt idx="3">
                  <c:v>8.1259999999999994</c:v>
                </c:pt>
                <c:pt idx="4">
                  <c:v>12.006</c:v>
                </c:pt>
                <c:pt idx="5">
                  <c:v>20.062999999999999</c:v>
                </c:pt>
              </c:numCache>
            </c:numRef>
          </c:xVal>
          <c:yVal>
            <c:numRef>
              <c:f>stability!$T$20:$T$25</c:f>
              <c:numCache>
                <c:formatCode>0.00</c:formatCode>
                <c:ptCount val="6"/>
                <c:pt idx="0">
                  <c:v>20.440000000000001</c:v>
                </c:pt>
                <c:pt idx="1">
                  <c:v>4.6100000000000003</c:v>
                </c:pt>
                <c:pt idx="2">
                  <c:v>1.93</c:v>
                </c:pt>
                <c:pt idx="3">
                  <c:v>0.52</c:v>
                </c:pt>
                <c:pt idx="4">
                  <c:v>-0.44</c:v>
                </c:pt>
                <c:pt idx="5">
                  <c:v>-1.44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45-4330-AD83-A87E3E518672}"/>
            </c:ext>
          </c:extLst>
        </c:ser>
        <c:ser>
          <c:idx val="1"/>
          <c:order val="1"/>
          <c:tx>
            <c:v>15.6.2023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stability!$P$27:$P$32</c:f>
              <c:numCache>
                <c:formatCode>0.000</c:formatCode>
                <c:ptCount val="6"/>
                <c:pt idx="0">
                  <c:v>0.54700000000000004</c:v>
                </c:pt>
                <c:pt idx="1">
                  <c:v>2.0059999999999998</c:v>
                </c:pt>
                <c:pt idx="2">
                  <c:v>5.09</c:v>
                </c:pt>
                <c:pt idx="3">
                  <c:v>8.0739999999999998</c:v>
                </c:pt>
                <c:pt idx="4">
                  <c:v>12.119</c:v>
                </c:pt>
                <c:pt idx="5">
                  <c:v>20.141999999999999</c:v>
                </c:pt>
              </c:numCache>
            </c:numRef>
          </c:xVal>
          <c:yVal>
            <c:numRef>
              <c:f>stability!$T$27:$T$32</c:f>
              <c:numCache>
                <c:formatCode>0.00</c:formatCode>
                <c:ptCount val="6"/>
                <c:pt idx="0">
                  <c:v>23.7</c:v>
                </c:pt>
                <c:pt idx="1">
                  <c:v>5.89</c:v>
                </c:pt>
                <c:pt idx="2">
                  <c:v>2.1800000000000002</c:v>
                </c:pt>
                <c:pt idx="3">
                  <c:v>0.46</c:v>
                </c:pt>
                <c:pt idx="4">
                  <c:v>-0.57999999999999996</c:v>
                </c:pt>
                <c:pt idx="5">
                  <c:v>-1.52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45-4330-AD83-A87E3E518672}"/>
            </c:ext>
          </c:extLst>
        </c:ser>
        <c:ser>
          <c:idx val="2"/>
          <c:order val="2"/>
          <c:tx>
            <c:v>9.12.2024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stability!$P$34:$P$39</c:f>
              <c:numCache>
                <c:formatCode>0.000</c:formatCode>
                <c:ptCount val="6"/>
                <c:pt idx="0">
                  <c:v>0.54400000000000004</c:v>
                </c:pt>
                <c:pt idx="1">
                  <c:v>2.0070000000000001</c:v>
                </c:pt>
                <c:pt idx="2">
                  <c:v>5.0839999999999996</c:v>
                </c:pt>
                <c:pt idx="3">
                  <c:v>8.077</c:v>
                </c:pt>
                <c:pt idx="4">
                  <c:v>12.032999999999999</c:v>
                </c:pt>
                <c:pt idx="5">
                  <c:v>20.052</c:v>
                </c:pt>
              </c:numCache>
            </c:numRef>
          </c:xVal>
          <c:yVal>
            <c:numRef>
              <c:f>stability!$T$34:$T$39</c:f>
              <c:numCache>
                <c:formatCode>0.00</c:formatCode>
                <c:ptCount val="6"/>
                <c:pt idx="0">
                  <c:v>12.52</c:v>
                </c:pt>
                <c:pt idx="1">
                  <c:v>2.08</c:v>
                </c:pt>
                <c:pt idx="2">
                  <c:v>1.67</c:v>
                </c:pt>
                <c:pt idx="3">
                  <c:v>0.18</c:v>
                </c:pt>
                <c:pt idx="4">
                  <c:v>-0.6</c:v>
                </c:pt>
                <c:pt idx="5">
                  <c:v>-1.02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45-4330-AD83-A87E3E518672}"/>
            </c:ext>
          </c:extLst>
        </c:ser>
        <c:ser>
          <c:idx val="3"/>
          <c:order val="3"/>
          <c:tx>
            <c:v>20.8.2025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stability!$P$41:$P$46</c:f>
              <c:numCache>
                <c:formatCode>0.000</c:formatCode>
                <c:ptCount val="6"/>
                <c:pt idx="0">
                  <c:v>0.54300000000000004</c:v>
                </c:pt>
                <c:pt idx="1">
                  <c:v>1.996</c:v>
                </c:pt>
                <c:pt idx="2">
                  <c:v>5.0789999999999997</c:v>
                </c:pt>
                <c:pt idx="3">
                  <c:v>8.0820000000000007</c:v>
                </c:pt>
                <c:pt idx="4">
                  <c:v>12.02</c:v>
                </c:pt>
                <c:pt idx="5">
                  <c:v>20.053000000000001</c:v>
                </c:pt>
              </c:numCache>
            </c:numRef>
          </c:xVal>
          <c:yVal>
            <c:numRef>
              <c:f>stability!$T$41:$T$46</c:f>
              <c:numCache>
                <c:formatCode>0.00</c:formatCode>
                <c:ptCount val="6"/>
                <c:pt idx="0">
                  <c:v>21.71</c:v>
                </c:pt>
                <c:pt idx="1">
                  <c:v>5.53</c:v>
                </c:pt>
                <c:pt idx="2">
                  <c:v>2.3199999999999998</c:v>
                </c:pt>
                <c:pt idx="3">
                  <c:v>0.64</c:v>
                </c:pt>
                <c:pt idx="4">
                  <c:v>-0.66</c:v>
                </c:pt>
                <c:pt idx="5">
                  <c:v>-1.51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545-4330-AD83-A87E3E51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</c:scatterChart>
      <c:valAx>
        <c:axId val="1132263728"/>
        <c:scaling>
          <c:orientation val="minMax"/>
          <c:max val="2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v 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8"/>
        <c:crossBetween val="midCat"/>
        <c:majorUnit val="2"/>
      </c:valAx>
      <c:valAx>
        <c:axId val="1132275248"/>
        <c:scaling>
          <c:orientation val="minMax"/>
          <c:max val="6.5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3212895201928563"/>
          <c:y val="5.7125351687241387E-2"/>
          <c:w val="0.20935894215805489"/>
          <c:h val="0.2352891518748079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 107mm</a:t>
            </a:r>
            <a:endParaRPr lang="en-GB"/>
          </a:p>
        </c:rich>
      </c:tx>
      <c:layout>
        <c:manualLayout>
          <c:xMode val="edge"/>
          <c:yMode val="edge"/>
          <c:x val="0.50539070690622723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2375754461378925"/>
          <c:y val="4.606723640109691E-2"/>
          <c:w val="0.83058266761739241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9.9.2022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stability!$W$20:$W$24</c:f>
              <c:numCache>
                <c:formatCode>0.000</c:formatCode>
                <c:ptCount val="5"/>
                <c:pt idx="0">
                  <c:v>0.54100000000000004</c:v>
                </c:pt>
                <c:pt idx="1">
                  <c:v>1.986</c:v>
                </c:pt>
                <c:pt idx="2">
                  <c:v>5.0570000000000004</c:v>
                </c:pt>
                <c:pt idx="3">
                  <c:v>8.0329999999999995</c:v>
                </c:pt>
                <c:pt idx="4">
                  <c:v>12.215999999999999</c:v>
                </c:pt>
              </c:numCache>
            </c:numRef>
          </c:xVal>
          <c:yVal>
            <c:numRef>
              <c:f>stability!$AA$20:$AA$24</c:f>
              <c:numCache>
                <c:formatCode>0.00</c:formatCode>
                <c:ptCount val="5"/>
                <c:pt idx="0">
                  <c:v>-5.75</c:v>
                </c:pt>
                <c:pt idx="1">
                  <c:v>-2.4300000000000002</c:v>
                </c:pt>
                <c:pt idx="2">
                  <c:v>-1.67</c:v>
                </c:pt>
                <c:pt idx="3">
                  <c:v>-1.8</c:v>
                </c:pt>
                <c:pt idx="4">
                  <c:v>-1.54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8A-4877-8BA8-D6AFD1E7FD2F}"/>
            </c:ext>
          </c:extLst>
        </c:ser>
        <c:ser>
          <c:idx val="1"/>
          <c:order val="1"/>
          <c:tx>
            <c:v>20.6.2023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stability!$W$27:$W$31</c:f>
              <c:numCache>
                <c:formatCode>0.000</c:formatCode>
                <c:ptCount val="5"/>
                <c:pt idx="0">
                  <c:v>0.54400000000000004</c:v>
                </c:pt>
                <c:pt idx="1">
                  <c:v>1.9810000000000001</c:v>
                </c:pt>
                <c:pt idx="2">
                  <c:v>5.0810000000000004</c:v>
                </c:pt>
                <c:pt idx="3">
                  <c:v>8.15</c:v>
                </c:pt>
                <c:pt idx="4">
                  <c:v>12.173999999999999</c:v>
                </c:pt>
              </c:numCache>
            </c:numRef>
          </c:xVal>
          <c:yVal>
            <c:numRef>
              <c:f>stability!$AA$27:$AA$31</c:f>
              <c:numCache>
                <c:formatCode>0.00</c:formatCode>
                <c:ptCount val="5"/>
                <c:pt idx="0">
                  <c:v>-0.75</c:v>
                </c:pt>
                <c:pt idx="1">
                  <c:v>-1.71</c:v>
                </c:pt>
                <c:pt idx="2">
                  <c:v>-1.52</c:v>
                </c:pt>
                <c:pt idx="3">
                  <c:v>-1.81</c:v>
                </c:pt>
                <c:pt idx="4">
                  <c:v>-1.59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8A-4877-8BA8-D6AFD1E7FD2F}"/>
            </c:ext>
          </c:extLst>
        </c:ser>
        <c:ser>
          <c:idx val="2"/>
          <c:order val="2"/>
          <c:tx>
            <c:v>9.12.2024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stability!$W$34:$W$38</c:f>
              <c:numCache>
                <c:formatCode>0.000</c:formatCode>
                <c:ptCount val="5"/>
                <c:pt idx="0">
                  <c:v>0.54300000000000004</c:v>
                </c:pt>
                <c:pt idx="1">
                  <c:v>2.0030000000000001</c:v>
                </c:pt>
                <c:pt idx="2">
                  <c:v>5.0609999999999999</c:v>
                </c:pt>
                <c:pt idx="3">
                  <c:v>8.0850000000000009</c:v>
                </c:pt>
                <c:pt idx="4">
                  <c:v>12.096</c:v>
                </c:pt>
              </c:numCache>
            </c:numRef>
          </c:xVal>
          <c:yVal>
            <c:numRef>
              <c:f>stability!$AA$34:$AA$38</c:f>
              <c:numCache>
                <c:formatCode>0.00</c:formatCode>
                <c:ptCount val="5"/>
                <c:pt idx="0">
                  <c:v>-4.2300000000000004</c:v>
                </c:pt>
                <c:pt idx="1">
                  <c:v>-1.74</c:v>
                </c:pt>
                <c:pt idx="2">
                  <c:v>-1.54</c:v>
                </c:pt>
                <c:pt idx="3">
                  <c:v>-1.95</c:v>
                </c:pt>
                <c:pt idx="4">
                  <c:v>-1.77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28A-4877-8BA8-D6AFD1E7F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</c:scatterChart>
      <c:valAx>
        <c:axId val="1132263728"/>
        <c:scaling>
          <c:orientation val="minMax"/>
          <c:max val="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v (m/s)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8"/>
        <c:crossBetween val="midCat"/>
        <c:majorUnit val="2"/>
      </c:valAx>
      <c:valAx>
        <c:axId val="1132275248"/>
        <c:scaling>
          <c:orientation val="minMax"/>
          <c:max val="0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3516997515116389"/>
          <c:y val="0.67693907781109064"/>
          <c:w val="0.20922558216160089"/>
          <c:h val="0.1808460543098752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TSR</a:t>
            </a:r>
            <a:r>
              <a:rPr lang="cs-CZ" baseline="0"/>
              <a:t> MINI,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71816914221615225"/>
          <c:y val="6.1897801052380415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672199460258799"/>
          <c:y val="5.0925984251968502E-2"/>
          <c:w val="0.85722186517181564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Vane anemometers'!$B$25:$B$70</c:f>
              <c:numCache>
                <c:formatCode>General</c:formatCode>
                <c:ptCount val="46"/>
                <c:pt idx="0">
                  <c:v>140</c:v>
                </c:pt>
                <c:pt idx="1">
                  <c:v>155</c:v>
                </c:pt>
                <c:pt idx="2">
                  <c:v>170</c:v>
                </c:pt>
                <c:pt idx="3">
                  <c:v>185</c:v>
                </c:pt>
                <c:pt idx="4">
                  <c:v>200</c:v>
                </c:pt>
                <c:pt idx="5">
                  <c:v>215</c:v>
                </c:pt>
                <c:pt idx="6">
                  <c:v>230</c:v>
                </c:pt>
                <c:pt idx="7">
                  <c:v>245</c:v>
                </c:pt>
                <c:pt idx="8">
                  <c:v>260</c:v>
                </c:pt>
                <c:pt idx="9">
                  <c:v>275</c:v>
                </c:pt>
                <c:pt idx="10">
                  <c:v>290</c:v>
                </c:pt>
                <c:pt idx="11">
                  <c:v>305</c:v>
                </c:pt>
                <c:pt idx="12">
                  <c:v>320</c:v>
                </c:pt>
                <c:pt idx="13">
                  <c:v>335</c:v>
                </c:pt>
                <c:pt idx="14">
                  <c:v>350</c:v>
                </c:pt>
                <c:pt idx="15">
                  <c:v>365</c:v>
                </c:pt>
                <c:pt idx="16">
                  <c:v>380</c:v>
                </c:pt>
                <c:pt idx="17">
                  <c:v>395</c:v>
                </c:pt>
                <c:pt idx="18">
                  <c:v>410</c:v>
                </c:pt>
                <c:pt idx="19">
                  <c:v>425</c:v>
                </c:pt>
                <c:pt idx="20">
                  <c:v>440</c:v>
                </c:pt>
                <c:pt idx="21">
                  <c:v>455</c:v>
                </c:pt>
                <c:pt idx="22">
                  <c:v>470</c:v>
                </c:pt>
                <c:pt idx="23">
                  <c:v>485</c:v>
                </c:pt>
                <c:pt idx="24">
                  <c:v>500</c:v>
                </c:pt>
                <c:pt idx="25">
                  <c:v>515</c:v>
                </c:pt>
                <c:pt idx="26">
                  <c:v>530</c:v>
                </c:pt>
                <c:pt idx="27">
                  <c:v>545</c:v>
                </c:pt>
                <c:pt idx="28">
                  <c:v>560</c:v>
                </c:pt>
                <c:pt idx="29">
                  <c:v>575</c:v>
                </c:pt>
                <c:pt idx="30">
                  <c:v>590</c:v>
                </c:pt>
                <c:pt idx="31">
                  <c:v>605</c:v>
                </c:pt>
                <c:pt idx="32">
                  <c:v>620</c:v>
                </c:pt>
                <c:pt idx="33">
                  <c:v>635</c:v>
                </c:pt>
                <c:pt idx="34">
                  <c:v>650</c:v>
                </c:pt>
                <c:pt idx="35">
                  <c:v>665</c:v>
                </c:pt>
                <c:pt idx="36">
                  <c:v>680</c:v>
                </c:pt>
                <c:pt idx="37">
                  <c:v>695</c:v>
                </c:pt>
                <c:pt idx="38">
                  <c:v>710</c:v>
                </c:pt>
                <c:pt idx="39">
                  <c:v>725</c:v>
                </c:pt>
                <c:pt idx="40">
                  <c:v>740</c:v>
                </c:pt>
                <c:pt idx="41">
                  <c:v>755</c:v>
                </c:pt>
                <c:pt idx="42">
                  <c:v>770</c:v>
                </c:pt>
                <c:pt idx="43">
                  <c:v>785</c:v>
                </c:pt>
                <c:pt idx="44">
                  <c:v>800</c:v>
                </c:pt>
                <c:pt idx="45">
                  <c:v>815</c:v>
                </c:pt>
              </c:numCache>
            </c:numRef>
          </c:xVal>
          <c:yVal>
            <c:numRef>
              <c:f>'DWG - Vane anemometers'!$G$25:$G$70</c:f>
              <c:numCache>
                <c:formatCode>General</c:formatCode>
                <c:ptCount val="46"/>
                <c:pt idx="0">
                  <c:v>4.2911997692330743</c:v>
                </c:pt>
                <c:pt idx="1">
                  <c:v>2.35410095493594</c:v>
                </c:pt>
                <c:pt idx="2">
                  <c:v>1.6421615869500781</c:v>
                </c:pt>
                <c:pt idx="3">
                  <c:v>1.5193999478515621</c:v>
                </c:pt>
                <c:pt idx="4">
                  <c:v>1.409562686713967</c:v>
                </c:pt>
                <c:pt idx="5">
                  <c:v>0.78773638001591839</c:v>
                </c:pt>
                <c:pt idx="6">
                  <c:v>0.73518380014870577</c:v>
                </c:pt>
                <c:pt idx="7">
                  <c:v>0.51648910990579511</c:v>
                </c:pt>
                <c:pt idx="8">
                  <c:v>0.36354767384204267</c:v>
                </c:pt>
                <c:pt idx="9">
                  <c:v>0.2114734403232067</c:v>
                </c:pt>
                <c:pt idx="10">
                  <c:v>0.1145432773141668</c:v>
                </c:pt>
                <c:pt idx="11">
                  <c:v>7.9642618417745836E-2</c:v>
                </c:pt>
                <c:pt idx="12">
                  <c:v>0.11042528980494359</c:v>
                </c:pt>
                <c:pt idx="13">
                  <c:v>4.5613872408228111E-2</c:v>
                </c:pt>
                <c:pt idx="14">
                  <c:v>1.8912537643436492E-2</c:v>
                </c:pt>
                <c:pt idx="15">
                  <c:v>7.0380814145577023E-2</c:v>
                </c:pt>
                <c:pt idx="16">
                  <c:v>5.4657440743011668E-2</c:v>
                </c:pt>
                <c:pt idx="17">
                  <c:v>-1.174721118896078E-2</c:v>
                </c:pt>
                <c:pt idx="18">
                  <c:v>3.6008650092793873E-2</c:v>
                </c:pt>
                <c:pt idx="19">
                  <c:v>9.3536432632972566E-2</c:v>
                </c:pt>
                <c:pt idx="20">
                  <c:v>9.8671526333077839E-2</c:v>
                </c:pt>
                <c:pt idx="21">
                  <c:v>9.3726518125073974E-3</c:v>
                </c:pt>
                <c:pt idx="22">
                  <c:v>3.849662314374256E-2</c:v>
                </c:pt>
                <c:pt idx="23">
                  <c:v>5.7743480464350653E-3</c:v>
                </c:pt>
                <c:pt idx="24">
                  <c:v>2.5686417774414379E-2</c:v>
                </c:pt>
                <c:pt idx="25">
                  <c:v>-4.8176780650542846E-3</c:v>
                </c:pt>
                <c:pt idx="26">
                  <c:v>5.2747344396902509E-3</c:v>
                </c:pt>
                <c:pt idx="27">
                  <c:v>4.2570523359315958E-2</c:v>
                </c:pt>
                <c:pt idx="28">
                  <c:v>1.8926295970176098E-2</c:v>
                </c:pt>
                <c:pt idx="29">
                  <c:v>-3.7220259480581122E-2</c:v>
                </c:pt>
                <c:pt idx="30">
                  <c:v>1.1852664793545881E-2</c:v>
                </c:pt>
                <c:pt idx="31">
                  <c:v>1.074339786661593E-2</c:v>
                </c:pt>
                <c:pt idx="32">
                  <c:v>-6.2315801702541272E-2</c:v>
                </c:pt>
                <c:pt idx="33">
                  <c:v>-1.213901938909822E-2</c:v>
                </c:pt>
                <c:pt idx="34">
                  <c:v>-3.4512651747068267E-2</c:v>
                </c:pt>
                <c:pt idx="35">
                  <c:v>2.6987381975537839E-2</c:v>
                </c:pt>
                <c:pt idx="36">
                  <c:v>-4.4169606241075188E-2</c:v>
                </c:pt>
                <c:pt idx="37">
                  <c:v>-5.6944111736055208E-2</c:v>
                </c:pt>
                <c:pt idx="38">
                  <c:v>-6.8055349611116617E-2</c:v>
                </c:pt>
                <c:pt idx="39">
                  <c:v>-1.258003014450554E-2</c:v>
                </c:pt>
                <c:pt idx="40">
                  <c:v>4.1990744144917637E-2</c:v>
                </c:pt>
                <c:pt idx="41">
                  <c:v>-8.2303725639315997E-2</c:v>
                </c:pt>
                <c:pt idx="42">
                  <c:v>-1.296008374521576E-2</c:v>
                </c:pt>
                <c:pt idx="43">
                  <c:v>-7.3502103892969682E-3</c:v>
                </c:pt>
                <c:pt idx="44">
                  <c:v>-2.505150091216566E-2</c:v>
                </c:pt>
                <c:pt idx="45">
                  <c:v>4.1758804091677542E-3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C9-4395-8BA8-3843B369C650}"/>
            </c:ext>
          </c:extLst>
        </c:ser>
        <c:ser>
          <c:idx val="1"/>
          <c:order val="1"/>
          <c:tx>
            <c:v>open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'DWG - Vane anemometers'!$B$91:$B$136</c:f>
              <c:numCache>
                <c:formatCode>General</c:formatCode>
                <c:ptCount val="46"/>
                <c:pt idx="0">
                  <c:v>140</c:v>
                </c:pt>
                <c:pt idx="1">
                  <c:v>155</c:v>
                </c:pt>
                <c:pt idx="2">
                  <c:v>170</c:v>
                </c:pt>
                <c:pt idx="3">
                  <c:v>185</c:v>
                </c:pt>
                <c:pt idx="4">
                  <c:v>200</c:v>
                </c:pt>
                <c:pt idx="5">
                  <c:v>215</c:v>
                </c:pt>
                <c:pt idx="6">
                  <c:v>230</c:v>
                </c:pt>
                <c:pt idx="7">
                  <c:v>245</c:v>
                </c:pt>
                <c:pt idx="8">
                  <c:v>260</c:v>
                </c:pt>
                <c:pt idx="9">
                  <c:v>275</c:v>
                </c:pt>
                <c:pt idx="10">
                  <c:v>290</c:v>
                </c:pt>
                <c:pt idx="11">
                  <c:v>305</c:v>
                </c:pt>
                <c:pt idx="12">
                  <c:v>320</c:v>
                </c:pt>
                <c:pt idx="13">
                  <c:v>335</c:v>
                </c:pt>
                <c:pt idx="14">
                  <c:v>350</c:v>
                </c:pt>
                <c:pt idx="15">
                  <c:v>365</c:v>
                </c:pt>
                <c:pt idx="16">
                  <c:v>380</c:v>
                </c:pt>
                <c:pt idx="17">
                  <c:v>395</c:v>
                </c:pt>
                <c:pt idx="18">
                  <c:v>410</c:v>
                </c:pt>
                <c:pt idx="19">
                  <c:v>425</c:v>
                </c:pt>
                <c:pt idx="20">
                  <c:v>440</c:v>
                </c:pt>
                <c:pt idx="21">
                  <c:v>455</c:v>
                </c:pt>
                <c:pt idx="22">
                  <c:v>470</c:v>
                </c:pt>
                <c:pt idx="23">
                  <c:v>485</c:v>
                </c:pt>
                <c:pt idx="24">
                  <c:v>500</c:v>
                </c:pt>
                <c:pt idx="25">
                  <c:v>515</c:v>
                </c:pt>
                <c:pt idx="26">
                  <c:v>530</c:v>
                </c:pt>
                <c:pt idx="27">
                  <c:v>545</c:v>
                </c:pt>
                <c:pt idx="28">
                  <c:v>560</c:v>
                </c:pt>
                <c:pt idx="29">
                  <c:v>575</c:v>
                </c:pt>
                <c:pt idx="30">
                  <c:v>590</c:v>
                </c:pt>
                <c:pt idx="31">
                  <c:v>605</c:v>
                </c:pt>
                <c:pt idx="32">
                  <c:v>620</c:v>
                </c:pt>
                <c:pt idx="33">
                  <c:v>635</c:v>
                </c:pt>
                <c:pt idx="34">
                  <c:v>650</c:v>
                </c:pt>
                <c:pt idx="35">
                  <c:v>665</c:v>
                </c:pt>
                <c:pt idx="36">
                  <c:v>680</c:v>
                </c:pt>
                <c:pt idx="37">
                  <c:v>695</c:v>
                </c:pt>
                <c:pt idx="38">
                  <c:v>710</c:v>
                </c:pt>
                <c:pt idx="39">
                  <c:v>725</c:v>
                </c:pt>
                <c:pt idx="40">
                  <c:v>740</c:v>
                </c:pt>
                <c:pt idx="41">
                  <c:v>755</c:v>
                </c:pt>
                <c:pt idx="42">
                  <c:v>770</c:v>
                </c:pt>
                <c:pt idx="43">
                  <c:v>785</c:v>
                </c:pt>
                <c:pt idx="44">
                  <c:v>800</c:v>
                </c:pt>
                <c:pt idx="45">
                  <c:v>815</c:v>
                </c:pt>
              </c:numCache>
            </c:numRef>
          </c:xVal>
          <c:yVal>
            <c:numRef>
              <c:f>'DWG - Vane anemometers'!$G$91:$G$136</c:f>
              <c:numCache>
                <c:formatCode>General</c:formatCode>
                <c:ptCount val="46"/>
                <c:pt idx="0">
                  <c:v>3.712047517816079</c:v>
                </c:pt>
                <c:pt idx="1">
                  <c:v>4.0807482758110911</c:v>
                </c:pt>
                <c:pt idx="2">
                  <c:v>4.357410374643095</c:v>
                </c:pt>
                <c:pt idx="3">
                  <c:v>4.5152989334015352</c:v>
                </c:pt>
                <c:pt idx="4">
                  <c:v>4.4440837003369182</c:v>
                </c:pt>
                <c:pt idx="5">
                  <c:v>4.0035708052273211</c:v>
                </c:pt>
                <c:pt idx="6">
                  <c:v>3.286366489022591</c:v>
                </c:pt>
                <c:pt idx="7">
                  <c:v>2.399976189419192</c:v>
                </c:pt>
                <c:pt idx="8">
                  <c:v>1.9259374496410739</c:v>
                </c:pt>
                <c:pt idx="9">
                  <c:v>1.4295645648703801</c:v>
                </c:pt>
                <c:pt idx="10">
                  <c:v>1.0455962842967841</c:v>
                </c:pt>
                <c:pt idx="11">
                  <c:v>0.6973061973084419</c:v>
                </c:pt>
                <c:pt idx="12">
                  <c:v>0.54717828375413535</c:v>
                </c:pt>
                <c:pt idx="13">
                  <c:v>0.43446343337415988</c:v>
                </c:pt>
                <c:pt idx="14">
                  <c:v>0.29340151558984362</c:v>
                </c:pt>
                <c:pt idx="15">
                  <c:v>0.20390201133447719</c:v>
                </c:pt>
                <c:pt idx="16">
                  <c:v>0.17049045771206481</c:v>
                </c:pt>
                <c:pt idx="17">
                  <c:v>7.2360419337158144E-2</c:v>
                </c:pt>
                <c:pt idx="18">
                  <c:v>1.968166228876295E-2</c:v>
                </c:pt>
                <c:pt idx="19">
                  <c:v>4.476334749164107E-2</c:v>
                </c:pt>
                <c:pt idx="20">
                  <c:v>-4.9589718747673282E-2</c:v>
                </c:pt>
                <c:pt idx="21">
                  <c:v>-6.5157764418600833E-3</c:v>
                </c:pt>
                <c:pt idx="22">
                  <c:v>3.5382702881572412E-3</c:v>
                </c:pt>
                <c:pt idx="23">
                  <c:v>-3.0789895699035959E-2</c:v>
                </c:pt>
                <c:pt idx="24">
                  <c:v>-2.1149857478490248E-2</c:v>
                </c:pt>
                <c:pt idx="25">
                  <c:v>-9.121423022963147E-3</c:v>
                </c:pt>
                <c:pt idx="26">
                  <c:v>-8.9222561173770698E-3</c:v>
                </c:pt>
                <c:pt idx="27">
                  <c:v>-4.8079361823333118E-2</c:v>
                </c:pt>
                <c:pt idx="28">
                  <c:v>6.3369361500101237E-3</c:v>
                </c:pt>
                <c:pt idx="29">
                  <c:v>-1.642064178715261E-2</c:v>
                </c:pt>
                <c:pt idx="30">
                  <c:v>-6.3900205889368136E-2</c:v>
                </c:pt>
                <c:pt idx="31">
                  <c:v>-5.6952426345423107E-2</c:v>
                </c:pt>
                <c:pt idx="32">
                  <c:v>-4.67331591410311E-2</c:v>
                </c:pt>
                <c:pt idx="33">
                  <c:v>2.328338244791071E-2</c:v>
                </c:pt>
                <c:pt idx="34">
                  <c:v>-4.3892127487415618E-2</c:v>
                </c:pt>
                <c:pt idx="35">
                  <c:v>2.9152143790704559E-2</c:v>
                </c:pt>
                <c:pt idx="36">
                  <c:v>-5.2742763204802673E-2</c:v>
                </c:pt>
                <c:pt idx="37">
                  <c:v>-4.4453231526352027E-2</c:v>
                </c:pt>
                <c:pt idx="38">
                  <c:v>-5.0858070061151707E-2</c:v>
                </c:pt>
                <c:pt idx="39">
                  <c:v>-8.5096727280239023E-2</c:v>
                </c:pt>
                <c:pt idx="40">
                  <c:v>-5.4376449267998762E-2</c:v>
                </c:pt>
                <c:pt idx="41">
                  <c:v>-7.2706453505626809E-2</c:v>
                </c:pt>
                <c:pt idx="42">
                  <c:v>-2.993377899496473E-2</c:v>
                </c:pt>
                <c:pt idx="43">
                  <c:v>7.327351769211757E-3</c:v>
                </c:pt>
                <c:pt idx="44">
                  <c:v>-6.6861756910668133E-2</c:v>
                </c:pt>
                <c:pt idx="45">
                  <c:v>-3.7403605352683923E-2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C9-4395-8BA8-3843B369C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50"/>
      </c:valAx>
      <c:valAx>
        <c:axId val="1971454639"/>
        <c:scaling>
          <c:orientation val="minMax"/>
          <c:max val="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683935260810448"/>
          <c:y val="6.5147119767923756E-2"/>
          <c:w val="0.12968331116645393"/>
          <c:h val="0.105285762724635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TSR</a:t>
            </a:r>
            <a:r>
              <a:rPr lang="cs-CZ" baseline="0"/>
              <a:t> MACRO,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67329608851279565"/>
          <c:y val="6.1897801052380415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908373427118573"/>
          <c:y val="5.0925984251968502E-2"/>
          <c:w val="0.85486012550321788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Vane anemometers'!$J$26:$J$71</c:f>
              <c:numCache>
                <c:formatCode>General</c:formatCode>
                <c:ptCount val="46"/>
                <c:pt idx="0">
                  <c:v>155</c:v>
                </c:pt>
                <c:pt idx="1">
                  <c:v>170</c:v>
                </c:pt>
                <c:pt idx="2">
                  <c:v>185</c:v>
                </c:pt>
                <c:pt idx="3">
                  <c:v>200</c:v>
                </c:pt>
                <c:pt idx="4">
                  <c:v>215</c:v>
                </c:pt>
                <c:pt idx="5">
                  <c:v>230</c:v>
                </c:pt>
                <c:pt idx="6">
                  <c:v>245</c:v>
                </c:pt>
                <c:pt idx="7">
                  <c:v>260</c:v>
                </c:pt>
                <c:pt idx="8">
                  <c:v>275</c:v>
                </c:pt>
                <c:pt idx="9">
                  <c:v>290</c:v>
                </c:pt>
                <c:pt idx="10">
                  <c:v>305</c:v>
                </c:pt>
                <c:pt idx="11">
                  <c:v>320</c:v>
                </c:pt>
                <c:pt idx="12">
                  <c:v>335</c:v>
                </c:pt>
                <c:pt idx="13">
                  <c:v>350</c:v>
                </c:pt>
                <c:pt idx="14">
                  <c:v>365</c:v>
                </c:pt>
                <c:pt idx="15">
                  <c:v>380</c:v>
                </c:pt>
                <c:pt idx="16">
                  <c:v>395</c:v>
                </c:pt>
                <c:pt idx="17">
                  <c:v>410</c:v>
                </c:pt>
                <c:pt idx="18">
                  <c:v>425</c:v>
                </c:pt>
                <c:pt idx="19">
                  <c:v>440</c:v>
                </c:pt>
                <c:pt idx="20">
                  <c:v>455</c:v>
                </c:pt>
                <c:pt idx="21">
                  <c:v>470</c:v>
                </c:pt>
                <c:pt idx="22">
                  <c:v>485</c:v>
                </c:pt>
                <c:pt idx="23">
                  <c:v>500</c:v>
                </c:pt>
                <c:pt idx="24">
                  <c:v>515</c:v>
                </c:pt>
                <c:pt idx="25">
                  <c:v>530</c:v>
                </c:pt>
                <c:pt idx="26">
                  <c:v>545</c:v>
                </c:pt>
                <c:pt idx="27">
                  <c:v>560</c:v>
                </c:pt>
                <c:pt idx="28">
                  <c:v>575</c:v>
                </c:pt>
                <c:pt idx="29">
                  <c:v>590</c:v>
                </c:pt>
                <c:pt idx="30">
                  <c:v>605</c:v>
                </c:pt>
                <c:pt idx="31">
                  <c:v>620</c:v>
                </c:pt>
                <c:pt idx="32">
                  <c:v>635</c:v>
                </c:pt>
                <c:pt idx="33">
                  <c:v>650</c:v>
                </c:pt>
                <c:pt idx="34">
                  <c:v>665</c:v>
                </c:pt>
                <c:pt idx="35">
                  <c:v>680</c:v>
                </c:pt>
                <c:pt idx="36">
                  <c:v>695</c:v>
                </c:pt>
                <c:pt idx="37">
                  <c:v>710</c:v>
                </c:pt>
                <c:pt idx="38">
                  <c:v>725</c:v>
                </c:pt>
                <c:pt idx="39">
                  <c:v>740</c:v>
                </c:pt>
                <c:pt idx="40">
                  <c:v>755</c:v>
                </c:pt>
                <c:pt idx="41">
                  <c:v>770</c:v>
                </c:pt>
                <c:pt idx="42">
                  <c:v>785</c:v>
                </c:pt>
                <c:pt idx="43">
                  <c:v>800</c:v>
                </c:pt>
                <c:pt idx="44">
                  <c:v>815</c:v>
                </c:pt>
                <c:pt idx="45">
                  <c:v>830</c:v>
                </c:pt>
              </c:numCache>
            </c:numRef>
          </c:xVal>
          <c:yVal>
            <c:numRef>
              <c:f>'DWG - Vane anemometers'!$O$26:$O$71</c:f>
              <c:numCache>
                <c:formatCode>0.000</c:formatCode>
                <c:ptCount val="46"/>
                <c:pt idx="0">
                  <c:v>1.676819948189272</c:v>
                </c:pt>
                <c:pt idx="1">
                  <c:v>1.1221865068951939</c:v>
                </c:pt>
                <c:pt idx="2">
                  <c:v>1.064205235100169</c:v>
                </c:pt>
                <c:pt idx="3">
                  <c:v>0.93725853371208279</c:v>
                </c:pt>
                <c:pt idx="4">
                  <c:v>1.061245572393865</c:v>
                </c:pt>
                <c:pt idx="5">
                  <c:v>0.66072231890163247</c:v>
                </c:pt>
                <c:pt idx="6">
                  <c:v>0.51907468189718309</c:v>
                </c:pt>
                <c:pt idx="7">
                  <c:v>0.40323944989209848</c:v>
                </c:pt>
                <c:pt idx="8">
                  <c:v>0.32467090763577922</c:v>
                </c:pt>
                <c:pt idx="9">
                  <c:v>0.2306381051118469</c:v>
                </c:pt>
                <c:pt idx="10">
                  <c:v>0.2193547005050957</c:v>
                </c:pt>
                <c:pt idx="11">
                  <c:v>0.15307411093487219</c:v>
                </c:pt>
                <c:pt idx="12">
                  <c:v>0.16177841220813269</c:v>
                </c:pt>
                <c:pt idx="13">
                  <c:v>0.1206080284891325</c:v>
                </c:pt>
                <c:pt idx="14">
                  <c:v>9.304154093211521E-2</c:v>
                </c:pt>
                <c:pt idx="15">
                  <c:v>5.7891759557230242E-2</c:v>
                </c:pt>
                <c:pt idx="16">
                  <c:v>7.2809194494679638E-2</c:v>
                </c:pt>
                <c:pt idx="17">
                  <c:v>4.6936073027670971E-2</c:v>
                </c:pt>
                <c:pt idx="18">
                  <c:v>4.2291110182299481E-2</c:v>
                </c:pt>
                <c:pt idx="19">
                  <c:v>8.4833300076846516E-2</c:v>
                </c:pt>
                <c:pt idx="20">
                  <c:v>4.4663965769193112E-2</c:v>
                </c:pt>
                <c:pt idx="21">
                  <c:v>1.919859441001643E-2</c:v>
                </c:pt>
                <c:pt idx="22">
                  <c:v>4.5105993950062012E-2</c:v>
                </c:pt>
                <c:pt idx="23">
                  <c:v>2.4879770181633488E-2</c:v>
                </c:pt>
                <c:pt idx="24">
                  <c:v>-2.4935784828359821E-2</c:v>
                </c:pt>
                <c:pt idx="25">
                  <c:v>-4.4797809257457136E-3</c:v>
                </c:pt>
                <c:pt idx="26">
                  <c:v>-3.7884619379313048E-2</c:v>
                </c:pt>
                <c:pt idx="27">
                  <c:v>-1.9503501847882351E-2</c:v>
                </c:pt>
                <c:pt idx="28">
                  <c:v>-4.3124337405082112E-2</c:v>
                </c:pt>
                <c:pt idx="29">
                  <c:v>2.7592547351890239E-3</c:v>
                </c:pt>
                <c:pt idx="30">
                  <c:v>-2.6200756725491742E-2</c:v>
                </c:pt>
                <c:pt idx="31">
                  <c:v>-2.8009175752300219E-2</c:v>
                </c:pt>
                <c:pt idx="32">
                  <c:v>-3.6216116649576691E-2</c:v>
                </c:pt>
                <c:pt idx="33">
                  <c:v>-3.3017882814249368E-2</c:v>
                </c:pt>
                <c:pt idx="34">
                  <c:v>3.7005130511866199E-3</c:v>
                </c:pt>
                <c:pt idx="35">
                  <c:v>9.4648506401476349E-3</c:v>
                </c:pt>
                <c:pt idx="36">
                  <c:v>-1.3482997111516281E-2</c:v>
                </c:pt>
                <c:pt idx="37">
                  <c:v>1.5439905650899911E-2</c:v>
                </c:pt>
                <c:pt idx="38">
                  <c:v>3.5787553481261863E-2</c:v>
                </c:pt>
                <c:pt idx="39">
                  <c:v>1.738729151737398E-2</c:v>
                </c:pt>
                <c:pt idx="40">
                  <c:v>-1.425206553059224E-2</c:v>
                </c:pt>
                <c:pt idx="41">
                  <c:v>1.496377196886052E-2</c:v>
                </c:pt>
                <c:pt idx="42">
                  <c:v>6.5933117889886914E-2</c:v>
                </c:pt>
                <c:pt idx="43">
                  <c:v>0.10338163185665571</c:v>
                </c:pt>
                <c:pt idx="44">
                  <c:v>9.9274642220589349E-2</c:v>
                </c:pt>
                <c:pt idx="45">
                  <c:v>0.1459072517808048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71-40D3-8D08-F6A10FD275C3}"/>
            </c:ext>
          </c:extLst>
        </c:ser>
        <c:ser>
          <c:idx val="1"/>
          <c:order val="1"/>
          <c:tx>
            <c:v>open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'DWG - Vane anemometers'!$J$92:$J$137</c:f>
              <c:numCache>
                <c:formatCode>General</c:formatCode>
                <c:ptCount val="46"/>
                <c:pt idx="0">
                  <c:v>155</c:v>
                </c:pt>
                <c:pt idx="1">
                  <c:v>170</c:v>
                </c:pt>
                <c:pt idx="2">
                  <c:v>185</c:v>
                </c:pt>
                <c:pt idx="3">
                  <c:v>200</c:v>
                </c:pt>
                <c:pt idx="4">
                  <c:v>215</c:v>
                </c:pt>
                <c:pt idx="5">
                  <c:v>230</c:v>
                </c:pt>
                <c:pt idx="6">
                  <c:v>245</c:v>
                </c:pt>
                <c:pt idx="7">
                  <c:v>260</c:v>
                </c:pt>
                <c:pt idx="8">
                  <c:v>275</c:v>
                </c:pt>
                <c:pt idx="9">
                  <c:v>290</c:v>
                </c:pt>
                <c:pt idx="10">
                  <c:v>305</c:v>
                </c:pt>
                <c:pt idx="11">
                  <c:v>320</c:v>
                </c:pt>
                <c:pt idx="12">
                  <c:v>335</c:v>
                </c:pt>
                <c:pt idx="13">
                  <c:v>350</c:v>
                </c:pt>
                <c:pt idx="14">
                  <c:v>365</c:v>
                </c:pt>
                <c:pt idx="15">
                  <c:v>380</c:v>
                </c:pt>
                <c:pt idx="16">
                  <c:v>395</c:v>
                </c:pt>
                <c:pt idx="17">
                  <c:v>410</c:v>
                </c:pt>
                <c:pt idx="18">
                  <c:v>425</c:v>
                </c:pt>
                <c:pt idx="19">
                  <c:v>440</c:v>
                </c:pt>
                <c:pt idx="20">
                  <c:v>455</c:v>
                </c:pt>
                <c:pt idx="21">
                  <c:v>470</c:v>
                </c:pt>
                <c:pt idx="22">
                  <c:v>485</c:v>
                </c:pt>
                <c:pt idx="23">
                  <c:v>500</c:v>
                </c:pt>
                <c:pt idx="24">
                  <c:v>515</c:v>
                </c:pt>
                <c:pt idx="25">
                  <c:v>530</c:v>
                </c:pt>
                <c:pt idx="26">
                  <c:v>545</c:v>
                </c:pt>
                <c:pt idx="27">
                  <c:v>560</c:v>
                </c:pt>
                <c:pt idx="28">
                  <c:v>575</c:v>
                </c:pt>
                <c:pt idx="29">
                  <c:v>590</c:v>
                </c:pt>
                <c:pt idx="30">
                  <c:v>605</c:v>
                </c:pt>
                <c:pt idx="31">
                  <c:v>620</c:v>
                </c:pt>
                <c:pt idx="32">
                  <c:v>635</c:v>
                </c:pt>
                <c:pt idx="33">
                  <c:v>650</c:v>
                </c:pt>
                <c:pt idx="34">
                  <c:v>665</c:v>
                </c:pt>
                <c:pt idx="35">
                  <c:v>680</c:v>
                </c:pt>
                <c:pt idx="36">
                  <c:v>695</c:v>
                </c:pt>
                <c:pt idx="37">
                  <c:v>710</c:v>
                </c:pt>
                <c:pt idx="38">
                  <c:v>725</c:v>
                </c:pt>
                <c:pt idx="39">
                  <c:v>740</c:v>
                </c:pt>
                <c:pt idx="40">
                  <c:v>755</c:v>
                </c:pt>
                <c:pt idx="41">
                  <c:v>770</c:v>
                </c:pt>
                <c:pt idx="42">
                  <c:v>785</c:v>
                </c:pt>
                <c:pt idx="43">
                  <c:v>800</c:v>
                </c:pt>
                <c:pt idx="44">
                  <c:v>815</c:v>
                </c:pt>
                <c:pt idx="45">
                  <c:v>830</c:v>
                </c:pt>
              </c:numCache>
            </c:numRef>
          </c:xVal>
          <c:yVal>
            <c:numRef>
              <c:f>'DWG - Vane anemometers'!$O$92:$O$137</c:f>
              <c:numCache>
                <c:formatCode>General</c:formatCode>
                <c:ptCount val="46"/>
                <c:pt idx="0">
                  <c:v>2.195368486639484</c:v>
                </c:pt>
                <c:pt idx="1">
                  <c:v>2.2493936972544959</c:v>
                </c:pt>
                <c:pt idx="2">
                  <c:v>2.152742221050219</c:v>
                </c:pt>
                <c:pt idx="3">
                  <c:v>1.9917147602011389</c:v>
                </c:pt>
                <c:pt idx="4">
                  <c:v>1.720466659129934</c:v>
                </c:pt>
                <c:pt idx="5">
                  <c:v>1.542766405740684</c:v>
                </c:pt>
                <c:pt idx="6">
                  <c:v>1.3126319559931181</c:v>
                </c:pt>
                <c:pt idx="7">
                  <c:v>1.0887402281562051</c:v>
                </c:pt>
                <c:pt idx="8">
                  <c:v>0.94815441870812966</c:v>
                </c:pt>
                <c:pt idx="9">
                  <c:v>0.82578649572481044</c:v>
                </c:pt>
                <c:pt idx="10">
                  <c:v>0.69618997236217495</c:v>
                </c:pt>
                <c:pt idx="11">
                  <c:v>0.60017733424438413</c:v>
                </c:pt>
                <c:pt idx="12">
                  <c:v>0.50483685076933937</c:v>
                </c:pt>
                <c:pt idx="13">
                  <c:v>0.37447025357006841</c:v>
                </c:pt>
                <c:pt idx="14">
                  <c:v>0.29073019186096682</c:v>
                </c:pt>
                <c:pt idx="15">
                  <c:v>0.22657011954723019</c:v>
                </c:pt>
                <c:pt idx="16">
                  <c:v>0.18869180500247551</c:v>
                </c:pt>
                <c:pt idx="17">
                  <c:v>0.14741573435736369</c:v>
                </c:pt>
                <c:pt idx="18">
                  <c:v>9.1109396038338578E-2</c:v>
                </c:pt>
                <c:pt idx="19">
                  <c:v>0.10250775072276749</c:v>
                </c:pt>
                <c:pt idx="20">
                  <c:v>7.3820633370366706E-2</c:v>
                </c:pt>
                <c:pt idx="21">
                  <c:v>6.3150218364516675E-2</c:v>
                </c:pt>
                <c:pt idx="22">
                  <c:v>5.3550633696534337E-2</c:v>
                </c:pt>
                <c:pt idx="23">
                  <c:v>2.372629701984556E-2</c:v>
                </c:pt>
                <c:pt idx="24">
                  <c:v>1.8362819713187008E-2</c:v>
                </c:pt>
                <c:pt idx="25">
                  <c:v>2.6172847252279629E-3</c:v>
                </c:pt>
                <c:pt idx="26">
                  <c:v>-6.760411500495141E-3</c:v>
                </c:pt>
                <c:pt idx="27">
                  <c:v>1.1745151165514341E-2</c:v>
                </c:pt>
                <c:pt idx="28">
                  <c:v>-5.5814294974827178E-2</c:v>
                </c:pt>
                <c:pt idx="29">
                  <c:v>-4.7051446600738497E-2</c:v>
                </c:pt>
                <c:pt idx="30">
                  <c:v>-6.2186413305977281E-2</c:v>
                </c:pt>
                <c:pt idx="31">
                  <c:v>-1.6074825799379241E-2</c:v>
                </c:pt>
                <c:pt idx="32">
                  <c:v>-4.7438803721562249E-2</c:v>
                </c:pt>
                <c:pt idx="33">
                  <c:v>-3.366207924485537E-2</c:v>
                </c:pt>
                <c:pt idx="34">
                  <c:v>-4.6168930706847272E-2</c:v>
                </c:pt>
                <c:pt idx="35">
                  <c:v>-1.6474624474582721E-2</c:v>
                </c:pt>
                <c:pt idx="36">
                  <c:v>1.01914101987572E-2</c:v>
                </c:pt>
                <c:pt idx="37">
                  <c:v>-1.5999666027587348E-2</c:v>
                </c:pt>
                <c:pt idx="38">
                  <c:v>8.8690748112860811E-3</c:v>
                </c:pt>
                <c:pt idx="39">
                  <c:v>-1.05378325776051E-3</c:v>
                </c:pt>
                <c:pt idx="40">
                  <c:v>-1.5631741345255679E-2</c:v>
                </c:pt>
                <c:pt idx="41">
                  <c:v>3.1195134597799799E-2</c:v>
                </c:pt>
                <c:pt idx="42">
                  <c:v>5.9381825562650703E-2</c:v>
                </c:pt>
                <c:pt idx="43">
                  <c:v>5.2679862487921392E-2</c:v>
                </c:pt>
                <c:pt idx="44">
                  <c:v>7.2893082866828912E-2</c:v>
                </c:pt>
                <c:pt idx="45">
                  <c:v>0.1071243175326184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71-40D3-8D08-F6A10FD27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50"/>
      </c:valAx>
      <c:valAx>
        <c:axId val="1971454639"/>
        <c:scaling>
          <c:orientation val="minMax"/>
          <c:max val="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920109227670217"/>
          <c:y val="6.5147119767923756E-2"/>
          <c:w val="0.12968331116645393"/>
          <c:h val="0.1084755553881123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MINI</a:t>
            </a:r>
            <a:r>
              <a:rPr lang="en-GB"/>
              <a:t>,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40450538104716932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'S-S 8'!$B$25:$B$37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8'!$G$25:$G$37</c:f>
              <c:numCache>
                <c:formatCode>0.000</c:formatCode>
                <c:ptCount val="13"/>
                <c:pt idx="0">
                  <c:v>-4.6969857921611951</c:v>
                </c:pt>
                <c:pt idx="1">
                  <c:v>-3.3531344278915096</c:v>
                </c:pt>
                <c:pt idx="2">
                  <c:v>-2.5496960519282896</c:v>
                </c:pt>
                <c:pt idx="3">
                  <c:v>-1.3526789889818229</c:v>
                </c:pt>
                <c:pt idx="4">
                  <c:v>3.8261937719076156E-2</c:v>
                </c:pt>
                <c:pt idx="5">
                  <c:v>0.21902055234415455</c:v>
                </c:pt>
                <c:pt idx="6">
                  <c:v>0.65374925924036376</c:v>
                </c:pt>
                <c:pt idx="7">
                  <c:v>0.77603901977580636</c:v>
                </c:pt>
                <c:pt idx="8">
                  <c:v>1.269112200892067</c:v>
                </c:pt>
                <c:pt idx="9">
                  <c:v>1.5273878014851843</c:v>
                </c:pt>
                <c:pt idx="10">
                  <c:v>1.6522632597718383</c:v>
                </c:pt>
                <c:pt idx="11">
                  <c:v>1.3090488549192738</c:v>
                </c:pt>
                <c:pt idx="12">
                  <c:v>0.14873640131534366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A75-4EBF-A6F2-D63897ADA00D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8'!$B$61:$B$75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8'!$G$61:$G$75</c:f>
              <c:numCache>
                <c:formatCode>0.000</c:formatCode>
                <c:ptCount val="15"/>
                <c:pt idx="0">
                  <c:v>-3.6474181364342306</c:v>
                </c:pt>
                <c:pt idx="1">
                  <c:v>-2.6519064346650074</c:v>
                </c:pt>
                <c:pt idx="2">
                  <c:v>-1.4480862621868655</c:v>
                </c:pt>
                <c:pt idx="3">
                  <c:v>-0.78609614849498233</c:v>
                </c:pt>
                <c:pt idx="4">
                  <c:v>-0.46804151581980824</c:v>
                </c:pt>
                <c:pt idx="5">
                  <c:v>-0.3676240958566902</c:v>
                </c:pt>
                <c:pt idx="6">
                  <c:v>-0.14742332831572932</c:v>
                </c:pt>
                <c:pt idx="7">
                  <c:v>0.43594645725114373</c:v>
                </c:pt>
                <c:pt idx="8">
                  <c:v>0.80374156795344787</c:v>
                </c:pt>
                <c:pt idx="9">
                  <c:v>1.0960473153916364</c:v>
                </c:pt>
                <c:pt idx="10">
                  <c:v>1.2392339040364113</c:v>
                </c:pt>
                <c:pt idx="11">
                  <c:v>0.85709865659491635</c:v>
                </c:pt>
                <c:pt idx="12">
                  <c:v>0.16407746582804048</c:v>
                </c:pt>
                <c:pt idx="13">
                  <c:v>-0.18127267507710135</c:v>
                </c:pt>
                <c:pt idx="14">
                  <c:v>-0.83858920181069874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A75-4EBF-A6F2-D63897ADA00D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8'!$B$95:$B$119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8'!$G$95:$G$119</c:f>
              <c:numCache>
                <c:formatCode>0.00</c:formatCode>
                <c:ptCount val="25"/>
                <c:pt idx="0">
                  <c:v>-5.3742389522940845</c:v>
                </c:pt>
                <c:pt idx="1">
                  <c:v>-4.1304138082880408</c:v>
                </c:pt>
                <c:pt idx="2">
                  <c:v>-3.1294543870763554</c:v>
                </c:pt>
                <c:pt idx="3">
                  <c:v>-1.875698503595109</c:v>
                </c:pt>
                <c:pt idx="4">
                  <c:v>-0.9354141205227342</c:v>
                </c:pt>
                <c:pt idx="5">
                  <c:v>-0.58026792251226345</c:v>
                </c:pt>
                <c:pt idx="6">
                  <c:v>-0.20435377448348555</c:v>
                </c:pt>
                <c:pt idx="7">
                  <c:v>-3.6127793408404774E-2</c:v>
                </c:pt>
                <c:pt idx="8">
                  <c:v>0.46128794365554715</c:v>
                </c:pt>
                <c:pt idx="9">
                  <c:v>0.82609433048972358</c:v>
                </c:pt>
                <c:pt idx="10">
                  <c:v>0.89093176872189184</c:v>
                </c:pt>
                <c:pt idx="11">
                  <c:v>0.74659650746784878</c:v>
                </c:pt>
                <c:pt idx="12">
                  <c:v>0.10251051723242591</c:v>
                </c:pt>
                <c:pt idx="13">
                  <c:v>-0.29858432407542468</c:v>
                </c:pt>
                <c:pt idx="14">
                  <c:v>-0.774509221879215</c:v>
                </c:pt>
                <c:pt idx="15">
                  <c:v>-1.0422983532626391</c:v>
                </c:pt>
                <c:pt idx="16">
                  <c:v>-1.8165576220688995</c:v>
                </c:pt>
                <c:pt idx="17">
                  <c:v>-2.0774670539854254</c:v>
                </c:pt>
                <c:pt idx="18">
                  <c:v>-2.2120730050891781</c:v>
                </c:pt>
                <c:pt idx="19">
                  <c:v>-2.4047238562657394</c:v>
                </c:pt>
                <c:pt idx="20">
                  <c:v>-2.563677687892163</c:v>
                </c:pt>
                <c:pt idx="21">
                  <c:v>-2.5298833350642589</c:v>
                </c:pt>
                <c:pt idx="22">
                  <c:v>-2.5572168310374344</c:v>
                </c:pt>
                <c:pt idx="23">
                  <c:v>-2.5344984381795999</c:v>
                </c:pt>
                <c:pt idx="24">
                  <c:v>-2.7340163011328666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A75-4EBF-A6F2-D63897ADA00D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8'!$B$135:$B$155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8'!$G$135:$G$155</c:f>
              <c:numCache>
                <c:formatCode>0.00</c:formatCode>
                <c:ptCount val="21"/>
                <c:pt idx="0">
                  <c:v>-0.55594109686585813</c:v>
                </c:pt>
                <c:pt idx="1">
                  <c:v>-4.6810664770735886E-4</c:v>
                </c:pt>
                <c:pt idx="2">
                  <c:v>0.31058255255607836</c:v>
                </c:pt>
                <c:pt idx="3">
                  <c:v>0.86124488614012162</c:v>
                </c:pt>
                <c:pt idx="4">
                  <c:v>1.5234722027092418</c:v>
                </c:pt>
                <c:pt idx="5">
                  <c:v>1.7379262274901188</c:v>
                </c:pt>
                <c:pt idx="6">
                  <c:v>1.5687258233828161</c:v>
                </c:pt>
                <c:pt idx="7">
                  <c:v>0.64553570315606124</c:v>
                </c:pt>
                <c:pt idx="8">
                  <c:v>0.36242316653448109</c:v>
                </c:pt>
                <c:pt idx="9">
                  <c:v>5.1452410185198185E-3</c:v>
                </c:pt>
                <c:pt idx="10">
                  <c:v>-0.43239328130324356</c:v>
                </c:pt>
                <c:pt idx="11">
                  <c:v>-0.76890850800445965</c:v>
                </c:pt>
                <c:pt idx="12">
                  <c:v>-1.2228165425255697</c:v>
                </c:pt>
                <c:pt idx="13">
                  <c:v>-1.3463954107331191</c:v>
                </c:pt>
                <c:pt idx="14">
                  <c:v>-1.4019985398192445</c:v>
                </c:pt>
                <c:pt idx="15">
                  <c:v>-1.5116881237565025</c:v>
                </c:pt>
                <c:pt idx="16">
                  <c:v>-1.4772215569767375</c:v>
                </c:pt>
                <c:pt idx="17">
                  <c:v>-1.5163775119202583</c:v>
                </c:pt>
                <c:pt idx="18">
                  <c:v>-1.1903239195519828</c:v>
                </c:pt>
                <c:pt idx="19">
                  <c:v>-1.3771825632520609</c:v>
                </c:pt>
                <c:pt idx="20">
                  <c:v>-1.1813754295899699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A75-4EBF-A6F2-D63897ADA00D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'S-S 8'!$B$31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'S-S 8'!$G$31</c:f>
              <c:numCache>
                <c:formatCode>0.000</c:formatCode>
                <c:ptCount val="1"/>
                <c:pt idx="0">
                  <c:v>0.65374925924036376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A75-4EBF-A6F2-D63897ADA00D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'S-S 8'!$B$68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'S-S 8'!$G$68</c:f>
              <c:numCache>
                <c:formatCode>0.000</c:formatCode>
                <c:ptCount val="1"/>
                <c:pt idx="0">
                  <c:v>0.43594645725114373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A75-4EBF-A6F2-D63897ADA00D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'S-S 8'!$B$107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'S-S 8'!$G$107</c:f>
              <c:numCache>
                <c:formatCode>0.00</c:formatCode>
                <c:ptCount val="1"/>
                <c:pt idx="0">
                  <c:v>0.10251051723242591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A75-4EBF-A6F2-D63897ADA00D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'S-S 8'!$B$145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'S-S 8'!$G$145</c:f>
              <c:numCache>
                <c:formatCode>0.00</c:formatCode>
                <c:ptCount val="1"/>
                <c:pt idx="0">
                  <c:v>-0.43239328130324356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A75-4EBF-A6F2-D63897ADA00D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8'!$G$166:$G$192</c:f>
              <c:numCache>
                <c:formatCode>0.000</c:formatCode>
                <c:ptCount val="27"/>
                <c:pt idx="0">
                  <c:v>-8.7192894223854989</c:v>
                </c:pt>
                <c:pt idx="1">
                  <c:v>-3.6894659069547946</c:v>
                </c:pt>
                <c:pt idx="2">
                  <c:v>-0.24376687113504225</c:v>
                </c:pt>
                <c:pt idx="3">
                  <c:v>0.4754923409029656</c:v>
                </c:pt>
                <c:pt idx="4">
                  <c:v>1.0718858028716927</c:v>
                </c:pt>
                <c:pt idx="5">
                  <c:v>1.3672354855163957</c:v>
                </c:pt>
                <c:pt idx="6">
                  <c:v>1.5773737071091327</c:v>
                </c:pt>
                <c:pt idx="7">
                  <c:v>1.4279007739828757</c:v>
                </c:pt>
                <c:pt idx="8">
                  <c:v>1.6522303676925798</c:v>
                </c:pt>
                <c:pt idx="9">
                  <c:v>1.6231958720056241</c:v>
                </c:pt>
                <c:pt idx="10">
                  <c:v>1.4061536939744441</c:v>
                </c:pt>
                <c:pt idx="11">
                  <c:v>0.96841104730556515</c:v>
                </c:pt>
                <c:pt idx="12">
                  <c:v>0.49844700667662611</c:v>
                </c:pt>
                <c:pt idx="13">
                  <c:v>4.532959606755136E-2</c:v>
                </c:pt>
                <c:pt idx="14">
                  <c:v>-0.20660821848974675</c:v>
                </c:pt>
                <c:pt idx="15">
                  <c:v>-0.71408423028333778</c:v>
                </c:pt>
                <c:pt idx="16">
                  <c:v>-0.94415492170420878</c:v>
                </c:pt>
                <c:pt idx="17">
                  <c:v>-0.98796001628594277</c:v>
                </c:pt>
                <c:pt idx="18">
                  <c:v>-0.90854601484629749</c:v>
                </c:pt>
                <c:pt idx="19">
                  <c:v>-1.395080244118277</c:v>
                </c:pt>
                <c:pt idx="20">
                  <c:v>-1.3813723837880763</c:v>
                </c:pt>
                <c:pt idx="21">
                  <c:v>-1.5635347333685052</c:v>
                </c:pt>
                <c:pt idx="22">
                  <c:v>-1.1582105353836603</c:v>
                </c:pt>
                <c:pt idx="23">
                  <c:v>-1.5517143921156908</c:v>
                </c:pt>
                <c:pt idx="24">
                  <c:v>-1.5444039518583712</c:v>
                </c:pt>
                <c:pt idx="25">
                  <c:v>-1.5425909883913071</c:v>
                </c:pt>
                <c:pt idx="26">
                  <c:v>-1.4539788127509059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6A75-4EBF-A6F2-D63897ADA00D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8'!$B$201:$B$233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8'!$G$201:$G$233</c:f>
              <c:numCache>
                <c:formatCode>0.000</c:formatCode>
                <c:ptCount val="33"/>
                <c:pt idx="0">
                  <c:v>-5.7527059406758729</c:v>
                </c:pt>
                <c:pt idx="1">
                  <c:v>-3.3938845964162461</c:v>
                </c:pt>
                <c:pt idx="2">
                  <c:v>-1.8103164139749326</c:v>
                </c:pt>
                <c:pt idx="3">
                  <c:v>-0.66133421291333794</c:v>
                </c:pt>
                <c:pt idx="4">
                  <c:v>1.5264656132679808E-2</c:v>
                </c:pt>
                <c:pt idx="5">
                  <c:v>0.41771577165970541</c:v>
                </c:pt>
                <c:pt idx="6">
                  <c:v>0.79053830911492551</c:v>
                </c:pt>
                <c:pt idx="7">
                  <c:v>1.0101176956431897</c:v>
                </c:pt>
                <c:pt idx="8">
                  <c:v>1.1366264662150847</c:v>
                </c:pt>
                <c:pt idx="9">
                  <c:v>0.98485161183803893</c:v>
                </c:pt>
                <c:pt idx="10">
                  <c:v>0.92362344582592981</c:v>
                </c:pt>
                <c:pt idx="11">
                  <c:v>0.50353174439258908</c:v>
                </c:pt>
                <c:pt idx="12">
                  <c:v>4.1312071387309846E-3</c:v>
                </c:pt>
                <c:pt idx="13">
                  <c:v>-0.28711889614142921</c:v>
                </c:pt>
                <c:pt idx="14">
                  <c:v>-0.68363005493824514</c:v>
                </c:pt>
                <c:pt idx="15">
                  <c:v>-1.1510969714498092</c:v>
                </c:pt>
                <c:pt idx="16">
                  <c:v>-1.4406972181491564</c:v>
                </c:pt>
                <c:pt idx="17">
                  <c:v>-1.7789801945437</c:v>
                </c:pt>
                <c:pt idx="18">
                  <c:v>-1.9341113291335454</c:v>
                </c:pt>
                <c:pt idx="19">
                  <c:v>-2.0208613033150966</c:v>
                </c:pt>
                <c:pt idx="20">
                  <c:v>-2.1048718531215895</c:v>
                </c:pt>
                <c:pt idx="21">
                  <c:v>-2.2051049066578736</c:v>
                </c:pt>
                <c:pt idx="22">
                  <c:v>-2.3053255415367397</c:v>
                </c:pt>
                <c:pt idx="23">
                  <c:v>-2.2758720389913547</c:v>
                </c:pt>
                <c:pt idx="24">
                  <c:v>-2.3526982094545805</c:v>
                </c:pt>
                <c:pt idx="25">
                  <c:v>-2.3301051066553802</c:v>
                </c:pt>
                <c:pt idx="26">
                  <c:v>-2.4160436201412705</c:v>
                </c:pt>
                <c:pt idx="27">
                  <c:v>-2.3827326241867315</c:v>
                </c:pt>
                <c:pt idx="28">
                  <c:v>-2.412624969015956</c:v>
                </c:pt>
                <c:pt idx="29">
                  <c:v>-2.4535239196893355</c:v>
                </c:pt>
                <c:pt idx="30">
                  <c:v>-2.4646781789639025</c:v>
                </c:pt>
                <c:pt idx="31">
                  <c:v>-2.3906127339586174</c:v>
                </c:pt>
                <c:pt idx="32">
                  <c:v>-2.440495867768596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A75-4EBF-A6F2-D63897ADA00D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'S-S 8'!$G$179</c:f>
              <c:numCache>
                <c:formatCode>0.000</c:formatCode>
                <c:ptCount val="1"/>
                <c:pt idx="0">
                  <c:v>4.532959606755136E-2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A75-4EBF-A6F2-D63897ADA00D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8'!$B$231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'S-S 8'!$G$231</c:f>
              <c:numCache>
                <c:formatCode>0.000</c:formatCode>
                <c:ptCount val="1"/>
                <c:pt idx="0">
                  <c:v>-2.4646781789639025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A75-4EBF-A6F2-D63897ADA00D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8'!$B$235:$B$242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8'!$G$235:$G$242</c:f>
              <c:numCache>
                <c:formatCode>0.00</c:formatCode>
                <c:ptCount val="8"/>
                <c:pt idx="0">
                  <c:v>-6.6887479320207071</c:v>
                </c:pt>
                <c:pt idx="1">
                  <c:v>-5.3695568348256186</c:v>
                </c:pt>
                <c:pt idx="2">
                  <c:v>-4.7239608377507345</c:v>
                </c:pt>
                <c:pt idx="3">
                  <c:v>-3.204069257196692</c:v>
                </c:pt>
                <c:pt idx="4">
                  <c:v>-2.0497235201593549</c:v>
                </c:pt>
                <c:pt idx="5">
                  <c:v>-1.6149128699423694</c:v>
                </c:pt>
                <c:pt idx="6">
                  <c:v>-1.8044615601168661</c:v>
                </c:pt>
                <c:pt idx="7">
                  <c:v>-0.78541993106591801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A75-4EBF-A6F2-D63897ADA00D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'S-S 8'!$B$238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'S-S 8'!$G$238</c:f>
              <c:numCache>
                <c:formatCode>0.00</c:formatCode>
                <c:ptCount val="1"/>
                <c:pt idx="0">
                  <c:v>-3.204069257196692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A75-4EBF-A6F2-D63897ADA00D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'S-S 8'!$B$272:$B$292</c:f>
              <c:numCache>
                <c:formatCode>General</c:formatCode>
                <c:ptCount val="21"/>
                <c:pt idx="0">
                  <c:v>64</c:v>
                </c:pt>
                <c:pt idx="1">
                  <c:v>79</c:v>
                </c:pt>
                <c:pt idx="2">
                  <c:v>94</c:v>
                </c:pt>
                <c:pt idx="3">
                  <c:v>109</c:v>
                </c:pt>
                <c:pt idx="4">
                  <c:v>124</c:v>
                </c:pt>
                <c:pt idx="5">
                  <c:v>139</c:v>
                </c:pt>
                <c:pt idx="6">
                  <c:v>154</c:v>
                </c:pt>
                <c:pt idx="7">
                  <c:v>169</c:v>
                </c:pt>
                <c:pt idx="8">
                  <c:v>184</c:v>
                </c:pt>
                <c:pt idx="9">
                  <c:v>199</c:v>
                </c:pt>
                <c:pt idx="10">
                  <c:v>214</c:v>
                </c:pt>
                <c:pt idx="11">
                  <c:v>229</c:v>
                </c:pt>
                <c:pt idx="12">
                  <c:v>244</c:v>
                </c:pt>
                <c:pt idx="13">
                  <c:v>259</c:v>
                </c:pt>
                <c:pt idx="14">
                  <c:v>274</c:v>
                </c:pt>
                <c:pt idx="15">
                  <c:v>289</c:v>
                </c:pt>
                <c:pt idx="16">
                  <c:v>304</c:v>
                </c:pt>
                <c:pt idx="17">
                  <c:v>319</c:v>
                </c:pt>
                <c:pt idx="18">
                  <c:v>334</c:v>
                </c:pt>
                <c:pt idx="19">
                  <c:v>349</c:v>
                </c:pt>
                <c:pt idx="20">
                  <c:v>364</c:v>
                </c:pt>
              </c:numCache>
            </c:numRef>
          </c:xVal>
          <c:yVal>
            <c:numRef>
              <c:f>'S-S 8'!$G$272:$G$292</c:f>
              <c:numCache>
                <c:formatCode>0.00</c:formatCode>
                <c:ptCount val="21"/>
                <c:pt idx="0">
                  <c:v>-0.47913378018931924</c:v>
                </c:pt>
                <c:pt idx="1">
                  <c:v>3.4582289048754364E-2</c:v>
                </c:pt>
                <c:pt idx="2">
                  <c:v>2.3572557564348652E-2</c:v>
                </c:pt>
                <c:pt idx="3">
                  <c:v>0.13581822164984181</c:v>
                </c:pt>
                <c:pt idx="4">
                  <c:v>-0.87644711045176771</c:v>
                </c:pt>
                <c:pt idx="5">
                  <c:v>-1.8977281504095302</c:v>
                </c:pt>
                <c:pt idx="6">
                  <c:v>-2.3617374292812672</c:v>
                </c:pt>
                <c:pt idx="7">
                  <c:v>-2.1347285795347903</c:v>
                </c:pt>
                <c:pt idx="8">
                  <c:v>-2.3384069209813818</c:v>
                </c:pt>
                <c:pt idx="9">
                  <c:v>-2.3665119225207958</c:v>
                </c:pt>
                <c:pt idx="10">
                  <c:v>-2.5897130043603824</c:v>
                </c:pt>
                <c:pt idx="11">
                  <c:v>-3.0073517248042827</c:v>
                </c:pt>
                <c:pt idx="12">
                  <c:v>-2.8883276378566136</c:v>
                </c:pt>
                <c:pt idx="13">
                  <c:v>-3.3010469496378114</c:v>
                </c:pt>
                <c:pt idx="14">
                  <c:v>-3.2197690311262122</c:v>
                </c:pt>
                <c:pt idx="15">
                  <c:v>-3.050790183368806</c:v>
                </c:pt>
                <c:pt idx="16">
                  <c:v>-3.1869698890849687</c:v>
                </c:pt>
                <c:pt idx="17">
                  <c:v>-3.1968429449035543</c:v>
                </c:pt>
                <c:pt idx="18">
                  <c:v>-3.2964613419531337</c:v>
                </c:pt>
                <c:pt idx="19">
                  <c:v>-3.5965099264937797</c:v>
                </c:pt>
                <c:pt idx="20">
                  <c:v>-3.3927097967666424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A75-4EBF-A6F2-D63897ADA00D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'S-S 8'!$B$289</c:f>
              <c:numCache>
                <c:formatCode>General</c:formatCode>
                <c:ptCount val="1"/>
                <c:pt idx="0">
                  <c:v>319</c:v>
                </c:pt>
              </c:numCache>
            </c:numRef>
          </c:xVal>
          <c:yVal>
            <c:numRef>
              <c:f>'S-S 8'!$G$289</c:f>
              <c:numCache>
                <c:formatCode>0.00</c:formatCode>
                <c:ptCount val="1"/>
                <c:pt idx="0">
                  <c:v>-3.1968429449035543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A75-4EBF-A6F2-D63897ADA00D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'S-S 8'!$B$307:$B$326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8'!$G$307:$G$326</c:f>
              <c:numCache>
                <c:formatCode>General</c:formatCode>
                <c:ptCount val="20"/>
                <c:pt idx="0">
                  <c:v>-4.202</c:v>
                </c:pt>
                <c:pt idx="1">
                  <c:v>-3.2269999999999999</c:v>
                </c:pt>
                <c:pt idx="2">
                  <c:v>-1.7190000000000001</c:v>
                </c:pt>
                <c:pt idx="3">
                  <c:v>-1.0640000000000001</c:v>
                </c:pt>
                <c:pt idx="4">
                  <c:v>-0.68100000000000005</c:v>
                </c:pt>
                <c:pt idx="5">
                  <c:v>-0.23499999999999999</c:v>
                </c:pt>
                <c:pt idx="6">
                  <c:v>0.31</c:v>
                </c:pt>
                <c:pt idx="7">
                  <c:v>0.74299999999999999</c:v>
                </c:pt>
                <c:pt idx="8">
                  <c:v>0.86699999999999999</c:v>
                </c:pt>
                <c:pt idx="9">
                  <c:v>0.496</c:v>
                </c:pt>
                <c:pt idx="10">
                  <c:v>-0.161</c:v>
                </c:pt>
                <c:pt idx="11">
                  <c:v>-0.71899999999999997</c:v>
                </c:pt>
                <c:pt idx="12">
                  <c:v>-1.3149999999999999</c:v>
                </c:pt>
                <c:pt idx="13">
                  <c:v>-1.712</c:v>
                </c:pt>
                <c:pt idx="14">
                  <c:v>-2.0979999999999999</c:v>
                </c:pt>
                <c:pt idx="15">
                  <c:v>-2.4079999999999999</c:v>
                </c:pt>
                <c:pt idx="16">
                  <c:v>-2.5459999999999998</c:v>
                </c:pt>
                <c:pt idx="17">
                  <c:v>-2.7189999999999999</c:v>
                </c:pt>
                <c:pt idx="18">
                  <c:v>-2.9060000000000001</c:v>
                </c:pt>
                <c:pt idx="19">
                  <c:v>-3.3929999999999998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6A75-4EBF-A6F2-D63897ADA00D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'S-S 8'!$B$316</c:f>
              <c:numCache>
                <c:formatCode>General</c:formatCode>
                <c:ptCount val="1"/>
                <c:pt idx="0">
                  <c:v>203</c:v>
                </c:pt>
              </c:numCache>
            </c:numRef>
          </c:xVal>
          <c:yVal>
            <c:numRef>
              <c:f>'S-S 8'!$G$316</c:f>
              <c:numCache>
                <c:formatCode>General</c:formatCode>
                <c:ptCount val="1"/>
                <c:pt idx="0">
                  <c:v>0.496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6A75-4EBF-A6F2-D63897ADA0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0.78151044223668276"/>
          <c:y val="0.44404676423818779"/>
          <c:w val="0.17528643392117346"/>
          <c:h val="0.3898800681986865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baseline="0"/>
              <a:t>RM Young Gill Propeller,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51505962089808199"/>
          <c:y val="6.508759371585728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908373427118573"/>
          <c:y val="5.0925984251968502E-2"/>
          <c:w val="0.85486012550321788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Vane anemometers'!$R$27:$R$71</c:f>
              <c:numCache>
                <c:formatCode>General</c:formatCode>
                <c:ptCount val="45"/>
                <c:pt idx="0">
                  <c:v>170</c:v>
                </c:pt>
                <c:pt idx="1">
                  <c:v>185</c:v>
                </c:pt>
                <c:pt idx="2">
                  <c:v>200</c:v>
                </c:pt>
                <c:pt idx="3">
                  <c:v>215</c:v>
                </c:pt>
                <c:pt idx="4">
                  <c:v>230</c:v>
                </c:pt>
                <c:pt idx="5">
                  <c:v>245</c:v>
                </c:pt>
                <c:pt idx="6">
                  <c:v>260</c:v>
                </c:pt>
                <c:pt idx="7">
                  <c:v>275</c:v>
                </c:pt>
                <c:pt idx="8">
                  <c:v>290</c:v>
                </c:pt>
                <c:pt idx="9">
                  <c:v>305</c:v>
                </c:pt>
                <c:pt idx="10">
                  <c:v>320</c:v>
                </c:pt>
                <c:pt idx="11">
                  <c:v>335</c:v>
                </c:pt>
                <c:pt idx="12">
                  <c:v>350</c:v>
                </c:pt>
                <c:pt idx="13">
                  <c:v>365</c:v>
                </c:pt>
                <c:pt idx="14">
                  <c:v>380</c:v>
                </c:pt>
                <c:pt idx="15">
                  <c:v>395</c:v>
                </c:pt>
                <c:pt idx="16">
                  <c:v>410</c:v>
                </c:pt>
                <c:pt idx="17">
                  <c:v>425</c:v>
                </c:pt>
                <c:pt idx="18">
                  <c:v>440</c:v>
                </c:pt>
                <c:pt idx="19">
                  <c:v>455</c:v>
                </c:pt>
                <c:pt idx="20">
                  <c:v>470</c:v>
                </c:pt>
                <c:pt idx="21">
                  <c:v>485</c:v>
                </c:pt>
                <c:pt idx="22">
                  <c:v>500</c:v>
                </c:pt>
                <c:pt idx="23">
                  <c:v>515</c:v>
                </c:pt>
                <c:pt idx="24">
                  <c:v>530</c:v>
                </c:pt>
                <c:pt idx="25">
                  <c:v>545</c:v>
                </c:pt>
                <c:pt idx="26">
                  <c:v>560</c:v>
                </c:pt>
                <c:pt idx="27">
                  <c:v>575</c:v>
                </c:pt>
                <c:pt idx="28">
                  <c:v>590</c:v>
                </c:pt>
                <c:pt idx="29">
                  <c:v>605</c:v>
                </c:pt>
                <c:pt idx="30">
                  <c:v>620</c:v>
                </c:pt>
                <c:pt idx="31">
                  <c:v>635</c:v>
                </c:pt>
                <c:pt idx="32">
                  <c:v>650</c:v>
                </c:pt>
                <c:pt idx="33">
                  <c:v>665</c:v>
                </c:pt>
                <c:pt idx="34">
                  <c:v>680</c:v>
                </c:pt>
                <c:pt idx="35">
                  <c:v>695</c:v>
                </c:pt>
                <c:pt idx="36">
                  <c:v>710</c:v>
                </c:pt>
                <c:pt idx="37">
                  <c:v>725</c:v>
                </c:pt>
                <c:pt idx="38">
                  <c:v>740</c:v>
                </c:pt>
                <c:pt idx="39">
                  <c:v>755</c:v>
                </c:pt>
                <c:pt idx="40">
                  <c:v>770</c:v>
                </c:pt>
                <c:pt idx="41">
                  <c:v>785</c:v>
                </c:pt>
                <c:pt idx="42">
                  <c:v>800</c:v>
                </c:pt>
                <c:pt idx="43">
                  <c:v>815</c:v>
                </c:pt>
                <c:pt idx="44">
                  <c:v>830</c:v>
                </c:pt>
              </c:numCache>
            </c:numRef>
          </c:xVal>
          <c:yVal>
            <c:numRef>
              <c:f>'DWG - Vane anemometers'!$W$27:$W$71</c:f>
              <c:numCache>
                <c:formatCode>0.000</c:formatCode>
                <c:ptCount val="45"/>
                <c:pt idx="0">
                  <c:v>0.133397837464239</c:v>
                </c:pt>
                <c:pt idx="1">
                  <c:v>0.14345230739824449</c:v>
                </c:pt>
                <c:pt idx="2">
                  <c:v>0.1374498344205666</c:v>
                </c:pt>
                <c:pt idx="3">
                  <c:v>0.1160369150040876</c:v>
                </c:pt>
                <c:pt idx="4">
                  <c:v>8.9420603914276725E-2</c:v>
                </c:pt>
                <c:pt idx="5">
                  <c:v>6.1238434476270268E-2</c:v>
                </c:pt>
                <c:pt idx="6">
                  <c:v>5.0099259399815833E-2</c:v>
                </c:pt>
                <c:pt idx="7">
                  <c:v>6.2953417478986279E-2</c:v>
                </c:pt>
                <c:pt idx="8">
                  <c:v>5.5167008430282168E-2</c:v>
                </c:pt>
                <c:pt idx="9">
                  <c:v>4.6182936008469608E-2</c:v>
                </c:pt>
                <c:pt idx="10">
                  <c:v>4.4519002209932157E-2</c:v>
                </c:pt>
                <c:pt idx="11">
                  <c:v>8.0317280625637144E-2</c:v>
                </c:pt>
                <c:pt idx="12">
                  <c:v>7.240938502068428E-2</c:v>
                </c:pt>
                <c:pt idx="13">
                  <c:v>4.8875417423373771E-2</c:v>
                </c:pt>
                <c:pt idx="14">
                  <c:v>5.2834342116208008E-2</c:v>
                </c:pt>
                <c:pt idx="15">
                  <c:v>7.6901025454966188E-2</c:v>
                </c:pt>
                <c:pt idx="16">
                  <c:v>1.7758906702722239E-2</c:v>
                </c:pt>
                <c:pt idx="17">
                  <c:v>2.6869289494249129E-2</c:v>
                </c:pt>
                <c:pt idx="18">
                  <c:v>3.5521506528345827E-2</c:v>
                </c:pt>
                <c:pt idx="19">
                  <c:v>-4.1296494266297333E-3</c:v>
                </c:pt>
                <c:pt idx="20">
                  <c:v>-5.5852366698402808E-3</c:v>
                </c:pt>
                <c:pt idx="21">
                  <c:v>1.4581327494524831E-2</c:v>
                </c:pt>
                <c:pt idx="22">
                  <c:v>1.696478220237685E-3</c:v>
                </c:pt>
                <c:pt idx="23">
                  <c:v>-1.040345323463608E-2</c:v>
                </c:pt>
                <c:pt idx="24">
                  <c:v>-7.4516665727130289E-3</c:v>
                </c:pt>
                <c:pt idx="25">
                  <c:v>-5.7357126177812797E-3</c:v>
                </c:pt>
                <c:pt idx="26">
                  <c:v>-1.390528291140335E-2</c:v>
                </c:pt>
                <c:pt idx="27">
                  <c:v>-1.498622174875182E-2</c:v>
                </c:pt>
                <c:pt idx="28">
                  <c:v>-8.2244394011253517E-3</c:v>
                </c:pt>
                <c:pt idx="29">
                  <c:v>1.7440737412157278E-2</c:v>
                </c:pt>
                <c:pt idx="30">
                  <c:v>-1.6957456158266101E-2</c:v>
                </c:pt>
                <c:pt idx="31">
                  <c:v>-2.7806087279950719E-2</c:v>
                </c:pt>
                <c:pt idx="32">
                  <c:v>-4.2665329712099437E-2</c:v>
                </c:pt>
                <c:pt idx="33">
                  <c:v>-4.6673315321658977E-2</c:v>
                </c:pt>
                <c:pt idx="34">
                  <c:v>-6.0756003159302137E-2</c:v>
                </c:pt>
                <c:pt idx="35">
                  <c:v>-3.8083883302308323E-2</c:v>
                </c:pt>
                <c:pt idx="36">
                  <c:v>-6.7607861424261659E-2</c:v>
                </c:pt>
                <c:pt idx="37">
                  <c:v>-5.068749461685837E-2</c:v>
                </c:pt>
                <c:pt idx="38">
                  <c:v>-4.0416223273784739E-2</c:v>
                </c:pt>
                <c:pt idx="39">
                  <c:v>-5.0837321201842013E-2</c:v>
                </c:pt>
                <c:pt idx="40">
                  <c:v>-6.7202021951513133E-2</c:v>
                </c:pt>
                <c:pt idx="41">
                  <c:v>-7.4255253850580419E-2</c:v>
                </c:pt>
                <c:pt idx="42">
                  <c:v>-6.7475907781337205E-2</c:v>
                </c:pt>
                <c:pt idx="43">
                  <c:v>-8.4575412180237106E-2</c:v>
                </c:pt>
                <c:pt idx="44">
                  <c:v>-0.18801115575542629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2A-416D-A00A-0D728AC66B0D}"/>
            </c:ext>
          </c:extLst>
        </c:ser>
        <c:ser>
          <c:idx val="1"/>
          <c:order val="1"/>
          <c:tx>
            <c:v>open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'DWG - Vane anemometers'!$R$93:$R$137</c:f>
              <c:numCache>
                <c:formatCode>General</c:formatCode>
                <c:ptCount val="45"/>
                <c:pt idx="0">
                  <c:v>170</c:v>
                </c:pt>
                <c:pt idx="1">
                  <c:v>185</c:v>
                </c:pt>
                <c:pt idx="2">
                  <c:v>200</c:v>
                </c:pt>
                <c:pt idx="3">
                  <c:v>215</c:v>
                </c:pt>
                <c:pt idx="4">
                  <c:v>230</c:v>
                </c:pt>
                <c:pt idx="5">
                  <c:v>245</c:v>
                </c:pt>
                <c:pt idx="6">
                  <c:v>260</c:v>
                </c:pt>
                <c:pt idx="7">
                  <c:v>275</c:v>
                </c:pt>
                <c:pt idx="8">
                  <c:v>290</c:v>
                </c:pt>
                <c:pt idx="9">
                  <c:v>305</c:v>
                </c:pt>
                <c:pt idx="10">
                  <c:v>320</c:v>
                </c:pt>
                <c:pt idx="11">
                  <c:v>335</c:v>
                </c:pt>
                <c:pt idx="12">
                  <c:v>350</c:v>
                </c:pt>
                <c:pt idx="13">
                  <c:v>365</c:v>
                </c:pt>
                <c:pt idx="14">
                  <c:v>380</c:v>
                </c:pt>
                <c:pt idx="15">
                  <c:v>395</c:v>
                </c:pt>
                <c:pt idx="16">
                  <c:v>410</c:v>
                </c:pt>
                <c:pt idx="17">
                  <c:v>425</c:v>
                </c:pt>
                <c:pt idx="18">
                  <c:v>440</c:v>
                </c:pt>
                <c:pt idx="19">
                  <c:v>455</c:v>
                </c:pt>
                <c:pt idx="20">
                  <c:v>470</c:v>
                </c:pt>
                <c:pt idx="21">
                  <c:v>485</c:v>
                </c:pt>
                <c:pt idx="22">
                  <c:v>500</c:v>
                </c:pt>
                <c:pt idx="23">
                  <c:v>515</c:v>
                </c:pt>
                <c:pt idx="24">
                  <c:v>530</c:v>
                </c:pt>
                <c:pt idx="25">
                  <c:v>545</c:v>
                </c:pt>
                <c:pt idx="26">
                  <c:v>560</c:v>
                </c:pt>
                <c:pt idx="27">
                  <c:v>575</c:v>
                </c:pt>
                <c:pt idx="28">
                  <c:v>590</c:v>
                </c:pt>
                <c:pt idx="29">
                  <c:v>605</c:v>
                </c:pt>
                <c:pt idx="30">
                  <c:v>620</c:v>
                </c:pt>
                <c:pt idx="31">
                  <c:v>635</c:v>
                </c:pt>
                <c:pt idx="32">
                  <c:v>650</c:v>
                </c:pt>
                <c:pt idx="33">
                  <c:v>665</c:v>
                </c:pt>
                <c:pt idx="34">
                  <c:v>680</c:v>
                </c:pt>
                <c:pt idx="35">
                  <c:v>695</c:v>
                </c:pt>
                <c:pt idx="36">
                  <c:v>710</c:v>
                </c:pt>
                <c:pt idx="37">
                  <c:v>725</c:v>
                </c:pt>
                <c:pt idx="38">
                  <c:v>740</c:v>
                </c:pt>
                <c:pt idx="39">
                  <c:v>755</c:v>
                </c:pt>
                <c:pt idx="40">
                  <c:v>770</c:v>
                </c:pt>
                <c:pt idx="41">
                  <c:v>785</c:v>
                </c:pt>
                <c:pt idx="42">
                  <c:v>800</c:v>
                </c:pt>
                <c:pt idx="43">
                  <c:v>815</c:v>
                </c:pt>
                <c:pt idx="44">
                  <c:v>830</c:v>
                </c:pt>
              </c:numCache>
            </c:numRef>
          </c:xVal>
          <c:yVal>
            <c:numRef>
              <c:f>'DWG - Vane anemometers'!$W$93:$W$137</c:f>
              <c:numCache>
                <c:formatCode>General</c:formatCode>
                <c:ptCount val="45"/>
                <c:pt idx="0">
                  <c:v>0.19017471810427969</c:v>
                </c:pt>
                <c:pt idx="1">
                  <c:v>0.22606986769504581</c:v>
                </c:pt>
                <c:pt idx="2">
                  <c:v>0.21142409507963181</c:v>
                </c:pt>
                <c:pt idx="3">
                  <c:v>0.19439061234937399</c:v>
                </c:pt>
                <c:pt idx="4">
                  <c:v>0.13712834701909291</c:v>
                </c:pt>
                <c:pt idx="5">
                  <c:v>0.1494424396922113</c:v>
                </c:pt>
                <c:pt idx="6">
                  <c:v>0.14571435578967851</c:v>
                </c:pt>
                <c:pt idx="7">
                  <c:v>0.14211878074714249</c:v>
                </c:pt>
                <c:pt idx="8">
                  <c:v>0.1060983801228432</c:v>
                </c:pt>
                <c:pt idx="9">
                  <c:v>0.10268421350772231</c:v>
                </c:pt>
                <c:pt idx="10">
                  <c:v>7.8144512206360942E-2</c:v>
                </c:pt>
                <c:pt idx="11">
                  <c:v>0.12223593242050421</c:v>
                </c:pt>
                <c:pt idx="12">
                  <c:v>5.3134426793173442E-2</c:v>
                </c:pt>
                <c:pt idx="13">
                  <c:v>9.6744161910426785E-2</c:v>
                </c:pt>
                <c:pt idx="14">
                  <c:v>5.4668400543372783E-2</c:v>
                </c:pt>
                <c:pt idx="15">
                  <c:v>6.1456057053720183E-2</c:v>
                </c:pt>
                <c:pt idx="16">
                  <c:v>3.8525604241081868E-2</c:v>
                </c:pt>
                <c:pt idx="17">
                  <c:v>1.1165155955524159E-2</c:v>
                </c:pt>
                <c:pt idx="18">
                  <c:v>3.4414177394590392E-2</c:v>
                </c:pt>
                <c:pt idx="19">
                  <c:v>8.9782570852480655E-3</c:v>
                </c:pt>
                <c:pt idx="20">
                  <c:v>-5.7318585360462866E-3</c:v>
                </c:pt>
                <c:pt idx="21">
                  <c:v>9.1914976388776898E-4</c:v>
                </c:pt>
                <c:pt idx="22">
                  <c:v>-9.2081154070876459E-3</c:v>
                </c:pt>
                <c:pt idx="23">
                  <c:v>2.8334796628275139E-2</c:v>
                </c:pt>
                <c:pt idx="24">
                  <c:v>8.23216078180386E-3</c:v>
                </c:pt>
                <c:pt idx="25">
                  <c:v>-2.185128953959898E-2</c:v>
                </c:pt>
                <c:pt idx="26">
                  <c:v>1.0565763124053759E-2</c:v>
                </c:pt>
                <c:pt idx="27">
                  <c:v>8.3616490244161294E-3</c:v>
                </c:pt>
                <c:pt idx="28">
                  <c:v>-2.285290683461285E-2</c:v>
                </c:pt>
                <c:pt idx="29">
                  <c:v>-2.9861380534965559E-3</c:v>
                </c:pt>
                <c:pt idx="30">
                  <c:v>2.108251199939629E-2</c:v>
                </c:pt>
                <c:pt idx="31">
                  <c:v>-7.4927704650418238E-3</c:v>
                </c:pt>
                <c:pt idx="32">
                  <c:v>-1.7468918316952371E-2</c:v>
                </c:pt>
                <c:pt idx="33">
                  <c:v>-2.1035161450960759E-3</c:v>
                </c:pt>
                <c:pt idx="34">
                  <c:v>1.8920238230136381E-2</c:v>
                </c:pt>
                <c:pt idx="35">
                  <c:v>-1.3045144281455831E-2</c:v>
                </c:pt>
                <c:pt idx="36">
                  <c:v>5.953580380436807E-3</c:v>
                </c:pt>
                <c:pt idx="37">
                  <c:v>-1.5769308491735141E-2</c:v>
                </c:pt>
                <c:pt idx="38">
                  <c:v>4.9296124550678401E-3</c:v>
                </c:pt>
                <c:pt idx="39">
                  <c:v>1.5915463919170449E-2</c:v>
                </c:pt>
                <c:pt idx="40">
                  <c:v>1.9509958310542572E-2</c:v>
                </c:pt>
                <c:pt idx="41">
                  <c:v>3.8684474398736471E-2</c:v>
                </c:pt>
                <c:pt idx="42">
                  <c:v>1.372723387850501E-2</c:v>
                </c:pt>
                <c:pt idx="43">
                  <c:v>-3.2801671052912047E-2</c:v>
                </c:pt>
                <c:pt idx="44">
                  <c:v>-0.1119771081521221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2A-416D-A00A-0D728AC66B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6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50"/>
      </c:valAx>
      <c:valAx>
        <c:axId val="1971454639"/>
        <c:scaling>
          <c:orientation val="minMax"/>
          <c:max val="5"/>
          <c:min val="-0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0.5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920107010962375"/>
          <c:y val="6.5147119767923756E-2"/>
          <c:w val="0.12968331116645393"/>
          <c:h val="0.1052857627246355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FCA, Rotor #1;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57715042328116861"/>
          <c:y val="0.760462394353815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2402537339362101E-2"/>
          <c:y val="5.0925984251968502E-2"/>
          <c:w val="0.871533061945074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Thies FCA'!$B$25:$B$64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FCA'!$G$25:$G$64</c:f>
              <c:numCache>
                <c:formatCode>General</c:formatCode>
                <c:ptCount val="40"/>
                <c:pt idx="0">
                  <c:v>-1.798714279926668</c:v>
                </c:pt>
                <c:pt idx="1">
                  <c:v>-1.299826010363659</c:v>
                </c:pt>
                <c:pt idx="2">
                  <c:v>-1.786749629827256</c:v>
                </c:pt>
                <c:pt idx="3">
                  <c:v>-1.9277538091400761</c:v>
                </c:pt>
                <c:pt idx="4">
                  <c:v>-1.7107116567911329</c:v>
                </c:pt>
                <c:pt idx="5">
                  <c:v>-1.5075207612452779</c:v>
                </c:pt>
                <c:pt idx="6">
                  <c:v>-1.526005181054924</c:v>
                </c:pt>
                <c:pt idx="7">
                  <c:v>-1.2811288350054939</c:v>
                </c:pt>
                <c:pt idx="8">
                  <c:v>-1.2094386298451409</c:v>
                </c:pt>
                <c:pt idx="9">
                  <c:v>-0.82544464367828418</c:v>
                </c:pt>
                <c:pt idx="10">
                  <c:v>-0.64387260885399655</c:v>
                </c:pt>
                <c:pt idx="11">
                  <c:v>-0.47627881025747082</c:v>
                </c:pt>
                <c:pt idx="12">
                  <c:v>-0.21233505310166581</c:v>
                </c:pt>
                <c:pt idx="13">
                  <c:v>-0.13337098166464789</c:v>
                </c:pt>
                <c:pt idx="14">
                  <c:v>-0.13294343176619869</c:v>
                </c:pt>
                <c:pt idx="15">
                  <c:v>7.5116746434321771E-2</c:v>
                </c:pt>
                <c:pt idx="16">
                  <c:v>1.687212958394306E-2</c:v>
                </c:pt>
                <c:pt idx="17">
                  <c:v>-8.7324732393730484E-3</c:v>
                </c:pt>
                <c:pt idx="18">
                  <c:v>0.1270191816709228</c:v>
                </c:pt>
                <c:pt idx="19">
                  <c:v>0.11346536216605931</c:v>
                </c:pt>
                <c:pt idx="20">
                  <c:v>4.933826301014644E-2</c:v>
                </c:pt>
                <c:pt idx="21">
                  <c:v>0.1109341572167072</c:v>
                </c:pt>
                <c:pt idx="22">
                  <c:v>-0.1077061410970313</c:v>
                </c:pt>
                <c:pt idx="23">
                  <c:v>-0.1122248456912409</c:v>
                </c:pt>
                <c:pt idx="24">
                  <c:v>-2.43614589760777E-2</c:v>
                </c:pt>
                <c:pt idx="25">
                  <c:v>0.1283119195409817</c:v>
                </c:pt>
                <c:pt idx="26">
                  <c:v>-9.1695947582926124E-2</c:v>
                </c:pt>
                <c:pt idx="27">
                  <c:v>3.478513425254974E-2</c:v>
                </c:pt>
                <c:pt idx="28">
                  <c:v>-7.635539819536615E-3</c:v>
                </c:pt>
                <c:pt idx="29">
                  <c:v>-4.0886964159973248E-2</c:v>
                </c:pt>
                <c:pt idx="30">
                  <c:v>0.1168540937367669</c:v>
                </c:pt>
                <c:pt idx="31">
                  <c:v>0.19004180648951541</c:v>
                </c:pt>
                <c:pt idx="32">
                  <c:v>0.1785090323058578</c:v>
                </c:pt>
                <c:pt idx="33">
                  <c:v>0.1131952977628613</c:v>
                </c:pt>
                <c:pt idx="34">
                  <c:v>-1.579454776455607E-2</c:v>
                </c:pt>
                <c:pt idx="35">
                  <c:v>5.289425573177943E-2</c:v>
                </c:pt>
                <c:pt idx="36">
                  <c:v>9.6344254450110717E-2</c:v>
                </c:pt>
                <c:pt idx="37">
                  <c:v>6.3189721045591229E-2</c:v>
                </c:pt>
                <c:pt idx="38">
                  <c:v>2.6746543518358489E-2</c:v>
                </c:pt>
                <c:pt idx="39">
                  <c:v>0.15694119276327351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D7-4043-A4A5-79DB8CEBDF0D}"/>
            </c:ext>
          </c:extLst>
        </c:ser>
        <c:ser>
          <c:idx val="1"/>
          <c:order val="1"/>
          <c:tx>
            <c:v>open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'DWG - Thies FCA'!$B$84:$B$123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FCA'!$G$84:$G$123</c:f>
              <c:numCache>
                <c:formatCode>General</c:formatCode>
                <c:ptCount val="40"/>
                <c:pt idx="0">
                  <c:v>-8.8829316005548282</c:v>
                </c:pt>
                <c:pt idx="1">
                  <c:v>-8.8542453580111982</c:v>
                </c:pt>
                <c:pt idx="2">
                  <c:v>-8.6056312559663191</c:v>
                </c:pt>
                <c:pt idx="3">
                  <c:v>-8.3888907567477098</c:v>
                </c:pt>
                <c:pt idx="4">
                  <c:v>-8.1115904121592006</c:v>
                </c:pt>
                <c:pt idx="5">
                  <c:v>-7.7832923030486754</c:v>
                </c:pt>
                <c:pt idx="6">
                  <c:v>-7.2286916138716562</c:v>
                </c:pt>
                <c:pt idx="7">
                  <c:v>-6.5051608297154377</c:v>
                </c:pt>
                <c:pt idx="8">
                  <c:v>-6.0206820667561818</c:v>
                </c:pt>
                <c:pt idx="9">
                  <c:v>-5.4660813775791848</c:v>
                </c:pt>
                <c:pt idx="10">
                  <c:v>-5.1696568712949071</c:v>
                </c:pt>
                <c:pt idx="11">
                  <c:v>-4.4461260871386683</c:v>
                </c:pt>
                <c:pt idx="12">
                  <c:v>-4.1082658971802584</c:v>
                </c:pt>
                <c:pt idx="13">
                  <c:v>-4.0094577284188322</c:v>
                </c:pt>
                <c:pt idx="14">
                  <c:v>-3.8819633171137755</c:v>
                </c:pt>
                <c:pt idx="15">
                  <c:v>-3.9520852433315712</c:v>
                </c:pt>
                <c:pt idx="16">
                  <c:v>-3.7735930675044873</c:v>
                </c:pt>
                <c:pt idx="17">
                  <c:v>-3.7066585015693092</c:v>
                </c:pt>
                <c:pt idx="18">
                  <c:v>-3.3656109513282719</c:v>
                </c:pt>
                <c:pt idx="19">
                  <c:v>-3.2444912605884717</c:v>
                </c:pt>
                <c:pt idx="20">
                  <c:v>-2.7982608210207629</c:v>
                </c:pt>
                <c:pt idx="21">
                  <c:v>-2.3743419034314179</c:v>
                </c:pt>
                <c:pt idx="22">
                  <c:v>-2.0842921177124074</c:v>
                </c:pt>
                <c:pt idx="23">
                  <c:v>-1.6858720823840865</c:v>
                </c:pt>
                <c:pt idx="24">
                  <c:v>-1.4659442228828601</c:v>
                </c:pt>
                <c:pt idx="25">
                  <c:v>-1.3671360541214344</c:v>
                </c:pt>
                <c:pt idx="26">
                  <c:v>-1.3543866129909221</c:v>
                </c:pt>
                <c:pt idx="27">
                  <c:v>-0.93684241596684403</c:v>
                </c:pt>
                <c:pt idx="28">
                  <c:v>-0.98146545992361489</c:v>
                </c:pt>
                <c:pt idx="29">
                  <c:v>-0.96234129822784664</c:v>
                </c:pt>
                <c:pt idx="30">
                  <c:v>-0.85715840890118655</c:v>
                </c:pt>
                <c:pt idx="31">
                  <c:v>-0.82209744579227806</c:v>
                </c:pt>
                <c:pt idx="32">
                  <c:v>-0.87628257059693304</c:v>
                </c:pt>
                <c:pt idx="33">
                  <c:v>-0.70416511533512738</c:v>
                </c:pt>
                <c:pt idx="34">
                  <c:v>-0.8380342472054183</c:v>
                </c:pt>
                <c:pt idx="35">
                  <c:v>-0.58623278487793318</c:v>
                </c:pt>
                <c:pt idx="36">
                  <c:v>-0.50017405724699782</c:v>
                </c:pt>
                <c:pt idx="37">
                  <c:v>-0.7551628798571326</c:v>
                </c:pt>
                <c:pt idx="38">
                  <c:v>-0.54160974092114056</c:v>
                </c:pt>
                <c:pt idx="39">
                  <c:v>-0.73922607844399235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D7-4043-A4A5-79DB8CEBD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1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255151916386122"/>
          <c:y val="6.5147119767923756E-2"/>
          <c:w val="0.12968331116645393"/>
          <c:h val="0.105285762724635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FCA, Rotor #2;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57401863408796328"/>
          <c:y val="0.760462394353815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908373427118573"/>
          <c:y val="5.0925984251968502E-2"/>
          <c:w val="0.85486012550321788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Thies FCA'!$J$25:$J$64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FCA'!$O$25:$O$64</c:f>
              <c:numCache>
                <c:formatCode>0.000</c:formatCode>
                <c:ptCount val="40"/>
                <c:pt idx="0">
                  <c:v>-4.9237483668518107E-2</c:v>
                </c:pt>
                <c:pt idx="1">
                  <c:v>0.13344190239274381</c:v>
                </c:pt>
                <c:pt idx="2">
                  <c:v>-0.12732446451783419</c:v>
                </c:pt>
                <c:pt idx="3">
                  <c:v>0.21947858118077321</c:v>
                </c:pt>
                <c:pt idx="4">
                  <c:v>-0.16045905222438581</c:v>
                </c:pt>
                <c:pt idx="5">
                  <c:v>-0.14830891788101461</c:v>
                </c:pt>
                <c:pt idx="6">
                  <c:v>-3.7032448994398337E-2</c:v>
                </c:pt>
                <c:pt idx="7">
                  <c:v>-9.7416595396771735E-2</c:v>
                </c:pt>
                <c:pt idx="8">
                  <c:v>3.4283153068663468E-2</c:v>
                </c:pt>
                <c:pt idx="9">
                  <c:v>-0.1497647527971428</c:v>
                </c:pt>
                <c:pt idx="10">
                  <c:v>2.0656643012796769E-2</c:v>
                </c:pt>
                <c:pt idx="11">
                  <c:v>-3.0948382386056551E-2</c:v>
                </c:pt>
                <c:pt idx="12">
                  <c:v>-1.1626692039522451E-2</c:v>
                </c:pt>
                <c:pt idx="13">
                  <c:v>-6.493985673655904E-2</c:v>
                </c:pt>
                <c:pt idx="14">
                  <c:v>-0.1924752813322827</c:v>
                </c:pt>
                <c:pt idx="15">
                  <c:v>0.125613240003288</c:v>
                </c:pt>
                <c:pt idx="16">
                  <c:v>0.13756728572991839</c:v>
                </c:pt>
                <c:pt idx="17">
                  <c:v>0.10529406248902649</c:v>
                </c:pt>
                <c:pt idx="18">
                  <c:v>-5.538543291196913E-2</c:v>
                </c:pt>
                <c:pt idx="19">
                  <c:v>0.1600773604509749</c:v>
                </c:pt>
                <c:pt idx="20">
                  <c:v>5.3241229676687207E-2</c:v>
                </c:pt>
                <c:pt idx="21">
                  <c:v>0.32951545524416531</c:v>
                </c:pt>
                <c:pt idx="22">
                  <c:v>0.15728247398305709</c:v>
                </c:pt>
                <c:pt idx="23">
                  <c:v>-0.56134834571060244</c:v>
                </c:pt>
                <c:pt idx="24">
                  <c:v>-4.5184858145164548E-2</c:v>
                </c:pt>
                <c:pt idx="25">
                  <c:v>0.21883786891376861</c:v>
                </c:pt>
                <c:pt idx="26">
                  <c:v>-0.3576357275822673</c:v>
                </c:pt>
                <c:pt idx="27">
                  <c:v>-0.11319657233900569</c:v>
                </c:pt>
                <c:pt idx="28">
                  <c:v>0.1660809743503974</c:v>
                </c:pt>
                <c:pt idx="29">
                  <c:v>-0.24384279492457009</c:v>
                </c:pt>
                <c:pt idx="30">
                  <c:v>2.311382502457069E-2</c:v>
                </c:pt>
                <c:pt idx="31">
                  <c:v>-0.23329510077167159</c:v>
                </c:pt>
                <c:pt idx="32">
                  <c:v>-0.1084684327620018</c:v>
                </c:pt>
                <c:pt idx="33">
                  <c:v>0.1304258845503172</c:v>
                </c:pt>
                <c:pt idx="34">
                  <c:v>-7.8047591724351661E-2</c:v>
                </c:pt>
                <c:pt idx="35">
                  <c:v>0.1182488149048906</c:v>
                </c:pt>
                <c:pt idx="36">
                  <c:v>-0.14892948124213179</c:v>
                </c:pt>
                <c:pt idx="37">
                  <c:v>2.4428785977623459E-2</c:v>
                </c:pt>
                <c:pt idx="38">
                  <c:v>2.9078381314700981E-2</c:v>
                </c:pt>
                <c:pt idx="39">
                  <c:v>-0.1892011805330748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02-4ABB-9F98-182E4EB43F96}"/>
            </c:ext>
          </c:extLst>
        </c:ser>
        <c:ser>
          <c:idx val="1"/>
          <c:order val="1"/>
          <c:tx>
            <c:v>open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'DWG - Thies FCA'!$J$84:$J$123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FCA'!$O$84:$O$123</c:f>
              <c:numCache>
                <c:formatCode>General</c:formatCode>
                <c:ptCount val="40"/>
                <c:pt idx="0">
                  <c:v>-2.7638559480465905</c:v>
                </c:pt>
                <c:pt idx="1">
                  <c:v>-2.8903232947295927</c:v>
                </c:pt>
                <c:pt idx="2">
                  <c:v>-2.7523589165299716</c:v>
                </c:pt>
                <c:pt idx="3">
                  <c:v>-2.3154717188977738</c:v>
                </c:pt>
                <c:pt idx="4">
                  <c:v>-2.3959509395142358</c:v>
                </c:pt>
                <c:pt idx="5">
                  <c:v>-2.3959509395142358</c:v>
                </c:pt>
                <c:pt idx="6">
                  <c:v>-2.2177469510063674</c:v>
                </c:pt>
                <c:pt idx="7">
                  <c:v>-1.9935548364319482</c:v>
                </c:pt>
                <c:pt idx="8">
                  <c:v>-1.7176260800326848</c:v>
                </c:pt>
                <c:pt idx="9">
                  <c:v>-1.688883501241067</c:v>
                </c:pt>
                <c:pt idx="10">
                  <c:v>-1.378463650291893</c:v>
                </c:pt>
                <c:pt idx="11">
                  <c:v>-1.3382240399836676</c:v>
                </c:pt>
                <c:pt idx="12">
                  <c:v>-1.2519963036089017</c:v>
                </c:pt>
                <c:pt idx="13">
                  <c:v>-1.2404992720922503</c:v>
                </c:pt>
                <c:pt idx="14">
                  <c:v>-1.0220556732761568</c:v>
                </c:pt>
                <c:pt idx="15">
                  <c:v>-1.0335527047928081</c:v>
                </c:pt>
                <c:pt idx="16">
                  <c:v>-1.1025348938926294</c:v>
                </c:pt>
                <c:pt idx="17">
                  <c:v>-0.93582793690139099</c:v>
                </c:pt>
                <c:pt idx="18">
                  <c:v>-1.114031925409259</c:v>
                </c:pt>
                <c:pt idx="19">
                  <c:v>-0.90708535810979518</c:v>
                </c:pt>
                <c:pt idx="20">
                  <c:v>-0.91283387386810999</c:v>
                </c:pt>
                <c:pt idx="21">
                  <c:v>-1.0048101260012123</c:v>
                </c:pt>
                <c:pt idx="22">
                  <c:v>-0.75187543263520806</c:v>
                </c:pt>
                <c:pt idx="23">
                  <c:v>-0.82085762173502941</c:v>
                </c:pt>
                <c:pt idx="24">
                  <c:v>-0.55067738109405895</c:v>
                </c:pt>
                <c:pt idx="25">
                  <c:v>-0.63115660171050991</c:v>
                </c:pt>
                <c:pt idx="26">
                  <c:v>-0.45870112896097837</c:v>
                </c:pt>
                <c:pt idx="27">
                  <c:v>-0.72888136960192706</c:v>
                </c:pt>
                <c:pt idx="28">
                  <c:v>-0.78061801142680387</c:v>
                </c:pt>
                <c:pt idx="29">
                  <c:v>-0.61391105443556548</c:v>
                </c:pt>
                <c:pt idx="30">
                  <c:v>-0.48744370775255241</c:v>
                </c:pt>
                <c:pt idx="31">
                  <c:v>-0.59666550716062094</c:v>
                </c:pt>
                <c:pt idx="32">
                  <c:v>-0.42421003441106769</c:v>
                </c:pt>
                <c:pt idx="33">
                  <c:v>-0.59666550716062094</c:v>
                </c:pt>
                <c:pt idx="34">
                  <c:v>-0.70013879081033115</c:v>
                </c:pt>
                <c:pt idx="35">
                  <c:v>-0.42421003441106769</c:v>
                </c:pt>
                <c:pt idx="36">
                  <c:v>-0.25750307741985101</c:v>
                </c:pt>
                <c:pt idx="37">
                  <c:v>-0.55642589685237376</c:v>
                </c:pt>
                <c:pt idx="38">
                  <c:v>-0.30349120348636949</c:v>
                </c:pt>
                <c:pt idx="39">
                  <c:v>-0.57941995988565476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02-4ABB-9F98-182E4EB43F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1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443663490955883"/>
          <c:y val="6.5147119767923756E-2"/>
          <c:w val="0.12968331116645393"/>
          <c:h val="0.1084755553881123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FCA, Rotor #3;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56924005291788338"/>
          <c:y val="0.760462394353815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908373427118573"/>
          <c:y val="5.0925984251968502E-2"/>
          <c:w val="0.85486012550321788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Thies FCA'!$R$25:$R$64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FCA'!$W$25:$W$64</c:f>
              <c:numCache>
                <c:formatCode>0.000</c:formatCode>
                <c:ptCount val="40"/>
                <c:pt idx="0">
                  <c:v>1.632187588640438E-2</c:v>
                </c:pt>
                <c:pt idx="1">
                  <c:v>8.3660626328307008E-2</c:v>
                </c:pt>
                <c:pt idx="2">
                  <c:v>1.071701109474806E-2</c:v>
                </c:pt>
                <c:pt idx="3">
                  <c:v>0.3000865318806098</c:v>
                </c:pt>
                <c:pt idx="4">
                  <c:v>0.32793415472580451</c:v>
                </c:pt>
                <c:pt idx="5">
                  <c:v>0.30661131913340189</c:v>
                </c:pt>
                <c:pt idx="6">
                  <c:v>7.874741461128025E-2</c:v>
                </c:pt>
                <c:pt idx="7">
                  <c:v>7.8820479815085595E-2</c:v>
                </c:pt>
                <c:pt idx="8">
                  <c:v>0.13918863442688431</c:v>
                </c:pt>
                <c:pt idx="9">
                  <c:v>-9.5622895267877081E-2</c:v>
                </c:pt>
                <c:pt idx="10">
                  <c:v>0.1010494262432141</c:v>
                </c:pt>
                <c:pt idx="11">
                  <c:v>0.27207873559057849</c:v>
                </c:pt>
                <c:pt idx="12">
                  <c:v>0.25277714734517381</c:v>
                </c:pt>
                <c:pt idx="13">
                  <c:v>7.0699328264844735E-2</c:v>
                </c:pt>
                <c:pt idx="14">
                  <c:v>0.16933248263323369</c:v>
                </c:pt>
                <c:pt idx="15">
                  <c:v>0.1896334528146619</c:v>
                </c:pt>
                <c:pt idx="16">
                  <c:v>6.1630206791731063E-2</c:v>
                </c:pt>
                <c:pt idx="17">
                  <c:v>-8.2680281692398883E-2</c:v>
                </c:pt>
                <c:pt idx="18">
                  <c:v>5.6663042808627771E-3</c:v>
                </c:pt>
                <c:pt idx="19">
                  <c:v>6.4858388023154676E-2</c:v>
                </c:pt>
                <c:pt idx="20">
                  <c:v>0.1111410840402889</c:v>
                </c:pt>
                <c:pt idx="21">
                  <c:v>-4.5724217502776283E-3</c:v>
                </c:pt>
                <c:pt idx="22">
                  <c:v>-0.16488885464397551</c:v>
                </c:pt>
                <c:pt idx="23">
                  <c:v>-6.5487874043377086E-3</c:v>
                </c:pt>
                <c:pt idx="24">
                  <c:v>0.13020647400300889</c:v>
                </c:pt>
                <c:pt idx="25">
                  <c:v>-0.12170947496918059</c:v>
                </c:pt>
                <c:pt idx="26">
                  <c:v>0.13755459977528811</c:v>
                </c:pt>
                <c:pt idx="27">
                  <c:v>0.13949609533793381</c:v>
                </c:pt>
                <c:pt idx="28">
                  <c:v>-0.1112651293446833</c:v>
                </c:pt>
                <c:pt idx="29">
                  <c:v>7.3797152660861148E-2</c:v>
                </c:pt>
                <c:pt idx="30">
                  <c:v>4.1211752536974643E-2</c:v>
                </c:pt>
                <c:pt idx="31">
                  <c:v>-0.1219298763574829</c:v>
                </c:pt>
                <c:pt idx="32">
                  <c:v>0.1123799527412282</c:v>
                </c:pt>
                <c:pt idx="33">
                  <c:v>9.1405723187566734E-3</c:v>
                </c:pt>
                <c:pt idx="34">
                  <c:v>-0.1128195382031501</c:v>
                </c:pt>
                <c:pt idx="35">
                  <c:v>-1.4165262305945801E-3</c:v>
                </c:pt>
                <c:pt idx="36">
                  <c:v>-1.0246770953978451E-2</c:v>
                </c:pt>
                <c:pt idx="37">
                  <c:v>0.198943206968653</c:v>
                </c:pt>
                <c:pt idx="38">
                  <c:v>0.20913614815340409</c:v>
                </c:pt>
                <c:pt idx="39">
                  <c:v>0.18425617322610341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A6-41F0-8CF4-0587863D6A62}"/>
            </c:ext>
          </c:extLst>
        </c:ser>
        <c:ser>
          <c:idx val="1"/>
          <c:order val="1"/>
          <c:tx>
            <c:v>open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'DWG - Thies FCA'!$R$84:$R$123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FCA'!$W$84:$W$123</c:f>
              <c:numCache>
                <c:formatCode>General</c:formatCode>
                <c:ptCount val="40"/>
                <c:pt idx="0">
                  <c:v>-1.2651702435023922</c:v>
                </c:pt>
                <c:pt idx="1">
                  <c:v>-1.0053687064969024</c:v>
                </c:pt>
                <c:pt idx="2">
                  <c:v>-1.0697702142616314</c:v>
                </c:pt>
                <c:pt idx="3">
                  <c:v>-1.2439470193526234</c:v>
                </c:pt>
                <c:pt idx="4">
                  <c:v>-0.6797019910956632</c:v>
                </c:pt>
                <c:pt idx="5">
                  <c:v>-0.931453339630543</c:v>
                </c:pt>
                <c:pt idx="6">
                  <c:v>-0.74263982822939412</c:v>
                </c:pt>
                <c:pt idx="7">
                  <c:v>-0.75069001669998248</c:v>
                </c:pt>
                <c:pt idx="8">
                  <c:v>-0.79167279436845639</c:v>
                </c:pt>
                <c:pt idx="9">
                  <c:v>-0.73605331038982569</c:v>
                </c:pt>
                <c:pt idx="10">
                  <c:v>-0.53040758673194643</c:v>
                </c:pt>
                <c:pt idx="11">
                  <c:v>-0.7331259691277856</c:v>
                </c:pt>
                <c:pt idx="12">
                  <c:v>-0.53699410457153651</c:v>
                </c:pt>
                <c:pt idx="13">
                  <c:v>-0.61530048333093412</c:v>
                </c:pt>
                <c:pt idx="14">
                  <c:v>-0.58675890602610881</c:v>
                </c:pt>
                <c:pt idx="15">
                  <c:v>-0.53113942204747822</c:v>
                </c:pt>
                <c:pt idx="16">
                  <c:v>-0.55748549340577347</c:v>
                </c:pt>
                <c:pt idx="17">
                  <c:v>-0.47112892617578739</c:v>
                </c:pt>
                <c:pt idx="18">
                  <c:v>-0.56260834061434362</c:v>
                </c:pt>
                <c:pt idx="19">
                  <c:v>-0.59114991791914717</c:v>
                </c:pt>
                <c:pt idx="20">
                  <c:v>-0.49015664437898254</c:v>
                </c:pt>
                <c:pt idx="21">
                  <c:v>-0.46161506707417899</c:v>
                </c:pt>
                <c:pt idx="22">
                  <c:v>-0.65335591973736795</c:v>
                </c:pt>
                <c:pt idx="23">
                  <c:v>-0.4286824778763153</c:v>
                </c:pt>
                <c:pt idx="24">
                  <c:v>-0.34744875785485585</c:v>
                </c:pt>
                <c:pt idx="25">
                  <c:v>-0.47625177338435754</c:v>
                </c:pt>
                <c:pt idx="26">
                  <c:v>-0.47039709086027742</c:v>
                </c:pt>
                <c:pt idx="27">
                  <c:v>-0.50259784474265279</c:v>
                </c:pt>
                <c:pt idx="28">
                  <c:v>-0.53918961051806658</c:v>
                </c:pt>
                <c:pt idx="29">
                  <c:v>-0.4345371604003519</c:v>
                </c:pt>
                <c:pt idx="30">
                  <c:v>-0.36940381732011279</c:v>
                </c:pt>
                <c:pt idx="31">
                  <c:v>-0.46527424365170728</c:v>
                </c:pt>
                <c:pt idx="32">
                  <c:v>-0.52382106889239977</c:v>
                </c:pt>
                <c:pt idx="33">
                  <c:v>-0.3232981924430906</c:v>
                </c:pt>
                <c:pt idx="34">
                  <c:v>-0.32768920433615067</c:v>
                </c:pt>
                <c:pt idx="35">
                  <c:v>-0.39135887678536974</c:v>
                </c:pt>
                <c:pt idx="36">
                  <c:v>-0.15204872861411675</c:v>
                </c:pt>
                <c:pt idx="37">
                  <c:v>-0.3957498886784081</c:v>
                </c:pt>
                <c:pt idx="38">
                  <c:v>-0.16156258771574697</c:v>
                </c:pt>
                <c:pt idx="39">
                  <c:v>-0.11033411563015465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A6-41F0-8CF4-0587863D6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1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443060312413841"/>
          <c:y val="6.5147119767923756E-2"/>
          <c:w val="0.12968331116645393"/>
          <c:h val="0.1052857627246355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FCA, wall;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64505414520644966"/>
          <c:y val="0.77003177234424636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672199460258799"/>
          <c:y val="5.0925984251968502E-2"/>
          <c:w val="0.85722186517181564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Rotor #1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'DWG - Thies FCA'!$B$25:$B$64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FCA'!$G$25:$G$64</c:f>
              <c:numCache>
                <c:formatCode>General</c:formatCode>
                <c:ptCount val="40"/>
                <c:pt idx="0">
                  <c:v>-1.798714279926668</c:v>
                </c:pt>
                <c:pt idx="1">
                  <c:v>-1.299826010363659</c:v>
                </c:pt>
                <c:pt idx="2">
                  <c:v>-1.786749629827256</c:v>
                </c:pt>
                <c:pt idx="3">
                  <c:v>-1.9277538091400761</c:v>
                </c:pt>
                <c:pt idx="4">
                  <c:v>-1.7107116567911329</c:v>
                </c:pt>
                <c:pt idx="5">
                  <c:v>-1.5075207612452779</c:v>
                </c:pt>
                <c:pt idx="6">
                  <c:v>-1.526005181054924</c:v>
                </c:pt>
                <c:pt idx="7">
                  <c:v>-1.2811288350054939</c:v>
                </c:pt>
                <c:pt idx="8">
                  <c:v>-1.2094386298451409</c:v>
                </c:pt>
                <c:pt idx="9">
                  <c:v>-0.82544464367828418</c:v>
                </c:pt>
                <c:pt idx="10">
                  <c:v>-0.64387260885399655</c:v>
                </c:pt>
                <c:pt idx="11">
                  <c:v>-0.47627881025747082</c:v>
                </c:pt>
                <c:pt idx="12">
                  <c:v>-0.21233505310166581</c:v>
                </c:pt>
                <c:pt idx="13">
                  <c:v>-0.13337098166464789</c:v>
                </c:pt>
                <c:pt idx="14">
                  <c:v>-0.13294343176619869</c:v>
                </c:pt>
                <c:pt idx="15">
                  <c:v>7.5116746434321771E-2</c:v>
                </c:pt>
                <c:pt idx="16">
                  <c:v>1.687212958394306E-2</c:v>
                </c:pt>
                <c:pt idx="17">
                  <c:v>-8.7324732393730484E-3</c:v>
                </c:pt>
                <c:pt idx="18">
                  <c:v>0.1270191816709228</c:v>
                </c:pt>
                <c:pt idx="19">
                  <c:v>0.11346536216605931</c:v>
                </c:pt>
                <c:pt idx="20">
                  <c:v>4.933826301014644E-2</c:v>
                </c:pt>
                <c:pt idx="21">
                  <c:v>0.1109341572167072</c:v>
                </c:pt>
                <c:pt idx="22">
                  <c:v>-0.1077061410970313</c:v>
                </c:pt>
                <c:pt idx="23">
                  <c:v>-0.1122248456912409</c:v>
                </c:pt>
                <c:pt idx="24">
                  <c:v>-2.43614589760777E-2</c:v>
                </c:pt>
                <c:pt idx="25">
                  <c:v>0.1283119195409817</c:v>
                </c:pt>
                <c:pt idx="26">
                  <c:v>-9.1695947582926124E-2</c:v>
                </c:pt>
                <c:pt idx="27">
                  <c:v>3.478513425254974E-2</c:v>
                </c:pt>
                <c:pt idx="28">
                  <c:v>-7.635539819536615E-3</c:v>
                </c:pt>
                <c:pt idx="29">
                  <c:v>-4.0886964159973248E-2</c:v>
                </c:pt>
                <c:pt idx="30">
                  <c:v>0.1168540937367669</c:v>
                </c:pt>
                <c:pt idx="31">
                  <c:v>0.19004180648951541</c:v>
                </c:pt>
                <c:pt idx="32">
                  <c:v>0.1785090323058578</c:v>
                </c:pt>
                <c:pt idx="33">
                  <c:v>0.1131952977628613</c:v>
                </c:pt>
                <c:pt idx="34">
                  <c:v>-1.579454776455607E-2</c:v>
                </c:pt>
                <c:pt idx="35">
                  <c:v>5.289425573177943E-2</c:v>
                </c:pt>
                <c:pt idx="36">
                  <c:v>9.6344254450110717E-2</c:v>
                </c:pt>
                <c:pt idx="37">
                  <c:v>6.3189721045591229E-2</c:v>
                </c:pt>
                <c:pt idx="38">
                  <c:v>2.6746543518358489E-2</c:v>
                </c:pt>
                <c:pt idx="39">
                  <c:v>0.15694119276327351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98-46E0-8BE4-5475446EB229}"/>
            </c:ext>
          </c:extLst>
        </c:ser>
        <c:ser>
          <c:idx val="1"/>
          <c:order val="1"/>
          <c:tx>
            <c:v>Rotor #2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'DWG - Thies FCA'!$J$25:$J$64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FCA'!$O$25:$O$64</c:f>
              <c:numCache>
                <c:formatCode>0.000</c:formatCode>
                <c:ptCount val="40"/>
                <c:pt idx="0">
                  <c:v>-4.9237483668518107E-2</c:v>
                </c:pt>
                <c:pt idx="1">
                  <c:v>0.13344190239274381</c:v>
                </c:pt>
                <c:pt idx="2">
                  <c:v>-0.12732446451783419</c:v>
                </c:pt>
                <c:pt idx="3">
                  <c:v>0.21947858118077321</c:v>
                </c:pt>
                <c:pt idx="4">
                  <c:v>-0.16045905222438581</c:v>
                </c:pt>
                <c:pt idx="5">
                  <c:v>-0.14830891788101461</c:v>
                </c:pt>
                <c:pt idx="6">
                  <c:v>-3.7032448994398337E-2</c:v>
                </c:pt>
                <c:pt idx="7">
                  <c:v>-9.7416595396771735E-2</c:v>
                </c:pt>
                <c:pt idx="8">
                  <c:v>3.4283153068663468E-2</c:v>
                </c:pt>
                <c:pt idx="9">
                  <c:v>-0.1497647527971428</c:v>
                </c:pt>
                <c:pt idx="10">
                  <c:v>2.0656643012796769E-2</c:v>
                </c:pt>
                <c:pt idx="11">
                  <c:v>-3.0948382386056551E-2</c:v>
                </c:pt>
                <c:pt idx="12">
                  <c:v>-1.1626692039522451E-2</c:v>
                </c:pt>
                <c:pt idx="13">
                  <c:v>-6.493985673655904E-2</c:v>
                </c:pt>
                <c:pt idx="14">
                  <c:v>-0.1924752813322827</c:v>
                </c:pt>
                <c:pt idx="15">
                  <c:v>0.125613240003288</c:v>
                </c:pt>
                <c:pt idx="16">
                  <c:v>0.13756728572991839</c:v>
                </c:pt>
                <c:pt idx="17">
                  <c:v>0.10529406248902649</c:v>
                </c:pt>
                <c:pt idx="18">
                  <c:v>-5.538543291196913E-2</c:v>
                </c:pt>
                <c:pt idx="19">
                  <c:v>0.1600773604509749</c:v>
                </c:pt>
                <c:pt idx="20">
                  <c:v>5.3241229676687207E-2</c:v>
                </c:pt>
                <c:pt idx="21">
                  <c:v>0.32951545524416531</c:v>
                </c:pt>
                <c:pt idx="22">
                  <c:v>0.15728247398305709</c:v>
                </c:pt>
                <c:pt idx="23">
                  <c:v>-0.56134834571060244</c:v>
                </c:pt>
                <c:pt idx="24">
                  <c:v>-4.5184858145164548E-2</c:v>
                </c:pt>
                <c:pt idx="25">
                  <c:v>0.21883786891376861</c:v>
                </c:pt>
                <c:pt idx="26">
                  <c:v>-0.3576357275822673</c:v>
                </c:pt>
                <c:pt idx="27">
                  <c:v>-0.11319657233900569</c:v>
                </c:pt>
                <c:pt idx="28">
                  <c:v>0.1660809743503974</c:v>
                </c:pt>
                <c:pt idx="29">
                  <c:v>-0.24384279492457009</c:v>
                </c:pt>
                <c:pt idx="30">
                  <c:v>2.311382502457069E-2</c:v>
                </c:pt>
                <c:pt idx="31">
                  <c:v>-0.23329510077167159</c:v>
                </c:pt>
                <c:pt idx="32">
                  <c:v>-0.1084684327620018</c:v>
                </c:pt>
                <c:pt idx="33">
                  <c:v>0.1304258845503172</c:v>
                </c:pt>
                <c:pt idx="34">
                  <c:v>-7.8047591724351661E-2</c:v>
                </c:pt>
                <c:pt idx="35">
                  <c:v>0.1182488149048906</c:v>
                </c:pt>
                <c:pt idx="36">
                  <c:v>-0.14892948124213179</c:v>
                </c:pt>
                <c:pt idx="37">
                  <c:v>2.4428785977623459E-2</c:v>
                </c:pt>
                <c:pt idx="38">
                  <c:v>2.9078381314700981E-2</c:v>
                </c:pt>
                <c:pt idx="39">
                  <c:v>-0.1892011805330748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A98-46E0-8BE4-5475446EB229}"/>
            </c:ext>
          </c:extLst>
        </c:ser>
        <c:ser>
          <c:idx val="2"/>
          <c:order val="2"/>
          <c:tx>
            <c:v>Rotor #3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'DWG - Thies FCA'!$R$25:$R$64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FCA'!$W$25:$W$64</c:f>
              <c:numCache>
                <c:formatCode>0.000</c:formatCode>
                <c:ptCount val="40"/>
                <c:pt idx="0">
                  <c:v>1.632187588640438E-2</c:v>
                </c:pt>
                <c:pt idx="1">
                  <c:v>8.3660626328307008E-2</c:v>
                </c:pt>
                <c:pt idx="2">
                  <c:v>1.071701109474806E-2</c:v>
                </c:pt>
                <c:pt idx="3">
                  <c:v>0.3000865318806098</c:v>
                </c:pt>
                <c:pt idx="4">
                  <c:v>0.32793415472580451</c:v>
                </c:pt>
                <c:pt idx="5">
                  <c:v>0.30661131913340189</c:v>
                </c:pt>
                <c:pt idx="6">
                  <c:v>7.874741461128025E-2</c:v>
                </c:pt>
                <c:pt idx="7">
                  <c:v>7.8820479815085595E-2</c:v>
                </c:pt>
                <c:pt idx="8">
                  <c:v>0.13918863442688431</c:v>
                </c:pt>
                <c:pt idx="9">
                  <c:v>-9.5622895267877081E-2</c:v>
                </c:pt>
                <c:pt idx="10">
                  <c:v>0.1010494262432141</c:v>
                </c:pt>
                <c:pt idx="11">
                  <c:v>0.27207873559057849</c:v>
                </c:pt>
                <c:pt idx="12">
                  <c:v>0.25277714734517381</c:v>
                </c:pt>
                <c:pt idx="13">
                  <c:v>7.0699328264844735E-2</c:v>
                </c:pt>
                <c:pt idx="14">
                  <c:v>0.16933248263323369</c:v>
                </c:pt>
                <c:pt idx="15">
                  <c:v>0.1896334528146619</c:v>
                </c:pt>
                <c:pt idx="16">
                  <c:v>6.1630206791731063E-2</c:v>
                </c:pt>
                <c:pt idx="17">
                  <c:v>-8.2680281692398883E-2</c:v>
                </c:pt>
                <c:pt idx="18">
                  <c:v>5.6663042808627771E-3</c:v>
                </c:pt>
                <c:pt idx="19">
                  <c:v>6.4858388023154676E-2</c:v>
                </c:pt>
                <c:pt idx="20">
                  <c:v>0.1111410840402889</c:v>
                </c:pt>
                <c:pt idx="21">
                  <c:v>-4.5724217502776283E-3</c:v>
                </c:pt>
                <c:pt idx="22">
                  <c:v>-0.16488885464397551</c:v>
                </c:pt>
                <c:pt idx="23">
                  <c:v>-6.5487874043377086E-3</c:v>
                </c:pt>
                <c:pt idx="24">
                  <c:v>0.13020647400300889</c:v>
                </c:pt>
                <c:pt idx="25">
                  <c:v>-0.12170947496918059</c:v>
                </c:pt>
                <c:pt idx="26">
                  <c:v>0.13755459977528811</c:v>
                </c:pt>
                <c:pt idx="27">
                  <c:v>0.13949609533793381</c:v>
                </c:pt>
                <c:pt idx="28">
                  <c:v>-0.1112651293446833</c:v>
                </c:pt>
                <c:pt idx="29">
                  <c:v>7.3797152660861148E-2</c:v>
                </c:pt>
                <c:pt idx="30">
                  <c:v>4.1211752536974643E-2</c:v>
                </c:pt>
                <c:pt idx="31">
                  <c:v>-0.1219298763574829</c:v>
                </c:pt>
                <c:pt idx="32">
                  <c:v>0.1123799527412282</c:v>
                </c:pt>
                <c:pt idx="33">
                  <c:v>9.1405723187566734E-3</c:v>
                </c:pt>
                <c:pt idx="34">
                  <c:v>-0.1128195382031501</c:v>
                </c:pt>
                <c:pt idx="35">
                  <c:v>-1.4165262305945801E-3</c:v>
                </c:pt>
                <c:pt idx="36">
                  <c:v>-1.0246770953978451E-2</c:v>
                </c:pt>
                <c:pt idx="37">
                  <c:v>0.198943206968653</c:v>
                </c:pt>
                <c:pt idx="38">
                  <c:v>0.20913614815340409</c:v>
                </c:pt>
                <c:pt idx="39">
                  <c:v>0.18425617322610341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A98-46E0-8BE4-5475446EB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1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447761293950673"/>
          <c:y val="6.5147119767923756E-2"/>
          <c:w val="0.18257668596434393"/>
          <c:h val="0.1930163633851988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FCA, open;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62616022785766789"/>
          <c:y val="0.7668419796807696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672199460258799"/>
          <c:y val="5.0925984251968502E-2"/>
          <c:w val="0.85722186517181564"/>
          <c:h val="0.79028674047323044"/>
        </c:manualLayout>
      </c:layout>
      <c:scatterChart>
        <c:scatterStyle val="lineMarker"/>
        <c:varyColors val="0"/>
        <c:ser>
          <c:idx val="1"/>
          <c:order val="0"/>
          <c:tx>
            <c:v>Rotor #1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'DWG - Thies FCA'!$B$84:$B$123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FCA'!$G$84:$G$123</c:f>
              <c:numCache>
                <c:formatCode>General</c:formatCode>
                <c:ptCount val="40"/>
                <c:pt idx="0">
                  <c:v>-8.8829316005548282</c:v>
                </c:pt>
                <c:pt idx="1">
                  <c:v>-8.8542453580111982</c:v>
                </c:pt>
                <c:pt idx="2">
                  <c:v>-8.6056312559663191</c:v>
                </c:pt>
                <c:pt idx="3">
                  <c:v>-8.3888907567477098</c:v>
                </c:pt>
                <c:pt idx="4">
                  <c:v>-8.1115904121592006</c:v>
                </c:pt>
                <c:pt idx="5">
                  <c:v>-7.7832923030486754</c:v>
                </c:pt>
                <c:pt idx="6">
                  <c:v>-7.2286916138716562</c:v>
                </c:pt>
                <c:pt idx="7">
                  <c:v>-6.5051608297154377</c:v>
                </c:pt>
                <c:pt idx="8">
                  <c:v>-6.0206820667561818</c:v>
                </c:pt>
                <c:pt idx="9">
                  <c:v>-5.4660813775791848</c:v>
                </c:pt>
                <c:pt idx="10">
                  <c:v>-5.1696568712949071</c:v>
                </c:pt>
                <c:pt idx="11">
                  <c:v>-4.4461260871386683</c:v>
                </c:pt>
                <c:pt idx="12">
                  <c:v>-4.1082658971802584</c:v>
                </c:pt>
                <c:pt idx="13">
                  <c:v>-4.0094577284188322</c:v>
                </c:pt>
                <c:pt idx="14">
                  <c:v>-3.8819633171137755</c:v>
                </c:pt>
                <c:pt idx="15">
                  <c:v>-3.9520852433315712</c:v>
                </c:pt>
                <c:pt idx="16">
                  <c:v>-3.7735930675044873</c:v>
                </c:pt>
                <c:pt idx="17">
                  <c:v>-3.7066585015693092</c:v>
                </c:pt>
                <c:pt idx="18">
                  <c:v>-3.3656109513282719</c:v>
                </c:pt>
                <c:pt idx="19">
                  <c:v>-3.2444912605884717</c:v>
                </c:pt>
                <c:pt idx="20">
                  <c:v>-2.7982608210207629</c:v>
                </c:pt>
                <c:pt idx="21">
                  <c:v>-2.3743419034314179</c:v>
                </c:pt>
                <c:pt idx="22">
                  <c:v>-2.0842921177124074</c:v>
                </c:pt>
                <c:pt idx="23">
                  <c:v>-1.6858720823840865</c:v>
                </c:pt>
                <c:pt idx="24">
                  <c:v>-1.4659442228828601</c:v>
                </c:pt>
                <c:pt idx="25">
                  <c:v>-1.3671360541214344</c:v>
                </c:pt>
                <c:pt idx="26">
                  <c:v>-1.3543866129909221</c:v>
                </c:pt>
                <c:pt idx="27">
                  <c:v>-0.93684241596684403</c:v>
                </c:pt>
                <c:pt idx="28">
                  <c:v>-0.98146545992361489</c:v>
                </c:pt>
                <c:pt idx="29">
                  <c:v>-0.96234129822784664</c:v>
                </c:pt>
                <c:pt idx="30">
                  <c:v>-0.85715840890118655</c:v>
                </c:pt>
                <c:pt idx="31">
                  <c:v>-0.82209744579227806</c:v>
                </c:pt>
                <c:pt idx="32">
                  <c:v>-0.87628257059693304</c:v>
                </c:pt>
                <c:pt idx="33">
                  <c:v>-0.70416511533512738</c:v>
                </c:pt>
                <c:pt idx="34">
                  <c:v>-0.8380342472054183</c:v>
                </c:pt>
                <c:pt idx="35">
                  <c:v>-0.58623278487793318</c:v>
                </c:pt>
                <c:pt idx="36">
                  <c:v>-0.50017405724699782</c:v>
                </c:pt>
                <c:pt idx="37">
                  <c:v>-0.7551628798571326</c:v>
                </c:pt>
                <c:pt idx="38">
                  <c:v>-0.54160974092114056</c:v>
                </c:pt>
                <c:pt idx="39">
                  <c:v>-0.73922607844399235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A7-4699-8797-D2C3B3C776C2}"/>
            </c:ext>
          </c:extLst>
        </c:ser>
        <c:ser>
          <c:idx val="0"/>
          <c:order val="1"/>
          <c:tx>
            <c:v>Rotor #2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'DWG - Thies FCA'!$J$84:$J$123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FCA'!$O$84:$O$123</c:f>
              <c:numCache>
                <c:formatCode>General</c:formatCode>
                <c:ptCount val="40"/>
                <c:pt idx="0">
                  <c:v>-2.7638559480465905</c:v>
                </c:pt>
                <c:pt idx="1">
                  <c:v>-2.8903232947295927</c:v>
                </c:pt>
                <c:pt idx="2">
                  <c:v>-2.7523589165299716</c:v>
                </c:pt>
                <c:pt idx="3">
                  <c:v>-2.3154717188977738</c:v>
                </c:pt>
                <c:pt idx="4">
                  <c:v>-2.3959509395142358</c:v>
                </c:pt>
                <c:pt idx="5">
                  <c:v>-2.3959509395142358</c:v>
                </c:pt>
                <c:pt idx="6">
                  <c:v>-2.2177469510063674</c:v>
                </c:pt>
                <c:pt idx="7">
                  <c:v>-1.9935548364319482</c:v>
                </c:pt>
                <c:pt idx="8">
                  <c:v>-1.7176260800326848</c:v>
                </c:pt>
                <c:pt idx="9">
                  <c:v>-1.688883501241067</c:v>
                </c:pt>
                <c:pt idx="10">
                  <c:v>-1.378463650291893</c:v>
                </c:pt>
                <c:pt idx="11">
                  <c:v>-1.3382240399836676</c:v>
                </c:pt>
                <c:pt idx="12">
                  <c:v>-1.2519963036089017</c:v>
                </c:pt>
                <c:pt idx="13">
                  <c:v>-1.2404992720922503</c:v>
                </c:pt>
                <c:pt idx="14">
                  <c:v>-1.0220556732761568</c:v>
                </c:pt>
                <c:pt idx="15">
                  <c:v>-1.0335527047928081</c:v>
                </c:pt>
                <c:pt idx="16">
                  <c:v>-1.1025348938926294</c:v>
                </c:pt>
                <c:pt idx="17">
                  <c:v>-0.93582793690139099</c:v>
                </c:pt>
                <c:pt idx="18">
                  <c:v>-1.114031925409259</c:v>
                </c:pt>
                <c:pt idx="19">
                  <c:v>-0.90708535810979518</c:v>
                </c:pt>
                <c:pt idx="20">
                  <c:v>-0.91283387386810999</c:v>
                </c:pt>
                <c:pt idx="21">
                  <c:v>-1.0048101260012123</c:v>
                </c:pt>
                <c:pt idx="22">
                  <c:v>-0.75187543263520806</c:v>
                </c:pt>
                <c:pt idx="23">
                  <c:v>-0.82085762173502941</c:v>
                </c:pt>
                <c:pt idx="24">
                  <c:v>-0.55067738109405895</c:v>
                </c:pt>
                <c:pt idx="25">
                  <c:v>-0.63115660171050991</c:v>
                </c:pt>
                <c:pt idx="26">
                  <c:v>-0.45870112896097837</c:v>
                </c:pt>
                <c:pt idx="27">
                  <c:v>-0.72888136960192706</c:v>
                </c:pt>
                <c:pt idx="28">
                  <c:v>-0.78061801142680387</c:v>
                </c:pt>
                <c:pt idx="29">
                  <c:v>-0.61391105443556548</c:v>
                </c:pt>
                <c:pt idx="30">
                  <c:v>-0.48744370775255241</c:v>
                </c:pt>
                <c:pt idx="31">
                  <c:v>-0.59666550716062094</c:v>
                </c:pt>
                <c:pt idx="32">
                  <c:v>-0.42421003441106769</c:v>
                </c:pt>
                <c:pt idx="33">
                  <c:v>-0.59666550716062094</c:v>
                </c:pt>
                <c:pt idx="34">
                  <c:v>-0.70013879081033115</c:v>
                </c:pt>
                <c:pt idx="35">
                  <c:v>-0.42421003441106769</c:v>
                </c:pt>
                <c:pt idx="36">
                  <c:v>-0.25750307741985101</c:v>
                </c:pt>
                <c:pt idx="37">
                  <c:v>-0.55642589685237376</c:v>
                </c:pt>
                <c:pt idx="38">
                  <c:v>-0.30349120348636949</c:v>
                </c:pt>
                <c:pt idx="39">
                  <c:v>-0.57941995988565476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A7-4699-8797-D2C3B3C776C2}"/>
            </c:ext>
          </c:extLst>
        </c:ser>
        <c:ser>
          <c:idx val="2"/>
          <c:order val="2"/>
          <c:tx>
            <c:v>Rotor #3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'DWG - Thies FCA'!$R$84:$R$123</c:f>
              <c:numCache>
                <c:formatCode>General</c:formatCode>
                <c:ptCount val="40"/>
                <c:pt idx="0">
                  <c:v>260</c:v>
                </c:pt>
                <c:pt idx="1">
                  <c:v>275</c:v>
                </c:pt>
                <c:pt idx="2">
                  <c:v>290</c:v>
                </c:pt>
                <c:pt idx="3">
                  <c:v>305</c:v>
                </c:pt>
                <c:pt idx="4">
                  <c:v>320</c:v>
                </c:pt>
                <c:pt idx="5">
                  <c:v>335</c:v>
                </c:pt>
                <c:pt idx="6">
                  <c:v>350</c:v>
                </c:pt>
                <c:pt idx="7">
                  <c:v>365</c:v>
                </c:pt>
                <c:pt idx="8">
                  <c:v>380</c:v>
                </c:pt>
                <c:pt idx="9">
                  <c:v>395</c:v>
                </c:pt>
                <c:pt idx="10">
                  <c:v>410</c:v>
                </c:pt>
                <c:pt idx="11">
                  <c:v>425</c:v>
                </c:pt>
                <c:pt idx="12">
                  <c:v>440</c:v>
                </c:pt>
                <c:pt idx="13">
                  <c:v>455</c:v>
                </c:pt>
                <c:pt idx="14">
                  <c:v>470</c:v>
                </c:pt>
                <c:pt idx="15">
                  <c:v>485</c:v>
                </c:pt>
                <c:pt idx="16">
                  <c:v>500</c:v>
                </c:pt>
                <c:pt idx="17">
                  <c:v>515</c:v>
                </c:pt>
                <c:pt idx="18">
                  <c:v>530</c:v>
                </c:pt>
                <c:pt idx="19">
                  <c:v>545</c:v>
                </c:pt>
                <c:pt idx="20">
                  <c:v>560</c:v>
                </c:pt>
                <c:pt idx="21">
                  <c:v>575</c:v>
                </c:pt>
                <c:pt idx="22">
                  <c:v>590</c:v>
                </c:pt>
                <c:pt idx="23">
                  <c:v>605</c:v>
                </c:pt>
                <c:pt idx="24">
                  <c:v>620</c:v>
                </c:pt>
                <c:pt idx="25">
                  <c:v>635</c:v>
                </c:pt>
                <c:pt idx="26">
                  <c:v>650</c:v>
                </c:pt>
                <c:pt idx="27">
                  <c:v>665</c:v>
                </c:pt>
                <c:pt idx="28">
                  <c:v>680</c:v>
                </c:pt>
                <c:pt idx="29">
                  <c:v>695</c:v>
                </c:pt>
                <c:pt idx="30">
                  <c:v>710</c:v>
                </c:pt>
                <c:pt idx="31">
                  <c:v>725</c:v>
                </c:pt>
                <c:pt idx="32">
                  <c:v>740</c:v>
                </c:pt>
                <c:pt idx="33">
                  <c:v>755</c:v>
                </c:pt>
                <c:pt idx="34">
                  <c:v>770</c:v>
                </c:pt>
                <c:pt idx="35">
                  <c:v>785</c:v>
                </c:pt>
                <c:pt idx="36">
                  <c:v>800</c:v>
                </c:pt>
                <c:pt idx="37">
                  <c:v>815</c:v>
                </c:pt>
                <c:pt idx="38">
                  <c:v>830</c:v>
                </c:pt>
                <c:pt idx="39">
                  <c:v>845</c:v>
                </c:pt>
              </c:numCache>
            </c:numRef>
          </c:xVal>
          <c:yVal>
            <c:numRef>
              <c:f>'DWG - Thies FCA'!$W$84:$W$123</c:f>
              <c:numCache>
                <c:formatCode>General</c:formatCode>
                <c:ptCount val="40"/>
                <c:pt idx="0">
                  <c:v>-1.2651702435023922</c:v>
                </c:pt>
                <c:pt idx="1">
                  <c:v>-1.0053687064969024</c:v>
                </c:pt>
                <c:pt idx="2">
                  <c:v>-1.0697702142616314</c:v>
                </c:pt>
                <c:pt idx="3">
                  <c:v>-1.2439470193526234</c:v>
                </c:pt>
                <c:pt idx="4">
                  <c:v>-0.6797019910956632</c:v>
                </c:pt>
                <c:pt idx="5">
                  <c:v>-0.931453339630543</c:v>
                </c:pt>
                <c:pt idx="6">
                  <c:v>-0.74263982822939412</c:v>
                </c:pt>
                <c:pt idx="7">
                  <c:v>-0.75069001669998248</c:v>
                </c:pt>
                <c:pt idx="8">
                  <c:v>-0.79167279436845639</c:v>
                </c:pt>
                <c:pt idx="9">
                  <c:v>-0.73605331038982569</c:v>
                </c:pt>
                <c:pt idx="10">
                  <c:v>-0.53040758673194643</c:v>
                </c:pt>
                <c:pt idx="11">
                  <c:v>-0.7331259691277856</c:v>
                </c:pt>
                <c:pt idx="12">
                  <c:v>-0.53699410457153651</c:v>
                </c:pt>
                <c:pt idx="13">
                  <c:v>-0.61530048333093412</c:v>
                </c:pt>
                <c:pt idx="14">
                  <c:v>-0.58675890602610881</c:v>
                </c:pt>
                <c:pt idx="15">
                  <c:v>-0.53113942204747822</c:v>
                </c:pt>
                <c:pt idx="16">
                  <c:v>-0.55748549340577347</c:v>
                </c:pt>
                <c:pt idx="17">
                  <c:v>-0.47112892617578739</c:v>
                </c:pt>
                <c:pt idx="18">
                  <c:v>-0.56260834061434362</c:v>
                </c:pt>
                <c:pt idx="19">
                  <c:v>-0.59114991791914717</c:v>
                </c:pt>
                <c:pt idx="20">
                  <c:v>-0.49015664437898254</c:v>
                </c:pt>
                <c:pt idx="21">
                  <c:v>-0.46161506707417899</c:v>
                </c:pt>
                <c:pt idx="22">
                  <c:v>-0.65335591973736795</c:v>
                </c:pt>
                <c:pt idx="23">
                  <c:v>-0.4286824778763153</c:v>
                </c:pt>
                <c:pt idx="24">
                  <c:v>-0.34744875785485585</c:v>
                </c:pt>
                <c:pt idx="25">
                  <c:v>-0.47625177338435754</c:v>
                </c:pt>
                <c:pt idx="26">
                  <c:v>-0.47039709086027742</c:v>
                </c:pt>
                <c:pt idx="27">
                  <c:v>-0.50259784474265279</c:v>
                </c:pt>
                <c:pt idx="28">
                  <c:v>-0.53918961051806658</c:v>
                </c:pt>
                <c:pt idx="29">
                  <c:v>-0.4345371604003519</c:v>
                </c:pt>
                <c:pt idx="30">
                  <c:v>-0.36940381732011279</c:v>
                </c:pt>
                <c:pt idx="31">
                  <c:v>-0.46527424365170728</c:v>
                </c:pt>
                <c:pt idx="32">
                  <c:v>-0.52382106889239977</c:v>
                </c:pt>
                <c:pt idx="33">
                  <c:v>-0.3232981924430906</c:v>
                </c:pt>
                <c:pt idx="34">
                  <c:v>-0.32768920433615067</c:v>
                </c:pt>
                <c:pt idx="35">
                  <c:v>-0.39135887678536974</c:v>
                </c:pt>
                <c:pt idx="36">
                  <c:v>-0.15204872861411675</c:v>
                </c:pt>
                <c:pt idx="37">
                  <c:v>-0.3957498886784081</c:v>
                </c:pt>
                <c:pt idx="38">
                  <c:v>-0.16156258771574697</c:v>
                </c:pt>
                <c:pt idx="39">
                  <c:v>-0.11033411563015465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A7-4699-8797-D2C3B3C776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1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447761293950673"/>
          <c:y val="6.5147119767923756E-2"/>
          <c:w val="0.18257668596434393"/>
          <c:h val="0.1866367780582451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Classic, Rotor #1;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53696674320003379"/>
          <c:y val="0.77003177234424636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017325651824812E-2"/>
          <c:y val="5.0925984251968502E-2"/>
          <c:w val="0.87391827363261165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Thies Classic'!$B$25:$B$67</c:f>
              <c:numCache>
                <c:formatCode>General</c:formatCode>
                <c:ptCount val="43"/>
                <c:pt idx="0">
                  <c:v>200</c:v>
                </c:pt>
                <c:pt idx="1">
                  <c:v>215</c:v>
                </c:pt>
                <c:pt idx="2">
                  <c:v>230</c:v>
                </c:pt>
                <c:pt idx="3">
                  <c:v>245</c:v>
                </c:pt>
                <c:pt idx="4">
                  <c:v>260</c:v>
                </c:pt>
                <c:pt idx="5">
                  <c:v>275</c:v>
                </c:pt>
                <c:pt idx="6">
                  <c:v>290</c:v>
                </c:pt>
                <c:pt idx="7">
                  <c:v>305</c:v>
                </c:pt>
                <c:pt idx="8">
                  <c:v>320</c:v>
                </c:pt>
                <c:pt idx="9">
                  <c:v>335</c:v>
                </c:pt>
                <c:pt idx="10">
                  <c:v>350</c:v>
                </c:pt>
                <c:pt idx="11">
                  <c:v>365</c:v>
                </c:pt>
                <c:pt idx="12">
                  <c:v>380</c:v>
                </c:pt>
                <c:pt idx="13">
                  <c:v>395</c:v>
                </c:pt>
                <c:pt idx="14">
                  <c:v>410</c:v>
                </c:pt>
                <c:pt idx="15">
                  <c:v>425</c:v>
                </c:pt>
                <c:pt idx="16">
                  <c:v>440</c:v>
                </c:pt>
                <c:pt idx="17">
                  <c:v>455</c:v>
                </c:pt>
                <c:pt idx="18">
                  <c:v>470</c:v>
                </c:pt>
                <c:pt idx="19">
                  <c:v>485</c:v>
                </c:pt>
                <c:pt idx="20">
                  <c:v>500</c:v>
                </c:pt>
                <c:pt idx="21">
                  <c:v>515</c:v>
                </c:pt>
                <c:pt idx="22">
                  <c:v>530</c:v>
                </c:pt>
                <c:pt idx="23">
                  <c:v>545</c:v>
                </c:pt>
                <c:pt idx="24">
                  <c:v>560</c:v>
                </c:pt>
                <c:pt idx="25">
                  <c:v>575</c:v>
                </c:pt>
                <c:pt idx="26">
                  <c:v>590</c:v>
                </c:pt>
                <c:pt idx="27">
                  <c:v>605</c:v>
                </c:pt>
                <c:pt idx="28">
                  <c:v>620</c:v>
                </c:pt>
                <c:pt idx="29">
                  <c:v>635</c:v>
                </c:pt>
                <c:pt idx="30">
                  <c:v>650</c:v>
                </c:pt>
                <c:pt idx="31">
                  <c:v>665</c:v>
                </c:pt>
                <c:pt idx="32">
                  <c:v>680</c:v>
                </c:pt>
                <c:pt idx="33">
                  <c:v>695</c:v>
                </c:pt>
                <c:pt idx="34">
                  <c:v>710</c:v>
                </c:pt>
                <c:pt idx="35">
                  <c:v>725</c:v>
                </c:pt>
                <c:pt idx="36">
                  <c:v>740</c:v>
                </c:pt>
                <c:pt idx="37">
                  <c:v>755</c:v>
                </c:pt>
                <c:pt idx="38">
                  <c:v>770</c:v>
                </c:pt>
                <c:pt idx="39">
                  <c:v>785</c:v>
                </c:pt>
                <c:pt idx="40">
                  <c:v>800</c:v>
                </c:pt>
                <c:pt idx="41">
                  <c:v>815</c:v>
                </c:pt>
                <c:pt idx="42">
                  <c:v>830</c:v>
                </c:pt>
              </c:numCache>
            </c:numRef>
          </c:xVal>
          <c:yVal>
            <c:numRef>
              <c:f>'DWG - Thies Classic'!$G$25:$G$67</c:f>
              <c:numCache>
                <c:formatCode>General</c:formatCode>
                <c:ptCount val="43"/>
                <c:pt idx="0">
                  <c:v>-7.0895646254585358</c:v>
                </c:pt>
                <c:pt idx="1">
                  <c:v>-5.4206872435255287</c:v>
                </c:pt>
                <c:pt idx="2">
                  <c:v>-4.0601984335008883</c:v>
                </c:pt>
                <c:pt idx="3">
                  <c:v>-3.0069468069874978</c:v>
                </c:pt>
                <c:pt idx="4">
                  <c:v>-2.1011282427823592</c:v>
                </c:pt>
                <c:pt idx="5">
                  <c:v>-1.5338426438397319</c:v>
                </c:pt>
                <c:pt idx="6">
                  <c:v>-0.68310266844859513</c:v>
                </c:pt>
                <c:pt idx="7">
                  <c:v>-0.46712924380683912</c:v>
                </c:pt>
                <c:pt idx="8">
                  <c:v>-0.2499474624327617</c:v>
                </c:pt>
                <c:pt idx="9">
                  <c:v>0.10276926244150431</c:v>
                </c:pt>
                <c:pt idx="10">
                  <c:v>0.4390469547019597</c:v>
                </c:pt>
                <c:pt idx="11">
                  <c:v>0.7597811288430153</c:v>
                </c:pt>
                <c:pt idx="12">
                  <c:v>0.89900047811532036</c:v>
                </c:pt>
                <c:pt idx="13">
                  <c:v>1.209369157884375</c:v>
                </c:pt>
                <c:pt idx="14">
                  <c:v>1.227335656471106</c:v>
                </c:pt>
                <c:pt idx="15">
                  <c:v>1.327855513325122</c:v>
                </c:pt>
                <c:pt idx="16">
                  <c:v>1.417002531309093</c:v>
                </c:pt>
                <c:pt idx="17">
                  <c:v>0.89921383002933475</c:v>
                </c:pt>
                <c:pt idx="18">
                  <c:v>0.99484193575568536</c:v>
                </c:pt>
                <c:pt idx="19">
                  <c:v>0.55508456385884331</c:v>
                </c:pt>
                <c:pt idx="20">
                  <c:v>3.8746031102300078E-2</c:v>
                </c:pt>
                <c:pt idx="21">
                  <c:v>-0.45751563076396867</c:v>
                </c:pt>
                <c:pt idx="22">
                  <c:v>-0.58692248792495583</c:v>
                </c:pt>
                <c:pt idx="23">
                  <c:v>-0.68641297081692443</c:v>
                </c:pt>
                <c:pt idx="24">
                  <c:v>-1.081840352487037</c:v>
                </c:pt>
                <c:pt idx="25">
                  <c:v>-1.4836202066601609</c:v>
                </c:pt>
                <c:pt idx="26">
                  <c:v>-1.629461850333954</c:v>
                </c:pt>
                <c:pt idx="27">
                  <c:v>-1.7788621994254989</c:v>
                </c:pt>
                <c:pt idx="28">
                  <c:v>-2.1704329038065029</c:v>
                </c:pt>
                <c:pt idx="29">
                  <c:v>-2.2539072188314089</c:v>
                </c:pt>
                <c:pt idx="30">
                  <c:v>-2.477976116723025</c:v>
                </c:pt>
                <c:pt idx="31">
                  <c:v>-2.6144914243692861</c:v>
                </c:pt>
                <c:pt idx="32">
                  <c:v>-2.4570362985531928</c:v>
                </c:pt>
                <c:pt idx="33">
                  <c:v>-2.6323396802054631</c:v>
                </c:pt>
                <c:pt idx="34">
                  <c:v>-2.4703017457368559</c:v>
                </c:pt>
                <c:pt idx="35">
                  <c:v>-2.887731785862385</c:v>
                </c:pt>
                <c:pt idx="36">
                  <c:v>-2.6744161772765871</c:v>
                </c:pt>
                <c:pt idx="37">
                  <c:v>-2.6746187176172458</c:v>
                </c:pt>
                <c:pt idx="38">
                  <c:v>-2.9131099599075658</c:v>
                </c:pt>
                <c:pt idx="39">
                  <c:v>-2.4848860635416901</c:v>
                </c:pt>
                <c:pt idx="40">
                  <c:v>-2.6053919528706371</c:v>
                </c:pt>
                <c:pt idx="41">
                  <c:v>-2.7214005721715009</c:v>
                </c:pt>
                <c:pt idx="42">
                  <c:v>-2.6320746244151478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52-4C91-A7E0-3AEE703E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9.7804572281774249E-2"/>
          <c:y val="6.1957327104446881E-2"/>
          <c:w val="0.12968331116645393"/>
          <c:h val="7.0198043426389869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Classic, Rotor #4;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53394071381274744"/>
          <c:y val="0.7636521870172926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025679551461318E-2"/>
          <c:y val="5.0925984251968502E-2"/>
          <c:w val="0.87391809179736246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Thies Classic'!$J$25:$J$67</c:f>
              <c:numCache>
                <c:formatCode>General</c:formatCode>
                <c:ptCount val="43"/>
                <c:pt idx="0">
                  <c:v>200</c:v>
                </c:pt>
                <c:pt idx="1">
                  <c:v>215</c:v>
                </c:pt>
                <c:pt idx="2">
                  <c:v>230</c:v>
                </c:pt>
                <c:pt idx="3">
                  <c:v>245</c:v>
                </c:pt>
                <c:pt idx="4">
                  <c:v>260</c:v>
                </c:pt>
                <c:pt idx="5">
                  <c:v>275</c:v>
                </c:pt>
                <c:pt idx="6">
                  <c:v>290</c:v>
                </c:pt>
                <c:pt idx="7">
                  <c:v>305</c:v>
                </c:pt>
                <c:pt idx="8">
                  <c:v>320</c:v>
                </c:pt>
                <c:pt idx="9">
                  <c:v>335</c:v>
                </c:pt>
                <c:pt idx="10">
                  <c:v>350</c:v>
                </c:pt>
                <c:pt idx="11">
                  <c:v>365</c:v>
                </c:pt>
                <c:pt idx="12">
                  <c:v>380</c:v>
                </c:pt>
                <c:pt idx="13">
                  <c:v>395</c:v>
                </c:pt>
                <c:pt idx="14">
                  <c:v>410</c:v>
                </c:pt>
                <c:pt idx="15">
                  <c:v>425</c:v>
                </c:pt>
                <c:pt idx="16">
                  <c:v>440</c:v>
                </c:pt>
                <c:pt idx="17">
                  <c:v>455</c:v>
                </c:pt>
                <c:pt idx="18">
                  <c:v>470</c:v>
                </c:pt>
                <c:pt idx="19">
                  <c:v>485</c:v>
                </c:pt>
                <c:pt idx="20">
                  <c:v>500</c:v>
                </c:pt>
                <c:pt idx="21">
                  <c:v>515</c:v>
                </c:pt>
                <c:pt idx="22">
                  <c:v>530</c:v>
                </c:pt>
                <c:pt idx="23">
                  <c:v>545</c:v>
                </c:pt>
                <c:pt idx="24">
                  <c:v>560</c:v>
                </c:pt>
                <c:pt idx="25">
                  <c:v>575</c:v>
                </c:pt>
                <c:pt idx="26">
                  <c:v>590</c:v>
                </c:pt>
                <c:pt idx="27">
                  <c:v>605</c:v>
                </c:pt>
                <c:pt idx="28">
                  <c:v>620</c:v>
                </c:pt>
                <c:pt idx="29">
                  <c:v>635</c:v>
                </c:pt>
                <c:pt idx="30">
                  <c:v>650</c:v>
                </c:pt>
                <c:pt idx="31">
                  <c:v>665</c:v>
                </c:pt>
                <c:pt idx="32">
                  <c:v>680</c:v>
                </c:pt>
                <c:pt idx="33">
                  <c:v>695</c:v>
                </c:pt>
                <c:pt idx="34">
                  <c:v>710</c:v>
                </c:pt>
                <c:pt idx="35">
                  <c:v>725</c:v>
                </c:pt>
                <c:pt idx="36">
                  <c:v>740</c:v>
                </c:pt>
                <c:pt idx="37">
                  <c:v>755</c:v>
                </c:pt>
                <c:pt idx="38">
                  <c:v>770</c:v>
                </c:pt>
                <c:pt idx="39">
                  <c:v>785</c:v>
                </c:pt>
                <c:pt idx="40">
                  <c:v>800</c:v>
                </c:pt>
                <c:pt idx="41">
                  <c:v>815</c:v>
                </c:pt>
                <c:pt idx="42">
                  <c:v>830</c:v>
                </c:pt>
              </c:numCache>
            </c:numRef>
          </c:xVal>
          <c:yVal>
            <c:numRef>
              <c:f>'DWG - Thies Classic'!$O$25:$O$67</c:f>
              <c:numCache>
                <c:formatCode>0.000</c:formatCode>
                <c:ptCount val="43"/>
                <c:pt idx="0">
                  <c:v>-4.8509281328587504</c:v>
                </c:pt>
                <c:pt idx="1">
                  <c:v>-3.6300719210274681</c:v>
                </c:pt>
                <c:pt idx="2">
                  <c:v>-3.0884487569935861</c:v>
                </c:pt>
                <c:pt idx="3">
                  <c:v>-2.3639852843909761</c:v>
                </c:pt>
                <c:pt idx="4">
                  <c:v>-2.1660009698150362</c:v>
                </c:pt>
                <c:pt idx="5">
                  <c:v>-1.938502685280876</c:v>
                </c:pt>
                <c:pt idx="6">
                  <c:v>-1.789931732034943</c:v>
                </c:pt>
                <c:pt idx="7">
                  <c:v>-1.41995337332035</c:v>
                </c:pt>
                <c:pt idx="8">
                  <c:v>-1.303809985940507</c:v>
                </c:pt>
                <c:pt idx="9">
                  <c:v>-0.77294241847548451</c:v>
                </c:pt>
                <c:pt idx="10">
                  <c:v>-0.84671518981864147</c:v>
                </c:pt>
                <c:pt idx="11">
                  <c:v>-0.76559334446100258</c:v>
                </c:pt>
                <c:pt idx="12">
                  <c:v>-0.5609107003031657</c:v>
                </c:pt>
                <c:pt idx="13">
                  <c:v>-0.45638313758175292</c:v>
                </c:pt>
                <c:pt idx="14">
                  <c:v>-0.41984825624616462</c:v>
                </c:pt>
                <c:pt idx="15">
                  <c:v>-0.23108937058702211</c:v>
                </c:pt>
                <c:pt idx="16">
                  <c:v>-0.12634459001739751</c:v>
                </c:pt>
                <c:pt idx="17">
                  <c:v>-3.6204745226091087E-2</c:v>
                </c:pt>
                <c:pt idx="18">
                  <c:v>0.1127558863100636</c:v>
                </c:pt>
                <c:pt idx="19">
                  <c:v>-5.5515696986878447E-3</c:v>
                </c:pt>
                <c:pt idx="20">
                  <c:v>-4.9759557434818802E-2</c:v>
                </c:pt>
                <c:pt idx="21">
                  <c:v>-0.34902746243746913</c:v>
                </c:pt>
                <c:pt idx="22">
                  <c:v>-0.31396374148689887</c:v>
                </c:pt>
                <c:pt idx="23">
                  <c:v>-0.48532878382835709</c:v>
                </c:pt>
                <c:pt idx="24">
                  <c:v>-0.72250306132740016</c:v>
                </c:pt>
                <c:pt idx="25">
                  <c:v>-0.92738532636869819</c:v>
                </c:pt>
                <c:pt idx="26">
                  <c:v>-0.77224609307743319</c:v>
                </c:pt>
                <c:pt idx="27">
                  <c:v>-1.004705811708519</c:v>
                </c:pt>
                <c:pt idx="28">
                  <c:v>-1.0720099102182981</c:v>
                </c:pt>
                <c:pt idx="29">
                  <c:v>-1.228403748829185</c:v>
                </c:pt>
                <c:pt idx="30">
                  <c:v>-0.97302632885454976</c:v>
                </c:pt>
                <c:pt idx="31">
                  <c:v>-1.2740482628656971</c:v>
                </c:pt>
                <c:pt idx="32">
                  <c:v>-1.302678428892883</c:v>
                </c:pt>
                <c:pt idx="33">
                  <c:v>-1.169892554363694</c:v>
                </c:pt>
                <c:pt idx="34">
                  <c:v>-1.2612725921646519</c:v>
                </c:pt>
                <c:pt idx="35">
                  <c:v>-1.1697322879454639</c:v>
                </c:pt>
                <c:pt idx="36">
                  <c:v>-1.065332658825793</c:v>
                </c:pt>
                <c:pt idx="37">
                  <c:v>-0.82484462274784576</c:v>
                </c:pt>
                <c:pt idx="38">
                  <c:v>-0.82089317498109415</c:v>
                </c:pt>
                <c:pt idx="39">
                  <c:v>-0.84476497147171337</c:v>
                </c:pt>
                <c:pt idx="40">
                  <c:v>-0.72344937703966705</c:v>
                </c:pt>
                <c:pt idx="41">
                  <c:v>-0.71729021152880967</c:v>
                </c:pt>
                <c:pt idx="42">
                  <c:v>-0.48539111050755218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99C-4CFD-A394-F6FBEEFCD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9.7781316766364854E-2"/>
          <c:y val="6.5147119767923756E-2"/>
          <c:w val="0.12968331116645393"/>
          <c:h val="7.0198043426389883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Classic, Rotor #3;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53639963819913927"/>
          <c:y val="0.7636521870172926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993832256920675E-2"/>
          <c:y val="5.0925984251968502E-2"/>
          <c:w val="0.8739417738008397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wall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'DWG - Thies Classic'!$R$25:$R$67</c:f>
              <c:numCache>
                <c:formatCode>General</c:formatCode>
                <c:ptCount val="43"/>
                <c:pt idx="0">
                  <c:v>200</c:v>
                </c:pt>
                <c:pt idx="1">
                  <c:v>215</c:v>
                </c:pt>
                <c:pt idx="2">
                  <c:v>230</c:v>
                </c:pt>
                <c:pt idx="3">
                  <c:v>245</c:v>
                </c:pt>
                <c:pt idx="4">
                  <c:v>260</c:v>
                </c:pt>
                <c:pt idx="5">
                  <c:v>275</c:v>
                </c:pt>
                <c:pt idx="6">
                  <c:v>290</c:v>
                </c:pt>
                <c:pt idx="7">
                  <c:v>305</c:v>
                </c:pt>
                <c:pt idx="8">
                  <c:v>320</c:v>
                </c:pt>
                <c:pt idx="9">
                  <c:v>335</c:v>
                </c:pt>
                <c:pt idx="10">
                  <c:v>350</c:v>
                </c:pt>
                <c:pt idx="11">
                  <c:v>365</c:v>
                </c:pt>
                <c:pt idx="12">
                  <c:v>380</c:v>
                </c:pt>
                <c:pt idx="13">
                  <c:v>395</c:v>
                </c:pt>
                <c:pt idx="14">
                  <c:v>410</c:v>
                </c:pt>
                <c:pt idx="15">
                  <c:v>425</c:v>
                </c:pt>
                <c:pt idx="16">
                  <c:v>440</c:v>
                </c:pt>
                <c:pt idx="17">
                  <c:v>455</c:v>
                </c:pt>
                <c:pt idx="18">
                  <c:v>470</c:v>
                </c:pt>
                <c:pt idx="19">
                  <c:v>485</c:v>
                </c:pt>
                <c:pt idx="20">
                  <c:v>500</c:v>
                </c:pt>
                <c:pt idx="21">
                  <c:v>515</c:v>
                </c:pt>
                <c:pt idx="22">
                  <c:v>530</c:v>
                </c:pt>
                <c:pt idx="23">
                  <c:v>545</c:v>
                </c:pt>
                <c:pt idx="24">
                  <c:v>560</c:v>
                </c:pt>
                <c:pt idx="25">
                  <c:v>575</c:v>
                </c:pt>
                <c:pt idx="26">
                  <c:v>590</c:v>
                </c:pt>
                <c:pt idx="27">
                  <c:v>605</c:v>
                </c:pt>
                <c:pt idx="28">
                  <c:v>620</c:v>
                </c:pt>
                <c:pt idx="29">
                  <c:v>635</c:v>
                </c:pt>
                <c:pt idx="30">
                  <c:v>650</c:v>
                </c:pt>
                <c:pt idx="31">
                  <c:v>665</c:v>
                </c:pt>
                <c:pt idx="32">
                  <c:v>680</c:v>
                </c:pt>
                <c:pt idx="33">
                  <c:v>695</c:v>
                </c:pt>
                <c:pt idx="34">
                  <c:v>710</c:v>
                </c:pt>
                <c:pt idx="35">
                  <c:v>725</c:v>
                </c:pt>
                <c:pt idx="36">
                  <c:v>740</c:v>
                </c:pt>
                <c:pt idx="37">
                  <c:v>755</c:v>
                </c:pt>
                <c:pt idx="38">
                  <c:v>770</c:v>
                </c:pt>
                <c:pt idx="39">
                  <c:v>785</c:v>
                </c:pt>
                <c:pt idx="40">
                  <c:v>800</c:v>
                </c:pt>
                <c:pt idx="41">
                  <c:v>815</c:v>
                </c:pt>
                <c:pt idx="42">
                  <c:v>830</c:v>
                </c:pt>
              </c:numCache>
            </c:numRef>
          </c:xVal>
          <c:yVal>
            <c:numRef>
              <c:f>'DWG - Thies Classic'!$W$25:$W$67</c:f>
              <c:numCache>
                <c:formatCode>0.000</c:formatCode>
                <c:ptCount val="43"/>
                <c:pt idx="0">
                  <c:v>-2.5210486588181942</c:v>
                </c:pt>
                <c:pt idx="1">
                  <c:v>-1.8805776971145729</c:v>
                </c:pt>
                <c:pt idx="2">
                  <c:v>-1.895435779141311</c:v>
                </c:pt>
                <c:pt idx="3">
                  <c:v>-1.490425917667322</c:v>
                </c:pt>
                <c:pt idx="4">
                  <c:v>-1.5355216364249169</c:v>
                </c:pt>
                <c:pt idx="5">
                  <c:v>-1.189158551532854</c:v>
                </c:pt>
                <c:pt idx="6">
                  <c:v>-1.0816615932193181</c:v>
                </c:pt>
                <c:pt idx="7">
                  <c:v>-1.0216786486446241</c:v>
                </c:pt>
                <c:pt idx="8">
                  <c:v>-0.94913625726379114</c:v>
                </c:pt>
                <c:pt idx="9">
                  <c:v>-0.89051850067552718</c:v>
                </c:pt>
                <c:pt idx="10">
                  <c:v>-0.59205433970451926</c:v>
                </c:pt>
                <c:pt idx="11">
                  <c:v>-0.60805946391451993</c:v>
                </c:pt>
                <c:pt idx="12">
                  <c:v>-0.59780884491823838</c:v>
                </c:pt>
                <c:pt idx="13">
                  <c:v>-0.37131653209699123</c:v>
                </c:pt>
                <c:pt idx="14">
                  <c:v>-0.59984922615262726</c:v>
                </c:pt>
                <c:pt idx="15">
                  <c:v>-0.16087573291205831</c:v>
                </c:pt>
                <c:pt idx="16">
                  <c:v>-0.31086890654968807</c:v>
                </c:pt>
                <c:pt idx="17">
                  <c:v>1.039161556899062E-2</c:v>
                </c:pt>
                <c:pt idx="18">
                  <c:v>-2.799843990048873E-3</c:v>
                </c:pt>
                <c:pt idx="19">
                  <c:v>0.14683857090020069</c:v>
                </c:pt>
                <c:pt idx="20">
                  <c:v>9.0102512794077702E-2</c:v>
                </c:pt>
                <c:pt idx="21">
                  <c:v>-0.11311472312769939</c:v>
                </c:pt>
                <c:pt idx="22">
                  <c:v>-0.23729497973701441</c:v>
                </c:pt>
                <c:pt idx="23">
                  <c:v>-0.3978877458915816</c:v>
                </c:pt>
                <c:pt idx="24">
                  <c:v>-0.57881376832619735</c:v>
                </c:pt>
                <c:pt idx="25">
                  <c:v>-0.80273707408371897</c:v>
                </c:pt>
                <c:pt idx="26">
                  <c:v>-0.90843000598499379</c:v>
                </c:pt>
                <c:pt idx="27">
                  <c:v>-1.0877190965107</c:v>
                </c:pt>
                <c:pt idx="28">
                  <c:v>-1.1208832752933651</c:v>
                </c:pt>
                <c:pt idx="29">
                  <c:v>-1.1679551080973589</c:v>
                </c:pt>
                <c:pt idx="30">
                  <c:v>-1.1660800843169481</c:v>
                </c:pt>
                <c:pt idx="31">
                  <c:v>-1.2481999917759481</c:v>
                </c:pt>
                <c:pt idx="32">
                  <c:v>-1.2886762082806731</c:v>
                </c:pt>
                <c:pt idx="33">
                  <c:v>-1.0845707727935561</c:v>
                </c:pt>
                <c:pt idx="34">
                  <c:v>-1.3476741489226449</c:v>
                </c:pt>
                <c:pt idx="35">
                  <c:v>-1.3825920571375609</c:v>
                </c:pt>
                <c:pt idx="36">
                  <c:v>-1.423993251123564</c:v>
                </c:pt>
                <c:pt idx="37">
                  <c:v>-1.1046720548190001</c:v>
                </c:pt>
                <c:pt idx="38">
                  <c:v>-1.2228561700005789</c:v>
                </c:pt>
                <c:pt idx="39">
                  <c:v>-1.140542992139991</c:v>
                </c:pt>
                <c:pt idx="40">
                  <c:v>-1.2054796724668431</c:v>
                </c:pt>
                <c:pt idx="41">
                  <c:v>-1.0313932488593811</c:v>
                </c:pt>
                <c:pt idx="42">
                  <c:v>-0.99349387987172244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F3-4E77-80A5-D9EBDE617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9.7757600935754058E-2"/>
          <c:y val="6.5147119767923756E-2"/>
          <c:w val="0.12968331116645393"/>
          <c:h val="6.7008250762913016E-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 baseline="0"/>
              <a:t>Thies Classic, wall;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60505817690062402"/>
          <c:y val="0.7668419796807696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908373427118573"/>
          <c:y val="5.0925984251968502E-2"/>
          <c:w val="0.85486012550321788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Rotor #1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'DWG - Thies Classic'!$B$25:$B$67</c:f>
              <c:numCache>
                <c:formatCode>General</c:formatCode>
                <c:ptCount val="43"/>
                <c:pt idx="0">
                  <c:v>200</c:v>
                </c:pt>
                <c:pt idx="1">
                  <c:v>215</c:v>
                </c:pt>
                <c:pt idx="2">
                  <c:v>230</c:v>
                </c:pt>
                <c:pt idx="3">
                  <c:v>245</c:v>
                </c:pt>
                <c:pt idx="4">
                  <c:v>260</c:v>
                </c:pt>
                <c:pt idx="5">
                  <c:v>275</c:v>
                </c:pt>
                <c:pt idx="6">
                  <c:v>290</c:v>
                </c:pt>
                <c:pt idx="7">
                  <c:v>305</c:v>
                </c:pt>
                <c:pt idx="8">
                  <c:v>320</c:v>
                </c:pt>
                <c:pt idx="9">
                  <c:v>335</c:v>
                </c:pt>
                <c:pt idx="10">
                  <c:v>350</c:v>
                </c:pt>
                <c:pt idx="11">
                  <c:v>365</c:v>
                </c:pt>
                <c:pt idx="12">
                  <c:v>380</c:v>
                </c:pt>
                <c:pt idx="13">
                  <c:v>395</c:v>
                </c:pt>
                <c:pt idx="14">
                  <c:v>410</c:v>
                </c:pt>
                <c:pt idx="15">
                  <c:v>425</c:v>
                </c:pt>
                <c:pt idx="16">
                  <c:v>440</c:v>
                </c:pt>
                <c:pt idx="17">
                  <c:v>455</c:v>
                </c:pt>
                <c:pt idx="18">
                  <c:v>470</c:v>
                </c:pt>
                <c:pt idx="19">
                  <c:v>485</c:v>
                </c:pt>
                <c:pt idx="20">
                  <c:v>500</c:v>
                </c:pt>
                <c:pt idx="21">
                  <c:v>515</c:v>
                </c:pt>
                <c:pt idx="22">
                  <c:v>530</c:v>
                </c:pt>
                <c:pt idx="23">
                  <c:v>545</c:v>
                </c:pt>
                <c:pt idx="24">
                  <c:v>560</c:v>
                </c:pt>
                <c:pt idx="25">
                  <c:v>575</c:v>
                </c:pt>
                <c:pt idx="26">
                  <c:v>590</c:v>
                </c:pt>
                <c:pt idx="27">
                  <c:v>605</c:v>
                </c:pt>
                <c:pt idx="28">
                  <c:v>620</c:v>
                </c:pt>
                <c:pt idx="29">
                  <c:v>635</c:v>
                </c:pt>
                <c:pt idx="30">
                  <c:v>650</c:v>
                </c:pt>
                <c:pt idx="31">
                  <c:v>665</c:v>
                </c:pt>
                <c:pt idx="32">
                  <c:v>680</c:v>
                </c:pt>
                <c:pt idx="33">
                  <c:v>695</c:v>
                </c:pt>
                <c:pt idx="34">
                  <c:v>710</c:v>
                </c:pt>
                <c:pt idx="35">
                  <c:v>725</c:v>
                </c:pt>
                <c:pt idx="36">
                  <c:v>740</c:v>
                </c:pt>
                <c:pt idx="37">
                  <c:v>755</c:v>
                </c:pt>
                <c:pt idx="38">
                  <c:v>770</c:v>
                </c:pt>
                <c:pt idx="39">
                  <c:v>785</c:v>
                </c:pt>
                <c:pt idx="40">
                  <c:v>800</c:v>
                </c:pt>
                <c:pt idx="41">
                  <c:v>815</c:v>
                </c:pt>
                <c:pt idx="42">
                  <c:v>830</c:v>
                </c:pt>
              </c:numCache>
            </c:numRef>
          </c:xVal>
          <c:yVal>
            <c:numRef>
              <c:f>'DWG - Thies Classic'!$G$25:$G$67</c:f>
              <c:numCache>
                <c:formatCode>General</c:formatCode>
                <c:ptCount val="43"/>
                <c:pt idx="0">
                  <c:v>-7.0895646254585358</c:v>
                </c:pt>
                <c:pt idx="1">
                  <c:v>-5.4206872435255287</c:v>
                </c:pt>
                <c:pt idx="2">
                  <c:v>-4.0601984335008883</c:v>
                </c:pt>
                <c:pt idx="3">
                  <c:v>-3.0069468069874978</c:v>
                </c:pt>
                <c:pt idx="4">
                  <c:v>-2.1011282427823592</c:v>
                </c:pt>
                <c:pt idx="5">
                  <c:v>-1.5338426438397319</c:v>
                </c:pt>
                <c:pt idx="6">
                  <c:v>-0.68310266844859513</c:v>
                </c:pt>
                <c:pt idx="7">
                  <c:v>-0.46712924380683912</c:v>
                </c:pt>
                <c:pt idx="8">
                  <c:v>-0.2499474624327617</c:v>
                </c:pt>
                <c:pt idx="9">
                  <c:v>0.10276926244150431</c:v>
                </c:pt>
                <c:pt idx="10">
                  <c:v>0.4390469547019597</c:v>
                </c:pt>
                <c:pt idx="11">
                  <c:v>0.7597811288430153</c:v>
                </c:pt>
                <c:pt idx="12">
                  <c:v>0.89900047811532036</c:v>
                </c:pt>
                <c:pt idx="13">
                  <c:v>1.209369157884375</c:v>
                </c:pt>
                <c:pt idx="14">
                  <c:v>1.227335656471106</c:v>
                </c:pt>
                <c:pt idx="15">
                  <c:v>1.327855513325122</c:v>
                </c:pt>
                <c:pt idx="16">
                  <c:v>1.417002531309093</c:v>
                </c:pt>
                <c:pt idx="17">
                  <c:v>0.89921383002933475</c:v>
                </c:pt>
                <c:pt idx="18">
                  <c:v>0.99484193575568536</c:v>
                </c:pt>
                <c:pt idx="19">
                  <c:v>0.55508456385884331</c:v>
                </c:pt>
                <c:pt idx="20">
                  <c:v>3.8746031102300078E-2</c:v>
                </c:pt>
                <c:pt idx="21">
                  <c:v>-0.45751563076396867</c:v>
                </c:pt>
                <c:pt idx="22">
                  <c:v>-0.58692248792495583</c:v>
                </c:pt>
                <c:pt idx="23">
                  <c:v>-0.68641297081692443</c:v>
                </c:pt>
                <c:pt idx="24">
                  <c:v>-1.081840352487037</c:v>
                </c:pt>
                <c:pt idx="25">
                  <c:v>-1.4836202066601609</c:v>
                </c:pt>
                <c:pt idx="26">
                  <c:v>-1.629461850333954</c:v>
                </c:pt>
                <c:pt idx="27">
                  <c:v>-1.7788621994254989</c:v>
                </c:pt>
                <c:pt idx="28">
                  <c:v>-2.1704329038065029</c:v>
                </c:pt>
                <c:pt idx="29">
                  <c:v>-2.2539072188314089</c:v>
                </c:pt>
                <c:pt idx="30">
                  <c:v>-2.477976116723025</c:v>
                </c:pt>
                <c:pt idx="31">
                  <c:v>-2.6144914243692861</c:v>
                </c:pt>
                <c:pt idx="32">
                  <c:v>-2.4570362985531928</c:v>
                </c:pt>
                <c:pt idx="33">
                  <c:v>-2.6323396802054631</c:v>
                </c:pt>
                <c:pt idx="34">
                  <c:v>-2.4703017457368559</c:v>
                </c:pt>
                <c:pt idx="35">
                  <c:v>-2.887731785862385</c:v>
                </c:pt>
                <c:pt idx="36">
                  <c:v>-2.6744161772765871</c:v>
                </c:pt>
                <c:pt idx="37">
                  <c:v>-2.6746187176172458</c:v>
                </c:pt>
                <c:pt idx="38">
                  <c:v>-2.9131099599075658</c:v>
                </c:pt>
                <c:pt idx="39">
                  <c:v>-2.4848860635416901</c:v>
                </c:pt>
                <c:pt idx="40">
                  <c:v>-2.6053919528706371</c:v>
                </c:pt>
                <c:pt idx="41">
                  <c:v>-2.7214005721715009</c:v>
                </c:pt>
                <c:pt idx="42">
                  <c:v>-2.6320746244151478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42-45B6-95D4-245120A2F486}"/>
            </c:ext>
          </c:extLst>
        </c:ser>
        <c:ser>
          <c:idx val="1"/>
          <c:order val="1"/>
          <c:tx>
            <c:v>Rotor #4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'DWG - Thies Classic'!$J$25:$J$67</c:f>
              <c:numCache>
                <c:formatCode>General</c:formatCode>
                <c:ptCount val="43"/>
                <c:pt idx="0">
                  <c:v>200</c:v>
                </c:pt>
                <c:pt idx="1">
                  <c:v>215</c:v>
                </c:pt>
                <c:pt idx="2">
                  <c:v>230</c:v>
                </c:pt>
                <c:pt idx="3">
                  <c:v>245</c:v>
                </c:pt>
                <c:pt idx="4">
                  <c:v>260</c:v>
                </c:pt>
                <c:pt idx="5">
                  <c:v>275</c:v>
                </c:pt>
                <c:pt idx="6">
                  <c:v>290</c:v>
                </c:pt>
                <c:pt idx="7">
                  <c:v>305</c:v>
                </c:pt>
                <c:pt idx="8">
                  <c:v>320</c:v>
                </c:pt>
                <c:pt idx="9">
                  <c:v>335</c:v>
                </c:pt>
                <c:pt idx="10">
                  <c:v>350</c:v>
                </c:pt>
                <c:pt idx="11">
                  <c:v>365</c:v>
                </c:pt>
                <c:pt idx="12">
                  <c:v>380</c:v>
                </c:pt>
                <c:pt idx="13">
                  <c:v>395</c:v>
                </c:pt>
                <c:pt idx="14">
                  <c:v>410</c:v>
                </c:pt>
                <c:pt idx="15">
                  <c:v>425</c:v>
                </c:pt>
                <c:pt idx="16">
                  <c:v>440</c:v>
                </c:pt>
                <c:pt idx="17">
                  <c:v>455</c:v>
                </c:pt>
                <c:pt idx="18">
                  <c:v>470</c:v>
                </c:pt>
                <c:pt idx="19">
                  <c:v>485</c:v>
                </c:pt>
                <c:pt idx="20">
                  <c:v>500</c:v>
                </c:pt>
                <c:pt idx="21">
                  <c:v>515</c:v>
                </c:pt>
                <c:pt idx="22">
                  <c:v>530</c:v>
                </c:pt>
                <c:pt idx="23">
                  <c:v>545</c:v>
                </c:pt>
                <c:pt idx="24">
                  <c:v>560</c:v>
                </c:pt>
                <c:pt idx="25">
                  <c:v>575</c:v>
                </c:pt>
                <c:pt idx="26">
                  <c:v>590</c:v>
                </c:pt>
                <c:pt idx="27">
                  <c:v>605</c:v>
                </c:pt>
                <c:pt idx="28">
                  <c:v>620</c:v>
                </c:pt>
                <c:pt idx="29">
                  <c:v>635</c:v>
                </c:pt>
                <c:pt idx="30">
                  <c:v>650</c:v>
                </c:pt>
                <c:pt idx="31">
                  <c:v>665</c:v>
                </c:pt>
                <c:pt idx="32">
                  <c:v>680</c:v>
                </c:pt>
                <c:pt idx="33">
                  <c:v>695</c:v>
                </c:pt>
                <c:pt idx="34">
                  <c:v>710</c:v>
                </c:pt>
                <c:pt idx="35">
                  <c:v>725</c:v>
                </c:pt>
                <c:pt idx="36">
                  <c:v>740</c:v>
                </c:pt>
                <c:pt idx="37">
                  <c:v>755</c:v>
                </c:pt>
                <c:pt idx="38">
                  <c:v>770</c:v>
                </c:pt>
                <c:pt idx="39">
                  <c:v>785</c:v>
                </c:pt>
                <c:pt idx="40">
                  <c:v>800</c:v>
                </c:pt>
                <c:pt idx="41">
                  <c:v>815</c:v>
                </c:pt>
                <c:pt idx="42">
                  <c:v>830</c:v>
                </c:pt>
              </c:numCache>
            </c:numRef>
          </c:xVal>
          <c:yVal>
            <c:numRef>
              <c:f>'DWG - Thies Classic'!$O$25:$O$67</c:f>
              <c:numCache>
                <c:formatCode>0.000</c:formatCode>
                <c:ptCount val="43"/>
                <c:pt idx="0">
                  <c:v>-4.8509281328587504</c:v>
                </c:pt>
                <c:pt idx="1">
                  <c:v>-3.6300719210274681</c:v>
                </c:pt>
                <c:pt idx="2">
                  <c:v>-3.0884487569935861</c:v>
                </c:pt>
                <c:pt idx="3">
                  <c:v>-2.3639852843909761</c:v>
                </c:pt>
                <c:pt idx="4">
                  <c:v>-2.1660009698150362</c:v>
                </c:pt>
                <c:pt idx="5">
                  <c:v>-1.938502685280876</c:v>
                </c:pt>
                <c:pt idx="6">
                  <c:v>-1.789931732034943</c:v>
                </c:pt>
                <c:pt idx="7">
                  <c:v>-1.41995337332035</c:v>
                </c:pt>
                <c:pt idx="8">
                  <c:v>-1.303809985940507</c:v>
                </c:pt>
                <c:pt idx="9">
                  <c:v>-0.77294241847548451</c:v>
                </c:pt>
                <c:pt idx="10">
                  <c:v>-0.84671518981864147</c:v>
                </c:pt>
                <c:pt idx="11">
                  <c:v>-0.76559334446100258</c:v>
                </c:pt>
                <c:pt idx="12">
                  <c:v>-0.5609107003031657</c:v>
                </c:pt>
                <c:pt idx="13">
                  <c:v>-0.45638313758175292</c:v>
                </c:pt>
                <c:pt idx="14">
                  <c:v>-0.41984825624616462</c:v>
                </c:pt>
                <c:pt idx="15">
                  <c:v>-0.23108937058702211</c:v>
                </c:pt>
                <c:pt idx="16">
                  <c:v>-0.12634459001739751</c:v>
                </c:pt>
                <c:pt idx="17">
                  <c:v>-3.6204745226091087E-2</c:v>
                </c:pt>
                <c:pt idx="18">
                  <c:v>0.1127558863100636</c:v>
                </c:pt>
                <c:pt idx="19">
                  <c:v>-5.5515696986878447E-3</c:v>
                </c:pt>
                <c:pt idx="20">
                  <c:v>-4.9759557434818802E-2</c:v>
                </c:pt>
                <c:pt idx="21">
                  <c:v>-0.34902746243746913</c:v>
                </c:pt>
                <c:pt idx="22">
                  <c:v>-0.31396374148689887</c:v>
                </c:pt>
                <c:pt idx="23">
                  <c:v>-0.48532878382835709</c:v>
                </c:pt>
                <c:pt idx="24">
                  <c:v>-0.72250306132740016</c:v>
                </c:pt>
                <c:pt idx="25">
                  <c:v>-0.92738532636869819</c:v>
                </c:pt>
                <c:pt idx="26">
                  <c:v>-0.77224609307743319</c:v>
                </c:pt>
                <c:pt idx="27">
                  <c:v>-1.004705811708519</c:v>
                </c:pt>
                <c:pt idx="28">
                  <c:v>-1.0720099102182981</c:v>
                </c:pt>
                <c:pt idx="29">
                  <c:v>-1.228403748829185</c:v>
                </c:pt>
                <c:pt idx="30">
                  <c:v>-0.97302632885454976</c:v>
                </c:pt>
                <c:pt idx="31">
                  <c:v>-1.2740482628656971</c:v>
                </c:pt>
                <c:pt idx="32">
                  <c:v>-1.302678428892883</c:v>
                </c:pt>
                <c:pt idx="33">
                  <c:v>-1.169892554363694</c:v>
                </c:pt>
                <c:pt idx="34">
                  <c:v>-1.2612725921646519</c:v>
                </c:pt>
                <c:pt idx="35">
                  <c:v>-1.1697322879454639</c:v>
                </c:pt>
                <c:pt idx="36">
                  <c:v>-1.065332658825793</c:v>
                </c:pt>
                <c:pt idx="37">
                  <c:v>-0.82484462274784576</c:v>
                </c:pt>
                <c:pt idx="38">
                  <c:v>-0.82089317498109415</c:v>
                </c:pt>
                <c:pt idx="39">
                  <c:v>-0.84476497147171337</c:v>
                </c:pt>
                <c:pt idx="40">
                  <c:v>-0.72344937703966705</c:v>
                </c:pt>
                <c:pt idx="41">
                  <c:v>-0.71729021152880967</c:v>
                </c:pt>
                <c:pt idx="42">
                  <c:v>-0.48539111050755218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42-45B6-95D4-245120A2F486}"/>
            </c:ext>
          </c:extLst>
        </c:ser>
        <c:ser>
          <c:idx val="2"/>
          <c:order val="2"/>
          <c:tx>
            <c:v>Rotor #3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xVal>
            <c:numRef>
              <c:f>'DWG - Thies Classic'!$R$25:$R$67</c:f>
              <c:numCache>
                <c:formatCode>General</c:formatCode>
                <c:ptCount val="43"/>
                <c:pt idx="0">
                  <c:v>200</c:v>
                </c:pt>
                <c:pt idx="1">
                  <c:v>215</c:v>
                </c:pt>
                <c:pt idx="2">
                  <c:v>230</c:v>
                </c:pt>
                <c:pt idx="3">
                  <c:v>245</c:v>
                </c:pt>
                <c:pt idx="4">
                  <c:v>260</c:v>
                </c:pt>
                <c:pt idx="5">
                  <c:v>275</c:v>
                </c:pt>
                <c:pt idx="6">
                  <c:v>290</c:v>
                </c:pt>
                <c:pt idx="7">
                  <c:v>305</c:v>
                </c:pt>
                <c:pt idx="8">
                  <c:v>320</c:v>
                </c:pt>
                <c:pt idx="9">
                  <c:v>335</c:v>
                </c:pt>
                <c:pt idx="10">
                  <c:v>350</c:v>
                </c:pt>
                <c:pt idx="11">
                  <c:v>365</c:v>
                </c:pt>
                <c:pt idx="12">
                  <c:v>380</c:v>
                </c:pt>
                <c:pt idx="13">
                  <c:v>395</c:v>
                </c:pt>
                <c:pt idx="14">
                  <c:v>410</c:v>
                </c:pt>
                <c:pt idx="15">
                  <c:v>425</c:v>
                </c:pt>
                <c:pt idx="16">
                  <c:v>440</c:v>
                </c:pt>
                <c:pt idx="17">
                  <c:v>455</c:v>
                </c:pt>
                <c:pt idx="18">
                  <c:v>470</c:v>
                </c:pt>
                <c:pt idx="19">
                  <c:v>485</c:v>
                </c:pt>
                <c:pt idx="20">
                  <c:v>500</c:v>
                </c:pt>
                <c:pt idx="21">
                  <c:v>515</c:v>
                </c:pt>
                <c:pt idx="22">
                  <c:v>530</c:v>
                </c:pt>
                <c:pt idx="23">
                  <c:v>545</c:v>
                </c:pt>
                <c:pt idx="24">
                  <c:v>560</c:v>
                </c:pt>
                <c:pt idx="25">
                  <c:v>575</c:v>
                </c:pt>
                <c:pt idx="26">
                  <c:v>590</c:v>
                </c:pt>
                <c:pt idx="27">
                  <c:v>605</c:v>
                </c:pt>
                <c:pt idx="28">
                  <c:v>620</c:v>
                </c:pt>
                <c:pt idx="29">
                  <c:v>635</c:v>
                </c:pt>
                <c:pt idx="30">
                  <c:v>650</c:v>
                </c:pt>
                <c:pt idx="31">
                  <c:v>665</c:v>
                </c:pt>
                <c:pt idx="32">
                  <c:v>680</c:v>
                </c:pt>
                <c:pt idx="33">
                  <c:v>695</c:v>
                </c:pt>
                <c:pt idx="34">
                  <c:v>710</c:v>
                </c:pt>
                <c:pt idx="35">
                  <c:v>725</c:v>
                </c:pt>
                <c:pt idx="36">
                  <c:v>740</c:v>
                </c:pt>
                <c:pt idx="37">
                  <c:v>755</c:v>
                </c:pt>
                <c:pt idx="38">
                  <c:v>770</c:v>
                </c:pt>
                <c:pt idx="39">
                  <c:v>785</c:v>
                </c:pt>
                <c:pt idx="40">
                  <c:v>800</c:v>
                </c:pt>
                <c:pt idx="41">
                  <c:v>815</c:v>
                </c:pt>
                <c:pt idx="42">
                  <c:v>830</c:v>
                </c:pt>
              </c:numCache>
            </c:numRef>
          </c:xVal>
          <c:yVal>
            <c:numRef>
              <c:f>'DWG - Thies Classic'!$W$25:$W$67</c:f>
              <c:numCache>
                <c:formatCode>0.000</c:formatCode>
                <c:ptCount val="43"/>
                <c:pt idx="0">
                  <c:v>-2.5210486588181942</c:v>
                </c:pt>
                <c:pt idx="1">
                  <c:v>-1.8805776971145729</c:v>
                </c:pt>
                <c:pt idx="2">
                  <c:v>-1.895435779141311</c:v>
                </c:pt>
                <c:pt idx="3">
                  <c:v>-1.490425917667322</c:v>
                </c:pt>
                <c:pt idx="4">
                  <c:v>-1.5355216364249169</c:v>
                </c:pt>
                <c:pt idx="5">
                  <c:v>-1.189158551532854</c:v>
                </c:pt>
                <c:pt idx="6">
                  <c:v>-1.0816615932193181</c:v>
                </c:pt>
                <c:pt idx="7">
                  <c:v>-1.0216786486446241</c:v>
                </c:pt>
                <c:pt idx="8">
                  <c:v>-0.94913625726379114</c:v>
                </c:pt>
                <c:pt idx="9">
                  <c:v>-0.89051850067552718</c:v>
                </c:pt>
                <c:pt idx="10">
                  <c:v>-0.59205433970451926</c:v>
                </c:pt>
                <c:pt idx="11">
                  <c:v>-0.60805946391451993</c:v>
                </c:pt>
                <c:pt idx="12">
                  <c:v>-0.59780884491823838</c:v>
                </c:pt>
                <c:pt idx="13">
                  <c:v>-0.37131653209699123</c:v>
                </c:pt>
                <c:pt idx="14">
                  <c:v>-0.59984922615262726</c:v>
                </c:pt>
                <c:pt idx="15">
                  <c:v>-0.16087573291205831</c:v>
                </c:pt>
                <c:pt idx="16">
                  <c:v>-0.31086890654968807</c:v>
                </c:pt>
                <c:pt idx="17">
                  <c:v>1.039161556899062E-2</c:v>
                </c:pt>
                <c:pt idx="18">
                  <c:v>-2.799843990048873E-3</c:v>
                </c:pt>
                <c:pt idx="19">
                  <c:v>0.14683857090020069</c:v>
                </c:pt>
                <c:pt idx="20">
                  <c:v>9.0102512794077702E-2</c:v>
                </c:pt>
                <c:pt idx="21">
                  <c:v>-0.11311472312769939</c:v>
                </c:pt>
                <c:pt idx="22">
                  <c:v>-0.23729497973701441</c:v>
                </c:pt>
                <c:pt idx="23">
                  <c:v>-0.3978877458915816</c:v>
                </c:pt>
                <c:pt idx="24">
                  <c:v>-0.57881376832619735</c:v>
                </c:pt>
                <c:pt idx="25">
                  <c:v>-0.80273707408371897</c:v>
                </c:pt>
                <c:pt idx="26">
                  <c:v>-0.90843000598499379</c:v>
                </c:pt>
                <c:pt idx="27">
                  <c:v>-1.0877190965107</c:v>
                </c:pt>
                <c:pt idx="28">
                  <c:v>-1.1208832752933651</c:v>
                </c:pt>
                <c:pt idx="29">
                  <c:v>-1.1679551080973589</c:v>
                </c:pt>
                <c:pt idx="30">
                  <c:v>-1.1660800843169481</c:v>
                </c:pt>
                <c:pt idx="31">
                  <c:v>-1.2481999917759481</c:v>
                </c:pt>
                <c:pt idx="32">
                  <c:v>-1.2886762082806731</c:v>
                </c:pt>
                <c:pt idx="33">
                  <c:v>-1.0845707727935561</c:v>
                </c:pt>
                <c:pt idx="34">
                  <c:v>-1.3476741489226449</c:v>
                </c:pt>
                <c:pt idx="35">
                  <c:v>-1.3825920571375609</c:v>
                </c:pt>
                <c:pt idx="36">
                  <c:v>-1.423993251123564</c:v>
                </c:pt>
                <c:pt idx="37">
                  <c:v>-1.1046720548190001</c:v>
                </c:pt>
                <c:pt idx="38">
                  <c:v>-1.2228561700005789</c:v>
                </c:pt>
                <c:pt idx="39">
                  <c:v>-1.140542992139991</c:v>
                </c:pt>
                <c:pt idx="40">
                  <c:v>-1.2054796724668431</c:v>
                </c:pt>
                <c:pt idx="41">
                  <c:v>-1.0313932488593811</c:v>
                </c:pt>
                <c:pt idx="42">
                  <c:v>-0.99349387987172244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42-45B6-95D4-245120A2F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0"/>
        <c:crossBetween val="midCat"/>
        <c:majorUnit val="100"/>
      </c:valAx>
      <c:valAx>
        <c:axId val="1971454639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1211587327090902"/>
          <c:y val="6.1957327104446881E-2"/>
          <c:w val="0.19450274440203025"/>
          <c:h val="0.1962061560486757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8'!$M$33:$M$43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8'!$N$33:$N$43</c:f>
              <c:numCache>
                <c:formatCode>0.000</c:formatCode>
                <c:ptCount val="11"/>
                <c:pt idx="0">
                  <c:v>0.42321040321779724</c:v>
                </c:pt>
                <c:pt idx="1">
                  <c:v>0.34609795901015022</c:v>
                </c:pt>
                <c:pt idx="2">
                  <c:v>0.65910951775503912</c:v>
                </c:pt>
                <c:pt idx="3">
                  <c:v>0.93498323913809023</c:v>
                </c:pt>
                <c:pt idx="4">
                  <c:v>1.0068184003130638</c:v>
                </c:pt>
                <c:pt idx="5">
                  <c:v>1.1664701801141646</c:v>
                </c:pt>
                <c:pt idx="6">
                  <c:v>1.1273664424719703</c:v>
                </c:pt>
                <c:pt idx="7">
                  <c:v>0.97017593649253997</c:v>
                </c:pt>
                <c:pt idx="8">
                  <c:v>0.79606558175907727</c:v>
                </c:pt>
                <c:pt idx="9">
                  <c:v>0.38941916192344533</c:v>
                </c:pt>
                <c:pt idx="10">
                  <c:v>0.44283758552816027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FD-4A4E-A2A3-217CF506FE98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8'!$M$32:$M$43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'S-S 8'!$O$32:$O$43</c:f>
              <c:numCache>
                <c:formatCode>0.000</c:formatCode>
                <c:ptCount val="12"/>
                <c:pt idx="0">
                  <c:v>1.5109153613803858</c:v>
                </c:pt>
                <c:pt idx="1">
                  <c:v>1.3136262423243519</c:v>
                </c:pt>
                <c:pt idx="2">
                  <c:v>1.3062224448570297</c:v>
                </c:pt>
                <c:pt idx="3">
                  <c:v>1.3509230004146009</c:v>
                </c:pt>
                <c:pt idx="4">
                  <c:v>1.1799200403769174</c:v>
                </c:pt>
                <c:pt idx="5">
                  <c:v>1.1272361493640124</c:v>
                </c:pt>
                <c:pt idx="6">
                  <c:v>1.0191839450577731</c:v>
                </c:pt>
                <c:pt idx="7">
                  <c:v>1.1735200927734823</c:v>
                </c:pt>
                <c:pt idx="8">
                  <c:v>1.0383661874732444</c:v>
                </c:pt>
                <c:pt idx="9">
                  <c:v>0.84679504940141859</c:v>
                </c:pt>
                <c:pt idx="10">
                  <c:v>0.65385077104493794</c:v>
                </c:pt>
                <c:pt idx="11">
                  <c:v>1.9635048755165863E-2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FD-4A4E-A2A3-217CF506FE98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8'!$M$33:$M$43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8'!$P$33:$P$43</c:f>
              <c:numCache>
                <c:formatCode>0.000</c:formatCode>
                <c:ptCount val="11"/>
                <c:pt idx="0">
                  <c:v>1.2689697584190498</c:v>
                </c:pt>
                <c:pt idx="1">
                  <c:v>0.39804506265734746</c:v>
                </c:pt>
                <c:pt idx="2">
                  <c:v>0.39803693222993752</c:v>
                </c:pt>
                <c:pt idx="3">
                  <c:v>0.34843789360131489</c:v>
                </c:pt>
                <c:pt idx="4">
                  <c:v>0.15706764181319274</c:v>
                </c:pt>
                <c:pt idx="5">
                  <c:v>4.997426660061393E-2</c:v>
                </c:pt>
                <c:pt idx="6">
                  <c:v>8.7989568948713223E-2</c:v>
                </c:pt>
                <c:pt idx="7">
                  <c:v>0.31200539783712911</c:v>
                </c:pt>
                <c:pt idx="8">
                  <c:v>0.56969141813455992</c:v>
                </c:pt>
                <c:pt idx="9">
                  <c:v>0.5513705396072015</c:v>
                </c:pt>
                <c:pt idx="10">
                  <c:v>8.7690532163404181E-2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FD-4A4E-A2A3-217CF506FE98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8'!$M$32:$M$38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8'!$Q$32:$Q$38</c:f>
              <c:numCache>
                <c:formatCode>0.000</c:formatCode>
                <c:ptCount val="7"/>
                <c:pt idx="0">
                  <c:v>2.3953045711462275</c:v>
                </c:pt>
                <c:pt idx="1">
                  <c:v>2.2289768481576426</c:v>
                </c:pt>
                <c:pt idx="2">
                  <c:v>2.454406503880505</c:v>
                </c:pt>
                <c:pt idx="3">
                  <c:v>2.2917902627614866</c:v>
                </c:pt>
                <c:pt idx="4">
                  <c:v>2.0518409134460707</c:v>
                </c:pt>
                <c:pt idx="5">
                  <c:v>2.0011387279676605</c:v>
                </c:pt>
                <c:pt idx="6">
                  <c:v>2.0526862755046453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4FD-4A4E-A2A3-217CF506FE98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8'!$M$34:$M$43</c:f>
              <c:numCache>
                <c:formatCode>0</c:formatCode>
                <c:ptCount val="1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</c:numCache>
            </c:numRef>
          </c:xVal>
          <c:yVal>
            <c:numRef>
              <c:f>'S-S 8'!$R$34:$R$43</c:f>
              <c:numCache>
                <c:formatCode>0.000</c:formatCode>
                <c:ptCount val="10"/>
                <c:pt idx="0">
                  <c:v>1.8202973392285942</c:v>
                </c:pt>
                <c:pt idx="1">
                  <c:v>1.891628776607158</c:v>
                </c:pt>
                <c:pt idx="2">
                  <c:v>1.5633441615828125</c:v>
                </c:pt>
                <c:pt idx="3">
                  <c:v>1.3398488485264939</c:v>
                </c:pt>
                <c:pt idx="4">
                  <c:v>1.2040628770035735</c:v>
                </c:pt>
                <c:pt idx="5">
                  <c:v>1.016808823050952</c:v>
                </c:pt>
                <c:pt idx="6">
                  <c:v>0.89801531957872838</c:v>
                </c:pt>
                <c:pt idx="7">
                  <c:v>0.79981485157699994</c:v>
                </c:pt>
                <c:pt idx="8">
                  <c:v>0.79760300988693245</c:v>
                </c:pt>
                <c:pt idx="9">
                  <c:v>0.54704839846659026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4FD-4A4E-A2A3-217CF506FE98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8'!$M$33:$M$46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8'!$S$33:$S$46</c:f>
              <c:numCache>
                <c:formatCode>0.000</c:formatCode>
                <c:ptCount val="14"/>
                <c:pt idx="0">
                  <c:v>1.0906530304601179</c:v>
                </c:pt>
                <c:pt idx="1">
                  <c:v>1.1763014900840878</c:v>
                </c:pt>
                <c:pt idx="2">
                  <c:v>0.86771625996603419</c:v>
                </c:pt>
                <c:pt idx="3">
                  <c:v>0.34176722578690216</c:v>
                </c:pt>
                <c:pt idx="4">
                  <c:v>0.19501780536201666</c:v>
                </c:pt>
                <c:pt idx="5">
                  <c:v>0.12029099293721636</c:v>
                </c:pt>
                <c:pt idx="6">
                  <c:v>0.11131099611884708</c:v>
                </c:pt>
                <c:pt idx="7">
                  <c:v>0.13017824185786198</c:v>
                </c:pt>
                <c:pt idx="8">
                  <c:v>0.1004978333286262</c:v>
                </c:pt>
                <c:pt idx="9">
                  <c:v>0.33843198962263488</c:v>
                </c:pt>
                <c:pt idx="10">
                  <c:v>0.48889878088944289</c:v>
                </c:pt>
                <c:pt idx="11">
                  <c:v>0.70081274692695483</c:v>
                </c:pt>
                <c:pt idx="12">
                  <c:v>0.46518873742862016</c:v>
                </c:pt>
                <c:pt idx="13">
                  <c:v>0.50077402050408293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4FD-4A4E-A2A3-217CF506FE98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8'!$M$33:$M$46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8'!$T$33:$T$46</c:f>
              <c:numCache>
                <c:formatCode>0.000</c:formatCode>
                <c:ptCount val="14"/>
                <c:pt idx="0">
                  <c:v>1.0406488347799092</c:v>
                </c:pt>
                <c:pt idx="1">
                  <c:v>0.10540894757224084</c:v>
                </c:pt>
                <c:pt idx="2">
                  <c:v>0.22033752906483059</c:v>
                </c:pt>
                <c:pt idx="3">
                  <c:v>0.56518552804366051</c:v>
                </c:pt>
                <c:pt idx="4">
                  <c:v>0.86366664787651559</c:v>
                </c:pt>
                <c:pt idx="5">
                  <c:v>1.1549638739547248</c:v>
                </c:pt>
                <c:pt idx="6">
                  <c:v>1.0698893131528917</c:v>
                </c:pt>
                <c:pt idx="7">
                  <c:v>0.64423143963508089</c:v>
                </c:pt>
                <c:pt idx="8">
                  <c:v>0.16143836939837622</c:v>
                </c:pt>
                <c:pt idx="9">
                  <c:v>0.24012882904243177</c:v>
                </c:pt>
                <c:pt idx="10">
                  <c:v>0.56290542406065358</c:v>
                </c:pt>
                <c:pt idx="11">
                  <c:v>0.54750030280630435</c:v>
                </c:pt>
                <c:pt idx="12">
                  <c:v>0.28726564293001272</c:v>
                </c:pt>
                <c:pt idx="13">
                  <c:v>0.18160185161695641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4FD-4A4E-A2A3-217CF506FE98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8'!$M$33:$M$38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8'!$U$33:$U$38</c:f>
              <c:numCache>
                <c:formatCode>0.000</c:formatCode>
                <c:ptCount val="6"/>
                <c:pt idx="0">
                  <c:v>2.1400904822080302</c:v>
                </c:pt>
                <c:pt idx="1">
                  <c:v>2.4848492782133995</c:v>
                </c:pt>
                <c:pt idx="2">
                  <c:v>1.9947750617368107</c:v>
                </c:pt>
                <c:pt idx="3">
                  <c:v>1.4518298531473139</c:v>
                </c:pt>
                <c:pt idx="4">
                  <c:v>1.3317823341569179</c:v>
                </c:pt>
                <c:pt idx="5">
                  <c:v>1.3051248264913715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4FD-4A4E-A2A3-217CF506FE98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8'!$M$34:$M$46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'S-S 8'!$V$34:$V$46</c:f>
              <c:numCache>
                <c:formatCode>0.000</c:formatCode>
                <c:ptCount val="13"/>
                <c:pt idx="0">
                  <c:v>1.7662267841686519</c:v>
                </c:pt>
                <c:pt idx="1">
                  <c:v>1.5295405818301684</c:v>
                </c:pt>
                <c:pt idx="2">
                  <c:v>0.86549312937064449</c:v>
                </c:pt>
                <c:pt idx="3">
                  <c:v>0.53197794303661983</c:v>
                </c:pt>
                <c:pt idx="4">
                  <c:v>0.21085987226730071</c:v>
                </c:pt>
                <c:pt idx="5">
                  <c:v>3.2695432317865827E-2</c:v>
                </c:pt>
                <c:pt idx="6">
                  <c:v>5.4860187989767814E-2</c:v>
                </c:pt>
                <c:pt idx="7">
                  <c:v>0.11840041888722964</c:v>
                </c:pt>
                <c:pt idx="8">
                  <c:v>0.53104769961668818</c:v>
                </c:pt>
                <c:pt idx="9">
                  <c:v>1.0888142001491434</c:v>
                </c:pt>
                <c:pt idx="10">
                  <c:v>1.2363997347984081</c:v>
                </c:pt>
                <c:pt idx="11">
                  <c:v>1.2347501961398339</c:v>
                </c:pt>
                <c:pt idx="12">
                  <c:v>1.29824605502454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4FD-4A4E-A2A3-217CF506FE98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8'!$M$33:$M$56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8'!$W$33:$W$56</c:f>
              <c:numCache>
                <c:formatCode>0.000</c:formatCode>
                <c:ptCount val="24"/>
                <c:pt idx="0">
                  <c:v>5.7236721888807525E-2</c:v>
                </c:pt>
                <c:pt idx="1">
                  <c:v>0.91079120848304518</c:v>
                </c:pt>
                <c:pt idx="2">
                  <c:v>0.95640909488570858</c:v>
                </c:pt>
                <c:pt idx="3">
                  <c:v>0.83395605029360464</c:v>
                </c:pt>
                <c:pt idx="4">
                  <c:v>0.99318494931833634</c:v>
                </c:pt>
                <c:pt idx="5">
                  <c:v>1.0008508194871217</c:v>
                </c:pt>
                <c:pt idx="6">
                  <c:v>1.1184325523671965</c:v>
                </c:pt>
                <c:pt idx="7">
                  <c:v>0.72768645589744718</c:v>
                </c:pt>
                <c:pt idx="8">
                  <c:v>0.24064593712307214</c:v>
                </c:pt>
                <c:pt idx="9">
                  <c:v>6.1030860936324732E-2</c:v>
                </c:pt>
                <c:pt idx="10">
                  <c:v>0.11840715257156753</c:v>
                </c:pt>
                <c:pt idx="11">
                  <c:v>7.8243818001505316E-2</c:v>
                </c:pt>
                <c:pt idx="12">
                  <c:v>0.12473796554605314</c:v>
                </c:pt>
                <c:pt idx="13">
                  <c:v>0.25632447159770144</c:v>
                </c:pt>
                <c:pt idx="14">
                  <c:v>5.4034406903472797E-2</c:v>
                </c:pt>
                <c:pt idx="15">
                  <c:v>0.54284588739254802</c:v>
                </c:pt>
                <c:pt idx="16">
                  <c:v>0.47259376233926365</c:v>
                </c:pt>
                <c:pt idx="17">
                  <c:v>0.37882624474607307</c:v>
                </c:pt>
                <c:pt idx="18">
                  <c:v>0.47430970664369076</c:v>
                </c:pt>
                <c:pt idx="19">
                  <c:v>0.55939360983850062</c:v>
                </c:pt>
                <c:pt idx="20">
                  <c:v>0.41160925052304331</c:v>
                </c:pt>
                <c:pt idx="21">
                  <c:v>0.32785368196904213</c:v>
                </c:pt>
                <c:pt idx="22">
                  <c:v>0.28591181128152215</c:v>
                </c:pt>
                <c:pt idx="23">
                  <c:v>0.46759716532438872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4FD-4A4E-A2A3-217CF506FE98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8'!$M$32:$M$38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8'!$X$32:$X$38</c:f>
              <c:numCache>
                <c:formatCode>0.000</c:formatCode>
                <c:ptCount val="7"/>
                <c:pt idx="0">
                  <c:v>1.1757320611905615</c:v>
                </c:pt>
                <c:pt idx="1">
                  <c:v>1.1979139932211296</c:v>
                </c:pt>
                <c:pt idx="2">
                  <c:v>1.4434783384570471</c:v>
                </c:pt>
                <c:pt idx="3">
                  <c:v>1.2212953823981685</c:v>
                </c:pt>
                <c:pt idx="4">
                  <c:v>1.1212306019024547</c:v>
                </c:pt>
                <c:pt idx="5">
                  <c:v>1.1281704235249397</c:v>
                </c:pt>
                <c:pt idx="6">
                  <c:v>1.3515464208155532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4FD-4A4E-A2A3-217CF506FE98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8'!$M$34:$M$52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8'!$Y$34:$Y$52</c:f>
              <c:numCache>
                <c:formatCode>0.000</c:formatCode>
                <c:ptCount val="19"/>
                <c:pt idx="0">
                  <c:v>0.69795133117184016</c:v>
                </c:pt>
                <c:pt idx="1">
                  <c:v>0.73188287955043785</c:v>
                </c:pt>
                <c:pt idx="2">
                  <c:v>0.54014528448281418</c:v>
                </c:pt>
                <c:pt idx="3">
                  <c:v>0.34471021254688394</c:v>
                </c:pt>
                <c:pt idx="4">
                  <c:v>0.30347382705676179</c:v>
                </c:pt>
                <c:pt idx="5">
                  <c:v>6.2682280349180261E-2</c:v>
                </c:pt>
                <c:pt idx="6">
                  <c:v>5.739021795172089E-2</c:v>
                </c:pt>
                <c:pt idx="7">
                  <c:v>2.8512357920086724E-2</c:v>
                </c:pt>
                <c:pt idx="8">
                  <c:v>0.22272338662693267</c:v>
                </c:pt>
                <c:pt idx="9">
                  <c:v>0.6297446471530026</c:v>
                </c:pt>
                <c:pt idx="10">
                  <c:v>0.59212475202622961</c:v>
                </c:pt>
                <c:pt idx="11">
                  <c:v>0.78950153753356866</c:v>
                </c:pt>
                <c:pt idx="12">
                  <c:v>0.82025256774013544</c:v>
                </c:pt>
                <c:pt idx="13">
                  <c:v>0.9604852551840144</c:v>
                </c:pt>
                <c:pt idx="14">
                  <c:v>0.48158932502714513</c:v>
                </c:pt>
                <c:pt idx="15">
                  <c:v>0.44635403381704597</c:v>
                </c:pt>
                <c:pt idx="16">
                  <c:v>0.46864996208457266</c:v>
                </c:pt>
                <c:pt idx="17">
                  <c:v>0.45382451624097453</c:v>
                </c:pt>
                <c:pt idx="18">
                  <c:v>0.64375064389879777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4FD-4A4E-A2A3-217CF506FE98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8'!$M$33:$M$38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8'!$Z$33:$Z$38</c:f>
              <c:numCache>
                <c:formatCode>0.000</c:formatCode>
                <c:ptCount val="6"/>
                <c:pt idx="0">
                  <c:v>1.0688732919646939</c:v>
                </c:pt>
                <c:pt idx="1">
                  <c:v>2.1380185637904257</c:v>
                </c:pt>
                <c:pt idx="2">
                  <c:v>1.9697973452215825</c:v>
                </c:pt>
                <c:pt idx="3">
                  <c:v>1.7703454025725756</c:v>
                </c:pt>
                <c:pt idx="4">
                  <c:v>1.9050535370980162</c:v>
                </c:pt>
                <c:pt idx="5">
                  <c:v>2.0552603554825537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4FD-4A4E-A2A3-217CF506FE98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8'!$M$34:$M$52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8'!$AA$34:$AA$52</c:f>
              <c:numCache>
                <c:formatCode>0.000</c:formatCode>
                <c:ptCount val="19"/>
                <c:pt idx="0">
                  <c:v>1.4733049204337036</c:v>
                </c:pt>
                <c:pt idx="1">
                  <c:v>1.5459239230887545</c:v>
                </c:pt>
                <c:pt idx="2">
                  <c:v>1.2572412915644553</c:v>
                </c:pt>
                <c:pt idx="3">
                  <c:v>1.2211935737541877</c:v>
                </c:pt>
                <c:pt idx="4">
                  <c:v>1.1900295371552332</c:v>
                </c:pt>
                <c:pt idx="5">
                  <c:v>0.95846687661491858</c:v>
                </c:pt>
                <c:pt idx="6">
                  <c:v>0.60827719958165161</c:v>
                </c:pt>
                <c:pt idx="7">
                  <c:v>0.24504213552835208</c:v>
                </c:pt>
                <c:pt idx="8">
                  <c:v>0.26129665973113408</c:v>
                </c:pt>
                <c:pt idx="9">
                  <c:v>0.4743242409817196</c:v>
                </c:pt>
                <c:pt idx="10">
                  <c:v>0.61826239888933088</c:v>
                </c:pt>
                <c:pt idx="11">
                  <c:v>0.8428911188328333</c:v>
                </c:pt>
                <c:pt idx="12">
                  <c:v>0.99091324723900898</c:v>
                </c:pt>
                <c:pt idx="13">
                  <c:v>0.93659719533135333</c:v>
                </c:pt>
                <c:pt idx="14">
                  <c:v>0.93834750198641947</c:v>
                </c:pt>
                <c:pt idx="15">
                  <c:v>0.84195057009329544</c:v>
                </c:pt>
                <c:pt idx="16">
                  <c:v>0.77731892191465157</c:v>
                </c:pt>
                <c:pt idx="17">
                  <c:v>0.85038808447294612</c:v>
                </c:pt>
                <c:pt idx="18">
                  <c:v>1.103216073143332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4FD-4A4E-A2A3-217CF506FE98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8'!$M$34:$M$38</c:f>
              <c:numCache>
                <c:formatCode>0</c:formatCode>
                <c:ptCount val="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</c:numCache>
            </c:numRef>
          </c:xVal>
          <c:yVal>
            <c:numRef>
              <c:f>'S-S 8'!$AB$34:$AB$38</c:f>
              <c:numCache>
                <c:formatCode>0.000</c:formatCode>
                <c:ptCount val="5"/>
                <c:pt idx="0">
                  <c:v>0.71550010398277719</c:v>
                </c:pt>
                <c:pt idx="1">
                  <c:v>0.48247354212436361</c:v>
                </c:pt>
                <c:pt idx="2">
                  <c:v>0.55754591037363199</c:v>
                </c:pt>
                <c:pt idx="3">
                  <c:v>0.74189690490797111</c:v>
                </c:pt>
                <c:pt idx="4">
                  <c:v>1.0270631913456463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4FD-4A4E-A2A3-217CF506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'S-S 8'!$M$33:$M$43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8'!$AN$33:$AN$43</c:f>
              <c:numCache>
                <c:formatCode>0.000</c:formatCode>
                <c:ptCount val="11"/>
                <c:pt idx="0">
                  <c:v>5.3006912723767181</c:v>
                </c:pt>
                <c:pt idx="1">
                  <c:v>1.6683303920593371</c:v>
                </c:pt>
                <c:pt idx="2">
                  <c:v>0.40638803819279717</c:v>
                </c:pt>
                <c:pt idx="3">
                  <c:v>0.34814760436937475</c:v>
                </c:pt>
                <c:pt idx="4">
                  <c:v>0.6359326629133768</c:v>
                </c:pt>
                <c:pt idx="5">
                  <c:v>0.66345448836590026</c:v>
                </c:pt>
                <c:pt idx="6">
                  <c:v>0.56723579018872317</c:v>
                </c:pt>
                <c:pt idx="7">
                  <c:v>2.9939411459376834E-2</c:v>
                </c:pt>
                <c:pt idx="8">
                  <c:v>6.3087576454289598E-2</c:v>
                </c:pt>
                <c:pt idx="9">
                  <c:v>0.14507963973892296</c:v>
                </c:pt>
                <c:pt idx="10">
                  <c:v>0.68272872199412971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DA-49F9-B71F-8046690F3115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8'!$M$33:$M$46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8'!$AO$33:$AO$46</c:f>
              <c:numCache>
                <c:formatCode>0.000</c:formatCode>
                <c:ptCount val="14"/>
                <c:pt idx="0">
                  <c:v>5.5833837695815447</c:v>
                </c:pt>
                <c:pt idx="1">
                  <c:v>1.5792295538361487</c:v>
                </c:pt>
                <c:pt idx="2">
                  <c:v>1.1140321837291527</c:v>
                </c:pt>
                <c:pt idx="3">
                  <c:v>1.3456127005223897</c:v>
                </c:pt>
                <c:pt idx="4">
                  <c:v>1.7472230915452949</c:v>
                </c:pt>
                <c:pt idx="5">
                  <c:v>1.9697908140757898</c:v>
                </c:pt>
                <c:pt idx="6">
                  <c:v>1.8279315692535127</c:v>
                </c:pt>
                <c:pt idx="7">
                  <c:v>1.0211787019932801</c:v>
                </c:pt>
                <c:pt idx="8">
                  <c:v>0.88316369168136577</c:v>
                </c:pt>
                <c:pt idx="9">
                  <c:v>0.56896979115918489</c:v>
                </c:pt>
                <c:pt idx="10">
                  <c:v>0.34462784643004368</c:v>
                </c:pt>
                <c:pt idx="11">
                  <c:v>0.39059359405404115</c:v>
                </c:pt>
                <c:pt idx="12">
                  <c:v>0.52269090384697248</c:v>
                </c:pt>
                <c:pt idx="13">
                  <c:v>0.51050435859952126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DA-49F9-B71F-8046690F3115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'S-S 8'!$M$33:$M$56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8'!$AP$33:$AP$56</c:f>
              <c:numCache>
                <c:formatCode>0.000</c:formatCode>
                <c:ptCount val="24"/>
                <c:pt idx="0">
                  <c:v>4.5848086914948594</c:v>
                </c:pt>
                <c:pt idx="1">
                  <c:v>0.59188459464944509</c:v>
                </c:pt>
                <c:pt idx="2">
                  <c:v>1.7755865725840383</c:v>
                </c:pt>
                <c:pt idx="3">
                  <c:v>1.5749000180746231</c:v>
                </c:pt>
                <c:pt idx="4">
                  <c:v>1.8374421680482229</c:v>
                </c:pt>
                <c:pt idx="5">
                  <c:v>1.7834326345501781</c:v>
                </c:pt>
                <c:pt idx="6">
                  <c:v>1.8435499328843519</c:v>
                </c:pt>
                <c:pt idx="7">
                  <c:v>1.0876235967689074</c:v>
                </c:pt>
                <c:pt idx="8">
                  <c:v>0.93047638516940434</c:v>
                </c:pt>
                <c:pt idx="9">
                  <c:v>0.83174687572665829</c:v>
                </c:pt>
                <c:pt idx="10">
                  <c:v>0.7400267148358356</c:v>
                </c:pt>
                <c:pt idx="11">
                  <c:v>0.94862726701252553</c:v>
                </c:pt>
                <c:pt idx="12">
                  <c:v>0.88855269507989143</c:v>
                </c:pt>
                <c:pt idx="13">
                  <c:v>0.90132612371500154</c:v>
                </c:pt>
                <c:pt idx="14">
                  <c:v>0.93786720111861954</c:v>
                </c:pt>
                <c:pt idx="15">
                  <c:v>1.2132753472261004</c:v>
                </c:pt>
                <c:pt idx="16">
                  <c:v>1.2450720074383435</c:v>
                </c:pt>
                <c:pt idx="17">
                  <c:v>1.3628356193940496</c:v>
                </c:pt>
                <c:pt idx="18">
                  <c:v>1.6493487338402091</c:v>
                </c:pt>
                <c:pt idx="19">
                  <c:v>1.2903182674372533</c:v>
                </c:pt>
                <c:pt idx="20">
                  <c:v>1.2540273226510239</c:v>
                </c:pt>
                <c:pt idx="21">
                  <c:v>1.0926170154519308</c:v>
                </c:pt>
                <c:pt idx="22">
                  <c:v>1.5158362412690709</c:v>
                </c:pt>
                <c:pt idx="23">
                  <c:v>1.284117047717988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DA-49F9-B71F-8046690F3115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8'!$M$33:$M$59</c:f>
              <c:numCache>
                <c:formatCode>0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8'!$AQ$33:$AQ$59</c:f>
              <c:numCache>
                <c:formatCode>0.000</c:formatCode>
                <c:ptCount val="27"/>
                <c:pt idx="0">
                  <c:v>4.2628050706628411</c:v>
                </c:pt>
                <c:pt idx="1">
                  <c:v>1.3335936943564051</c:v>
                </c:pt>
                <c:pt idx="2">
                  <c:v>0.80989476585485609</c:v>
                </c:pt>
                <c:pt idx="3">
                  <c:v>0.70904838256066627</c:v>
                </c:pt>
                <c:pt idx="4">
                  <c:v>0.81235396461382858</c:v>
                </c:pt>
                <c:pt idx="5">
                  <c:v>0.73483288897621224</c:v>
                </c:pt>
                <c:pt idx="6">
                  <c:v>0.67522075514162483</c:v>
                </c:pt>
                <c:pt idx="7">
                  <c:v>0.34694522341260925</c:v>
                </c:pt>
                <c:pt idx="8">
                  <c:v>0.6424027900207353</c:v>
                </c:pt>
                <c:pt idx="9">
                  <c:v>0.71240842861238107</c:v>
                </c:pt>
                <c:pt idx="10">
                  <c:v>0.79150541699188148</c:v>
                </c:pt>
                <c:pt idx="11">
                  <c:v>0.81124164336550175</c:v>
                </c:pt>
                <c:pt idx="12">
                  <c:v>0.71063929036991591</c:v>
                </c:pt>
                <c:pt idx="13">
                  <c:v>0.60867990110737857</c:v>
                </c:pt>
                <c:pt idx="14">
                  <c:v>0.8186663486975706</c:v>
                </c:pt>
                <c:pt idx="15">
                  <c:v>0.64317205078460393</c:v>
                </c:pt>
                <c:pt idx="16">
                  <c:v>0.73599489403452723</c:v>
                </c:pt>
                <c:pt idx="17">
                  <c:v>0.92213183525418063</c:v>
                </c:pt>
                <c:pt idx="18">
                  <c:v>1.1074715522884926</c:v>
                </c:pt>
                <c:pt idx="19">
                  <c:v>0.69792566669059342</c:v>
                </c:pt>
                <c:pt idx="20">
                  <c:v>0.8012912848796232</c:v>
                </c:pt>
                <c:pt idx="21">
                  <c:v>0.72258396723282359</c:v>
                </c:pt>
                <c:pt idx="22">
                  <c:v>1.1516978010208492</c:v>
                </c:pt>
                <c:pt idx="23">
                  <c:v>0.78253665180345844</c:v>
                </c:pt>
                <c:pt idx="24">
                  <c:v>0.81323019420014675</c:v>
                </c:pt>
                <c:pt idx="25">
                  <c:v>0.8405534253181709</c:v>
                </c:pt>
                <c:pt idx="26">
                  <c:v>0.95251565898571244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DA-49F9-B71F-8046690F3115}"/>
            </c:ext>
          </c:extLst>
        </c:ser>
        <c:ser>
          <c:idx val="5"/>
          <c:order val="4"/>
          <c:tx>
            <c:v>DTI/UL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8'!$M$33:$M$38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8'!$AR$33:$AR$38</c:f>
              <c:numCache>
                <c:formatCode>0.000</c:formatCode>
                <c:ptCount val="6"/>
                <c:pt idx="0">
                  <c:v>3.066958650338476</c:v>
                </c:pt>
                <c:pt idx="1">
                  <c:v>0.73317693609032286</c:v>
                </c:pt>
                <c:pt idx="2">
                  <c:v>2.6552807514780516</c:v>
                </c:pt>
                <c:pt idx="3">
                  <c:v>2.4019787410291191</c:v>
                </c:pt>
                <c:pt idx="4">
                  <c:v>2.6176639050700943</c:v>
                </c:pt>
                <c:pt idx="5">
                  <c:v>2.66041173769205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9DA-49F9-B71F-8046690F3115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8'!$M$34:$M$52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8'!$AS$34:$AS$52</c:f>
              <c:numCache>
                <c:formatCode>0.000</c:formatCode>
                <c:ptCount val="19"/>
                <c:pt idx="0">
                  <c:v>5.6019639041104984E-2</c:v>
                </c:pt>
                <c:pt idx="1">
                  <c:v>2.2745755842326094</c:v>
                </c:pt>
                <c:pt idx="2">
                  <c:v>1.9255855752437483</c:v>
                </c:pt>
                <c:pt idx="3">
                  <c:v>1.9891487146330369</c:v>
                </c:pt>
                <c:pt idx="4">
                  <c:v>1.9018277400886245</c:v>
                </c:pt>
                <c:pt idx="5">
                  <c:v>1.6194478420444214</c:v>
                </c:pt>
                <c:pt idx="6">
                  <c:v>0.93989516156925323</c:v>
                </c:pt>
                <c:pt idx="7">
                  <c:v>0.87444700592809776</c:v>
                </c:pt>
                <c:pt idx="8">
                  <c:v>0.96124783138148051</c:v>
                </c:pt>
                <c:pt idx="9">
                  <c:v>1.2457778628088032</c:v>
                </c:pt>
                <c:pt idx="10">
                  <c:v>1.394847555827976</c:v>
                </c:pt>
                <c:pt idx="11">
                  <c:v>1.5230857527965538</c:v>
                </c:pt>
                <c:pt idx="12">
                  <c:v>1.5557754158358239</c:v>
                </c:pt>
                <c:pt idx="13">
                  <c:v>1.7260658981885568</c:v>
                </c:pt>
                <c:pt idx="14">
                  <c:v>1.5399500495546237</c:v>
                </c:pt>
                <c:pt idx="15">
                  <c:v>1.5373939478534981</c:v>
                </c:pt>
                <c:pt idx="16">
                  <c:v>1.6670342635863702</c:v>
                </c:pt>
                <c:pt idx="17">
                  <c:v>1.9145572300974885</c:v>
                </c:pt>
                <c:pt idx="18">
                  <c:v>1.7559848642970097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9DA-49F9-B71F-8046690F3115}"/>
            </c:ext>
          </c:extLst>
        </c:ser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8'!$M$34:$M$43</c:f>
              <c:numCache>
                <c:formatCode>0</c:formatCode>
                <c:ptCount val="1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</c:numCache>
            </c:numRef>
          </c:xVal>
          <c:yVal>
            <c:numRef>
              <c:f>'S-S 8'!$AT$34:$AT$43</c:f>
              <c:numCache>
                <c:formatCode>0.000</c:formatCode>
                <c:ptCount val="10"/>
                <c:pt idx="0">
                  <c:v>0.69549282200868323</c:v>
                </c:pt>
                <c:pt idx="1">
                  <c:v>0.2572101602788488</c:v>
                </c:pt>
                <c:pt idx="2">
                  <c:v>8.5605482011091322E-3</c:v>
                </c:pt>
                <c:pt idx="3">
                  <c:v>0.39233406581681562</c:v>
                </c:pt>
                <c:pt idx="4">
                  <c:v>0.88040191983875582</c:v>
                </c:pt>
                <c:pt idx="5">
                  <c:v>1.2265791663882173</c:v>
                </c:pt>
                <c:pt idx="6">
                  <c:v>1.3517935349660797</c:v>
                </c:pt>
                <c:pt idx="7">
                  <c:v>1.4573556151445708</c:v>
                </c:pt>
                <c:pt idx="8">
                  <c:v>1.4444696665648784</c:v>
                </c:pt>
                <c:pt idx="9">
                  <c:v>1.2260983196696882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9DA-49F9-B71F-8046690F3115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8'!$M$34:$M$46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'S-S 8'!$AU$34:$AU$46</c:f>
              <c:numCache>
                <c:formatCode>0.000</c:formatCode>
                <c:ptCount val="13"/>
                <c:pt idx="0">
                  <c:v>0.8231610806932107</c:v>
                </c:pt>
                <c:pt idx="1">
                  <c:v>0.48048402970526527</c:v>
                </c:pt>
                <c:pt idx="2">
                  <c:v>0.30116731131001084</c:v>
                </c:pt>
                <c:pt idx="3">
                  <c:v>6.5884573916499642E-2</c:v>
                </c:pt>
                <c:pt idx="4">
                  <c:v>0.51007768841338197</c:v>
                </c:pt>
                <c:pt idx="5">
                  <c:v>0.87558441509142471</c:v>
                </c:pt>
                <c:pt idx="6">
                  <c:v>1.0552102913304164</c:v>
                </c:pt>
                <c:pt idx="7">
                  <c:v>1.2205381887812603</c:v>
                </c:pt>
                <c:pt idx="8">
                  <c:v>1.3422076640240135</c:v>
                </c:pt>
                <c:pt idx="9">
                  <c:v>1.3955675962001022</c:v>
                </c:pt>
                <c:pt idx="10">
                  <c:v>1.3495952453523288</c:v>
                </c:pt>
                <c:pt idx="11">
                  <c:v>1.1376783725437465</c:v>
                </c:pt>
                <c:pt idx="12">
                  <c:v>1.0693118447786389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9DA-49F9-B71F-8046690F3115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8'!$M$34:$M$53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8'!$AV$34:$AV$53</c:f>
              <c:numCache>
                <c:formatCode>0.000</c:formatCode>
                <c:ptCount val="20"/>
                <c:pt idx="0">
                  <c:v>1.1544055765711196</c:v>
                </c:pt>
                <c:pt idx="1">
                  <c:v>0.7254328333684088</c:v>
                </c:pt>
                <c:pt idx="2">
                  <c:v>0.39711415912725162</c:v>
                </c:pt>
                <c:pt idx="3">
                  <c:v>1.0007658892896672E-2</c:v>
                </c:pt>
                <c:pt idx="4">
                  <c:v>0.54193041602723968</c:v>
                </c:pt>
                <c:pt idx="5">
                  <c:v>0.83971490939860216</c:v>
                </c:pt>
                <c:pt idx="6">
                  <c:v>1.0131127747697855</c:v>
                </c:pt>
                <c:pt idx="7">
                  <c:v>1.1861126574304393</c:v>
                </c:pt>
                <c:pt idx="8">
                  <c:v>1.239412819871117</c:v>
                </c:pt>
                <c:pt idx="9">
                  <c:v>1.2496486994786185</c:v>
                </c:pt>
                <c:pt idx="10">
                  <c:v>1.1435161887345662</c:v>
                </c:pt>
                <c:pt idx="11">
                  <c:v>0.99973867289807439</c:v>
                </c:pt>
                <c:pt idx="12">
                  <c:v>0.92155764058476042</c:v>
                </c:pt>
                <c:pt idx="13">
                  <c:v>0.83867415290232705</c:v>
                </c:pt>
                <c:pt idx="14">
                  <c:v>0.48787622844964984</c:v>
                </c:pt>
                <c:pt idx="15">
                  <c:v>0.40927511830590102</c:v>
                </c:pt>
                <c:pt idx="16">
                  <c:v>0.37455151894926819</c:v>
                </c:pt>
                <c:pt idx="17">
                  <c:v>0.32994547878784847</c:v>
                </c:pt>
                <c:pt idx="18">
                  <c:v>0.36337075604805669</c:v>
                </c:pt>
                <c:pt idx="19">
                  <c:v>0.34977661734553217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9DA-49F9-B71F-8046690F3115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8'!$M$34:$M$53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8'!$AW$34:$AW$53</c:f>
              <c:numCache>
                <c:formatCode>0.000</c:formatCode>
                <c:ptCount val="20"/>
                <c:pt idx="0">
                  <c:v>0.84459974867507548</c:v>
                </c:pt>
                <c:pt idx="1">
                  <c:v>0.4045038055319839</c:v>
                </c:pt>
                <c:pt idx="2">
                  <c:v>0.11942199429191142</c:v>
                </c:pt>
                <c:pt idx="3">
                  <c:v>0.33620109004910592</c:v>
                </c:pt>
                <c:pt idx="4">
                  <c:v>0.86559468493044978</c:v>
                </c:pt>
                <c:pt idx="5">
                  <c:v>1.1992022590586295</c:v>
                </c:pt>
                <c:pt idx="6">
                  <c:v>1.242546387900815</c:v>
                </c:pt>
                <c:pt idx="7">
                  <c:v>1.2538335249428052</c:v>
                </c:pt>
                <c:pt idx="8">
                  <c:v>1.2475874952526076</c:v>
                </c:pt>
                <c:pt idx="9">
                  <c:v>1.1987369335926923</c:v>
                </c:pt>
                <c:pt idx="10">
                  <c:v>1.158252321055907</c:v>
                </c:pt>
                <c:pt idx="11">
                  <c:v>1.0311354704384341</c:v>
                </c:pt>
                <c:pt idx="12">
                  <c:v>0.99695611705619736</c:v>
                </c:pt>
                <c:pt idx="13">
                  <c:v>0.84837562882565409</c:v>
                </c:pt>
                <c:pt idx="14">
                  <c:v>0.66161368145152744</c:v>
                </c:pt>
                <c:pt idx="15">
                  <c:v>0.56067432994208832</c:v>
                </c:pt>
                <c:pt idx="16">
                  <c:v>0.49546955900486034</c:v>
                </c:pt>
                <c:pt idx="17">
                  <c:v>0.48267999473814693</c:v>
                </c:pt>
                <c:pt idx="18">
                  <c:v>0.54374698215197148</c:v>
                </c:pt>
                <c:pt idx="19">
                  <c:v>0.48170543837641827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9DA-49F9-B71F-8046690F3115}"/>
            </c:ext>
          </c:extLst>
        </c:ser>
        <c:ser>
          <c:idx val="13"/>
          <c:order val="10"/>
          <c:tx>
            <c:v>SHM/UL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8'!$M$34:$M$38</c:f>
              <c:numCache>
                <c:formatCode>0</c:formatCode>
                <c:ptCount val="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</c:numCache>
            </c:numRef>
          </c:xVal>
          <c:yVal>
            <c:numRef>
              <c:f>'S-S 8'!$AX$34:$AX$38</c:f>
              <c:numCache>
                <c:formatCode>0.000</c:formatCode>
                <c:ptCount val="5"/>
                <c:pt idx="0">
                  <c:v>1.6375492573916042</c:v>
                </c:pt>
                <c:pt idx="1">
                  <c:v>1.1387952514839794</c:v>
                </c:pt>
                <c:pt idx="2">
                  <c:v>0.78091491581862127</c:v>
                </c:pt>
                <c:pt idx="3">
                  <c:v>0.38905244830637181</c:v>
                </c:pt>
                <c:pt idx="4">
                  <c:v>3.4011136726410274E-3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9DA-49F9-B71F-8046690F3115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8'!$M$34:$M$52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8'!$AY$34:$AY$52</c:f>
              <c:numCache>
                <c:formatCode>0.000</c:formatCode>
                <c:ptCount val="19"/>
                <c:pt idx="0">
                  <c:v>1.3740592819803332</c:v>
                </c:pt>
                <c:pt idx="1">
                  <c:v>0.96129905693938955</c:v>
                </c:pt>
                <c:pt idx="2">
                  <c:v>0.57276585888316311</c:v>
                </c:pt>
                <c:pt idx="3">
                  <c:v>0.10509507863666356</c:v>
                </c:pt>
                <c:pt idx="4">
                  <c:v>0.43451528106761539</c:v>
                </c:pt>
                <c:pt idx="5">
                  <c:v>0.85104522299583463</c:v>
                </c:pt>
                <c:pt idx="6">
                  <c:v>1.0206996786565292</c:v>
                </c:pt>
                <c:pt idx="7">
                  <c:v>1.1630706039099801</c:v>
                </c:pt>
                <c:pt idx="8">
                  <c:v>1.1509777370944212</c:v>
                </c:pt>
                <c:pt idx="9">
                  <c:v>1.025322531020636</c:v>
                </c:pt>
                <c:pt idx="10">
                  <c:v>0.93295001446172998</c:v>
                </c:pt>
                <c:pt idx="11">
                  <c:v>0.7249716499639357</c:v>
                </c:pt>
                <c:pt idx="12">
                  <c:v>0.63742454704232832</c:v>
                </c:pt>
                <c:pt idx="13">
                  <c:v>0.50870769760036016</c:v>
                </c:pt>
                <c:pt idx="14">
                  <c:v>0.32166189066351841</c:v>
                </c:pt>
                <c:pt idx="15">
                  <c:v>0.25571124592763389</c:v>
                </c:pt>
                <c:pt idx="16">
                  <c:v>0.21394628029319551</c:v>
                </c:pt>
                <c:pt idx="17">
                  <c:v>0.17479457341185975</c:v>
                </c:pt>
                <c:pt idx="18">
                  <c:v>0.14448290838422256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C9DA-49F9-B71F-8046690F3115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8'!$M$37:$M$43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'S-S 8'!$AH$37:$AH$43</c:f>
              <c:numCache>
                <c:formatCode>0.000</c:formatCode>
                <c:ptCount val="7"/>
                <c:pt idx="0">
                  <c:v>1.0159408548332454</c:v>
                </c:pt>
                <c:pt idx="1">
                  <c:v>0.7341100120614733</c:v>
                </c:pt>
                <c:pt idx="2">
                  <c:v>0.72979898949554589</c:v>
                </c:pt>
                <c:pt idx="3">
                  <c:v>0.55091629820106003</c:v>
                </c:pt>
                <c:pt idx="4">
                  <c:v>6.7945414277078911E-2</c:v>
                </c:pt>
                <c:pt idx="5">
                  <c:v>0.26325207283911145</c:v>
                </c:pt>
                <c:pt idx="6">
                  <c:v>0.85739767580517889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C9DA-49F9-B71F-8046690F3115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8'!$M$37:$M$46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'S-S 8'!$AI$37:$AI$46</c:f>
              <c:numCache>
                <c:formatCode>0.000</c:formatCode>
                <c:ptCount val="10"/>
                <c:pt idx="0">
                  <c:v>0.14519216205366248</c:v>
                </c:pt>
                <c:pt idx="1">
                  <c:v>0.352559335979232</c:v>
                </c:pt>
                <c:pt idx="2">
                  <c:v>0.31588926105099896</c:v>
                </c:pt>
                <c:pt idx="3">
                  <c:v>0.36333539438828333</c:v>
                </c:pt>
                <c:pt idx="4">
                  <c:v>0.74462925779579325</c:v>
                </c:pt>
                <c:pt idx="5">
                  <c:v>0.71026269951291754</c:v>
                </c:pt>
                <c:pt idx="6">
                  <c:v>0.54426064348605241</c:v>
                </c:pt>
                <c:pt idx="7">
                  <c:v>2.3301074448978682E-2</c:v>
                </c:pt>
                <c:pt idx="8">
                  <c:v>0.37602329411433394</c:v>
                </c:pt>
                <c:pt idx="9">
                  <c:v>0.48700911395038549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C9DA-49F9-B71F-8046690F3115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8'!$M$37:$M$56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'S-S 8'!$AJ$37:$AJ$56</c:f>
              <c:numCache>
                <c:formatCode>0.000</c:formatCode>
                <c:ptCount val="20"/>
                <c:pt idx="0">
                  <c:v>2.7833513172577134E-2</c:v>
                </c:pt>
                <c:pt idx="1">
                  <c:v>0.2339748538586299</c:v>
                </c:pt>
                <c:pt idx="2">
                  <c:v>0.39739782995123724</c:v>
                </c:pt>
                <c:pt idx="3">
                  <c:v>0.45902974667917462</c:v>
                </c:pt>
                <c:pt idx="4">
                  <c:v>0.79810429143146866</c:v>
                </c:pt>
                <c:pt idx="5">
                  <c:v>0.9684723821508795</c:v>
                </c:pt>
                <c:pt idx="6">
                  <c:v>0.93705681992143397</c:v>
                </c:pt>
                <c:pt idx="7">
                  <c:v>0.62230143136107408</c:v>
                </c:pt>
                <c:pt idx="8">
                  <c:v>0.75821231796057598</c:v>
                </c:pt>
                <c:pt idx="9">
                  <c:v>0.89523348244547396</c:v>
                </c:pt>
                <c:pt idx="10">
                  <c:v>0.69785640230276214</c:v>
                </c:pt>
                <c:pt idx="11">
                  <c:v>1.2076972804267092</c:v>
                </c:pt>
                <c:pt idx="12">
                  <c:v>0.98123561211393839</c:v>
                </c:pt>
                <c:pt idx="13">
                  <c:v>0.99448614555470771</c:v>
                </c:pt>
                <c:pt idx="14">
                  <c:v>1.1430051021738674</c:v>
                </c:pt>
                <c:pt idx="15">
                  <c:v>1.2097428447655423</c:v>
                </c:pt>
                <c:pt idx="16">
                  <c:v>1.2100984774261527</c:v>
                </c:pt>
                <c:pt idx="17">
                  <c:v>1.1962067545163484</c:v>
                </c:pt>
                <c:pt idx="18">
                  <c:v>1.5427628085225591</c:v>
                </c:pt>
                <c:pt idx="19">
                  <c:v>1.5582010181127297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C9DA-49F9-B71F-8046690F3115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8'!$M$37:$M$57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8'!$AK$37:$AK$57</c:f>
              <c:numCache>
                <c:formatCode>0.000</c:formatCode>
                <c:ptCount val="21"/>
                <c:pt idx="0">
                  <c:v>0.88633968426689325</c:v>
                </c:pt>
                <c:pt idx="1">
                  <c:v>0.70564204661073082</c:v>
                </c:pt>
                <c:pt idx="2">
                  <c:v>0.66212698097810341</c:v>
                </c:pt>
                <c:pt idx="3">
                  <c:v>0.24678740662256132</c:v>
                </c:pt>
                <c:pt idx="4">
                  <c:v>0.51527203695848423</c:v>
                </c:pt>
                <c:pt idx="5">
                  <c:v>0.83747856542527122</c:v>
                </c:pt>
                <c:pt idx="6">
                  <c:v>0.97322321069346018</c:v>
                </c:pt>
                <c:pt idx="7">
                  <c:v>0.50190671589510649</c:v>
                </c:pt>
                <c:pt idx="8">
                  <c:v>0.58428128927191347</c:v>
                </c:pt>
                <c:pt idx="9">
                  <c:v>0.58920199908846127</c:v>
                </c:pt>
                <c:pt idx="10">
                  <c:v>0.59402296451280312</c:v>
                </c:pt>
                <c:pt idx="11">
                  <c:v>0.61096265306492059</c:v>
                </c:pt>
                <c:pt idx="12">
                  <c:v>0.46932077334508149</c:v>
                </c:pt>
                <c:pt idx="13">
                  <c:v>0.56759351908772537</c:v>
                </c:pt>
                <c:pt idx="14">
                  <c:v>0.62057865572074711</c:v>
                </c:pt>
                <c:pt idx="15">
                  <c:v>0.59900255071474195</c:v>
                </c:pt>
                <c:pt idx="16">
                  <c:v>0.73583618271940798</c:v>
                </c:pt>
                <c:pt idx="17">
                  <c:v>0.8003848961994493</c:v>
                </c:pt>
                <c:pt idx="18">
                  <c:v>1.1590329233535019</c:v>
                </c:pt>
                <c:pt idx="19">
                  <c:v>1.0055956435307121</c:v>
                </c:pt>
                <c:pt idx="20">
                  <c:v>1.2059134352980223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C9DA-49F9-B71F-8046690F3115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8'!$M$37:$M$38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'S-S 8'!$AL$37:$AL$38</c:f>
              <c:numCache>
                <c:formatCode>0.000</c:formatCode>
                <c:ptCount val="2"/>
                <c:pt idx="0">
                  <c:v>1.0725619096989107</c:v>
                </c:pt>
                <c:pt idx="1">
                  <c:v>1.4581623761245415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C9DA-49F9-B71F-8046690F3115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8'!$M$37:$M$52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'S-S 8'!$AM$37:$AM$52</c:f>
              <c:numCache>
                <c:formatCode>0.000</c:formatCode>
                <c:ptCount val="16"/>
                <c:pt idx="0">
                  <c:v>0.34269494343593343</c:v>
                </c:pt>
                <c:pt idx="1">
                  <c:v>0.4927941050248984</c:v>
                </c:pt>
                <c:pt idx="2">
                  <c:v>0.30352103446727408</c:v>
                </c:pt>
                <c:pt idx="3">
                  <c:v>0.36428505514826437</c:v>
                </c:pt>
                <c:pt idx="4">
                  <c:v>0.75209656223032195</c:v>
                </c:pt>
                <c:pt idx="5">
                  <c:v>1.0858735754761364</c:v>
                </c:pt>
                <c:pt idx="6">
                  <c:v>1.430796092241724</c:v>
                </c:pt>
                <c:pt idx="7">
                  <c:v>1.1117263604976984</c:v>
                </c:pt>
                <c:pt idx="8">
                  <c:v>1.4177202691608284</c:v>
                </c:pt>
                <c:pt idx="9">
                  <c:v>1.5711592900652349</c:v>
                </c:pt>
                <c:pt idx="10">
                  <c:v>1.5190614271867644</c:v>
                </c:pt>
                <c:pt idx="11">
                  <c:v>1.5431255922653029</c:v>
                </c:pt>
                <c:pt idx="12">
                  <c:v>1.3040352249992955</c:v>
                </c:pt>
                <c:pt idx="13">
                  <c:v>1.3367852548627603</c:v>
                </c:pt>
                <c:pt idx="14">
                  <c:v>1.456781362774223</c:v>
                </c:pt>
                <c:pt idx="15">
                  <c:v>1.6944846624771974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C9DA-49F9-B71F-8046690F3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900020694460944"/>
          <c:y val="0.10045773033247564"/>
          <c:w val="0.12607275301353466"/>
          <c:h val="0.8423932950792422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'S-S 8'!$M$37:$M$57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8'!$AD$37:$AD$57</c:f>
              <c:numCache>
                <c:formatCode>0.000</c:formatCode>
                <c:ptCount val="21"/>
                <c:pt idx="0">
                  <c:v>1.6708906964924886</c:v>
                </c:pt>
                <c:pt idx="1">
                  <c:v>1.4316891703312566</c:v>
                </c:pt>
                <c:pt idx="2">
                  <c:v>1.3324273980008128</c:v>
                </c:pt>
                <c:pt idx="3">
                  <c:v>0.58893587257796387</c:v>
                </c:pt>
                <c:pt idx="4">
                  <c:v>0.13362027537242285</c:v>
                </c:pt>
                <c:pt idx="5">
                  <c:v>0.11983020018930586</c:v>
                </c:pt>
                <c:pt idx="6">
                  <c:v>0.16760656370811475</c:v>
                </c:pt>
                <c:pt idx="7">
                  <c:v>0.32759907244251313</c:v>
                </c:pt>
                <c:pt idx="8">
                  <c:v>0.14019559759211161</c:v>
                </c:pt>
                <c:pt idx="9">
                  <c:v>4.0958649006881863E-2</c:v>
                </c:pt>
                <c:pt idx="10">
                  <c:v>0.23355974424276391</c:v>
                </c:pt>
                <c:pt idx="11">
                  <c:v>5.6102848574385016E-2</c:v>
                </c:pt>
                <c:pt idx="12">
                  <c:v>0.28383219675080951</c:v>
                </c:pt>
                <c:pt idx="13">
                  <c:v>0.36945314693310194</c:v>
                </c:pt>
                <c:pt idx="14">
                  <c:v>0.50122481923974249</c:v>
                </c:pt>
                <c:pt idx="15">
                  <c:v>0.11943840180964724</c:v>
                </c:pt>
                <c:pt idx="16">
                  <c:v>9.720736209449217E-2</c:v>
                </c:pt>
                <c:pt idx="17">
                  <c:v>4.8106139786160351E-2</c:v>
                </c:pt>
                <c:pt idx="18">
                  <c:v>3.2771961805439759E-2</c:v>
                </c:pt>
                <c:pt idx="19">
                  <c:v>0.17606291442705091</c:v>
                </c:pt>
                <c:pt idx="20">
                  <c:v>0.36681029047371688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01-4AA8-9BAD-A2CE7B6892D9}"/>
            </c:ext>
          </c:extLst>
        </c:ser>
        <c:ser>
          <c:idx val="1"/>
          <c:order val="1"/>
          <c:tx>
            <c:v>DTI/SHM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'S-S 8'!$M$34:$M$53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8'!$AE$34:$AE$53</c:f>
              <c:numCache>
                <c:formatCode>0.000</c:formatCode>
                <c:ptCount val="20"/>
                <c:pt idx="0">
                  <c:v>1.3416992079781664</c:v>
                </c:pt>
                <c:pt idx="1">
                  <c:v>0.10145229437666782</c:v>
                </c:pt>
                <c:pt idx="2">
                  <c:v>0.13915162043006854</c:v>
                </c:pt>
                <c:pt idx="3">
                  <c:v>0.63162828381034553</c:v>
                </c:pt>
                <c:pt idx="4">
                  <c:v>1.1287657245031189</c:v>
                </c:pt>
                <c:pt idx="5">
                  <c:v>1.4401744631411744</c:v>
                </c:pt>
                <c:pt idx="6">
                  <c:v>1.3653032790417299</c:v>
                </c:pt>
                <c:pt idx="7">
                  <c:v>1.4834731174472067</c:v>
                </c:pt>
                <c:pt idx="8">
                  <c:v>1.5021774438249613</c:v>
                </c:pt>
                <c:pt idx="9">
                  <c:v>1.4828454792502783</c:v>
                </c:pt>
                <c:pt idx="10">
                  <c:v>1.4517442220399501</c:v>
                </c:pt>
                <c:pt idx="11">
                  <c:v>1.2868384480452726</c:v>
                </c:pt>
                <c:pt idx="12">
                  <c:v>1.2162950767418099</c:v>
                </c:pt>
                <c:pt idx="13">
                  <c:v>1.1432706583736316</c:v>
                </c:pt>
                <c:pt idx="14">
                  <c:v>0.89523723011147893</c:v>
                </c:pt>
                <c:pt idx="15">
                  <c:v>0.82919309731398028</c:v>
                </c:pt>
                <c:pt idx="16">
                  <c:v>0.83037542457249092</c:v>
                </c:pt>
                <c:pt idx="17">
                  <c:v>0.88773893545485516</c:v>
                </c:pt>
                <c:pt idx="18">
                  <c:v>0.79768682447447337</c:v>
                </c:pt>
                <c:pt idx="19">
                  <c:v>0.77571306611997615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01-4AA8-9BAD-A2CE7B6892D9}"/>
            </c:ext>
          </c:extLst>
        </c:ser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'S-S 8'!$M$37:$M$53</c:f>
              <c:numCache>
                <c:formatCode>0</c:formatCode>
                <c:ptCount val="1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</c:numCache>
            </c:numRef>
          </c:xVal>
          <c:yVal>
            <c:numRef>
              <c:f>'S-S 8'!$AF$37:$AF$53</c:f>
              <c:numCache>
                <c:formatCode>0.000</c:formatCode>
                <c:ptCount val="17"/>
                <c:pt idx="0">
                  <c:v>1.9090784724169581E-2</c:v>
                </c:pt>
                <c:pt idx="1">
                  <c:v>0.61364278784873416</c:v>
                </c:pt>
                <c:pt idx="2">
                  <c:v>0.9623349660502909</c:v>
                </c:pt>
                <c:pt idx="3">
                  <c:v>1.1542892591185743</c:v>
                </c:pt>
                <c:pt idx="4">
                  <c:v>1.4374809218349858</c:v>
                </c:pt>
                <c:pt idx="5">
                  <c:v>1.5465815959928628</c:v>
                </c:pt>
                <c:pt idx="6">
                  <c:v>1.5467894957029031</c:v>
                </c:pt>
                <c:pt idx="7">
                  <c:v>1.3372363574002502</c:v>
                </c:pt>
                <c:pt idx="8">
                  <c:v>1.2395558535201829</c:v>
                </c:pt>
                <c:pt idx="9">
                  <c:v>1.2070805373798519</c:v>
                </c:pt>
                <c:pt idx="10">
                  <c:v>1.0604853703399741</c:v>
                </c:pt>
                <c:pt idx="11">
                  <c:v>0.87918675159703652</c:v>
                </c:pt>
                <c:pt idx="12">
                  <c:v>0.72807592474147975</c:v>
                </c:pt>
                <c:pt idx="13">
                  <c:v>0.69789850380406349</c:v>
                </c:pt>
                <c:pt idx="14">
                  <c:v>0.7048869781049214</c:v>
                </c:pt>
                <c:pt idx="15">
                  <c:v>0.75727606622161558</c:v>
                </c:pt>
                <c:pt idx="16">
                  <c:v>0.74403768597775444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01-4AA8-9BAD-A2CE7B689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74512562881712"/>
          <c:y val="9.4101126412528532E-2"/>
          <c:w val="0.1160692965338693"/>
          <c:h val="0.1958548279693686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MINI</a:t>
            </a:r>
            <a:r>
              <a:rPr lang="en-GB"/>
              <a:t>,</a:t>
            </a:r>
            <a:r>
              <a:rPr lang="cs-CZ"/>
              <a:t> 12 m/s</a:t>
            </a:r>
            <a:endParaRPr lang="en-GB"/>
          </a:p>
        </c:rich>
      </c:tx>
      <c:layout>
        <c:manualLayout>
          <c:xMode val="edge"/>
          <c:yMode val="edge"/>
          <c:x val="0.40450538104716932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'S-S 12'!$B$25:$B$37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12'!$G$25:$G$37</c:f>
              <c:numCache>
                <c:formatCode>0.000</c:formatCode>
                <c:ptCount val="13"/>
                <c:pt idx="0">
                  <c:v>-3.417123486015722</c:v>
                </c:pt>
                <c:pt idx="1">
                  <c:v>-1.9769769781006876</c:v>
                </c:pt>
                <c:pt idx="2">
                  <c:v>-1.0182842581911709</c:v>
                </c:pt>
                <c:pt idx="3">
                  <c:v>0.22963203511619221</c:v>
                </c:pt>
                <c:pt idx="4">
                  <c:v>1.4048089855832055</c:v>
                </c:pt>
                <c:pt idx="5">
                  <c:v>1.6378916589276407</c:v>
                </c:pt>
                <c:pt idx="6">
                  <c:v>1.9842816212263192</c:v>
                </c:pt>
                <c:pt idx="7">
                  <c:v>2.2283695794216434</c:v>
                </c:pt>
                <c:pt idx="8">
                  <c:v>2.5665395420377526</c:v>
                </c:pt>
                <c:pt idx="9">
                  <c:v>2.5546120612265137</c:v>
                </c:pt>
                <c:pt idx="10">
                  <c:v>2.2020869153828144</c:v>
                </c:pt>
                <c:pt idx="11">
                  <c:v>1.1456478055627644</c:v>
                </c:pt>
                <c:pt idx="12">
                  <c:v>-0.24771939674700524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08-4BBA-8499-6396821F53C6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12'!$B$61:$B$75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12'!$G$61:$G$75</c:f>
              <c:numCache>
                <c:formatCode>0.000</c:formatCode>
                <c:ptCount val="15"/>
                <c:pt idx="0">
                  <c:v>-2.2007696994143107</c:v>
                </c:pt>
                <c:pt idx="1">
                  <c:v>-1.0923428366047887</c:v>
                </c:pt>
                <c:pt idx="2">
                  <c:v>9.5588729536760494E-2</c:v>
                </c:pt>
                <c:pt idx="3">
                  <c:v>0.70224012600116015</c:v>
                </c:pt>
                <c:pt idx="4">
                  <c:v>0.96047394906054684</c:v>
                </c:pt>
                <c:pt idx="5">
                  <c:v>1.1738626534031065</c:v>
                </c:pt>
                <c:pt idx="6">
                  <c:v>1.3114990872705004</c:v>
                </c:pt>
                <c:pt idx="7">
                  <c:v>1.6835708944509304</c:v>
                </c:pt>
                <c:pt idx="8">
                  <c:v>1.8218934804977025</c:v>
                </c:pt>
                <c:pt idx="9">
                  <c:v>1.7157806275267018</c:v>
                </c:pt>
                <c:pt idx="10">
                  <c:v>0.93142458801411832</c:v>
                </c:pt>
                <c:pt idx="11">
                  <c:v>0.19930250506628275</c:v>
                </c:pt>
                <c:pt idx="12">
                  <c:v>-0.26568817709419795</c:v>
                </c:pt>
                <c:pt idx="13">
                  <c:v>-0.55010993833074728</c:v>
                </c:pt>
                <c:pt idx="14">
                  <c:v>-1.1728350498416391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08-4BBA-8499-6396821F53C6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12'!$G$95:$G$119</c:f>
              <c:numCache>
                <c:formatCode>0.00</c:formatCode>
                <c:ptCount val="25"/>
                <c:pt idx="0">
                  <c:v>-4.2135955162757668</c:v>
                </c:pt>
                <c:pt idx="1">
                  <c:v>-2.9712029477103061</c:v>
                </c:pt>
                <c:pt idx="2">
                  <c:v>-1.8083592799554662</c:v>
                </c:pt>
                <c:pt idx="3">
                  <c:v>-0.41596411742639361</c:v>
                </c:pt>
                <c:pt idx="4">
                  <c:v>0.37823323420347194</c:v>
                </c:pt>
                <c:pt idx="5">
                  <c:v>0.83357737091101658</c:v>
                </c:pt>
                <c:pt idx="6">
                  <c:v>1.3194398573221238</c:v>
                </c:pt>
                <c:pt idx="7">
                  <c:v>1.5510150146182016</c:v>
                </c:pt>
                <c:pt idx="8">
                  <c:v>1.8835828536982095</c:v>
                </c:pt>
                <c:pt idx="9">
                  <c:v>2.0183213544096379</c:v>
                </c:pt>
                <c:pt idx="10">
                  <c:v>1.3714007436846647</c:v>
                </c:pt>
                <c:pt idx="11">
                  <c:v>0.60923979265195205</c:v>
                </c:pt>
                <c:pt idx="12">
                  <c:v>-0.18208769111981968</c:v>
                </c:pt>
                <c:pt idx="13">
                  <c:v>-0.61637731863487866</c:v>
                </c:pt>
                <c:pt idx="14">
                  <c:v>-0.97355719648529615</c:v>
                </c:pt>
                <c:pt idx="15">
                  <c:v>-1.2592898431048709</c:v>
                </c:pt>
                <c:pt idx="16">
                  <c:v>-1.7354402998629368</c:v>
                </c:pt>
                <c:pt idx="17">
                  <c:v>-1.9361970680680112</c:v>
                </c:pt>
                <c:pt idx="18">
                  <c:v>-2.0872004289898123</c:v>
                </c:pt>
                <c:pt idx="19">
                  <c:v>-2.0372295658200907</c:v>
                </c:pt>
                <c:pt idx="20">
                  <c:v>-2.0601970264517289</c:v>
                </c:pt>
                <c:pt idx="21">
                  <c:v>-2.119782992266209</c:v>
                </c:pt>
                <c:pt idx="22">
                  <c:v>-2.1839928450432611</c:v>
                </c:pt>
                <c:pt idx="23">
                  <c:v>-2.3153625147879069</c:v>
                </c:pt>
                <c:pt idx="24">
                  <c:v>-2.5749003869149267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08-4BBA-8499-6396821F53C6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12'!$B$135:$B$155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12'!$G$135:$G$155</c:f>
              <c:numCache>
                <c:formatCode>0.00</c:formatCode>
                <c:ptCount val="21"/>
                <c:pt idx="0">
                  <c:v>0.64176091799504476</c:v>
                </c:pt>
                <c:pt idx="1">
                  <c:v>1.2473743340839609</c:v>
                </c:pt>
                <c:pt idx="2">
                  <c:v>1.7411462832772802</c:v>
                </c:pt>
                <c:pt idx="3">
                  <c:v>2.1172754242424228</c:v>
                </c:pt>
                <c:pt idx="4">
                  <c:v>2.6178180616571556</c:v>
                </c:pt>
                <c:pt idx="5">
                  <c:v>2.5136821700004277</c:v>
                </c:pt>
                <c:pt idx="6">
                  <c:v>1.5366287167220458</c:v>
                </c:pt>
                <c:pt idx="7">
                  <c:v>0.86507280249583896</c:v>
                </c:pt>
                <c:pt idx="8">
                  <c:v>0.5103613389230498</c:v>
                </c:pt>
                <c:pt idx="9">
                  <c:v>1.0214209183836887E-2</c:v>
                </c:pt>
                <c:pt idx="10">
                  <c:v>-0.26401491423846801</c:v>
                </c:pt>
                <c:pt idx="11">
                  <c:v>-0.63057851454881186</c:v>
                </c:pt>
                <c:pt idx="12">
                  <c:v>-0.86165644192602131</c:v>
                </c:pt>
                <c:pt idx="13">
                  <c:v>-0.98840100202113568</c:v>
                </c:pt>
                <c:pt idx="14">
                  <c:v>-0.94211221114327559</c:v>
                </c:pt>
                <c:pt idx="15">
                  <c:v>-1.2368183971947186</c:v>
                </c:pt>
                <c:pt idx="16">
                  <c:v>-1.2168038967800805</c:v>
                </c:pt>
                <c:pt idx="17">
                  <c:v>-1.3005272634261</c:v>
                </c:pt>
                <c:pt idx="18">
                  <c:v>-1.1776570937019832</c:v>
                </c:pt>
                <c:pt idx="19">
                  <c:v>-1.0878204611008515</c:v>
                </c:pt>
                <c:pt idx="20">
                  <c:v>-1.1926373754564028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308-4BBA-8499-6396821F53C6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'S-S 12'!$B$31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'S-S 12'!$G$31</c:f>
              <c:numCache>
                <c:formatCode>0.000</c:formatCode>
                <c:ptCount val="1"/>
                <c:pt idx="0">
                  <c:v>1.9842816212263192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308-4BBA-8499-6396821F53C6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'S-S 12'!$B$68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'S-S 12'!$G$68</c:f>
              <c:numCache>
                <c:formatCode>0.000</c:formatCode>
                <c:ptCount val="1"/>
                <c:pt idx="0">
                  <c:v>1.6835708944509304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308-4BBA-8499-6396821F53C6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'S-S 12'!$B$107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'S-S 12'!$G$107</c:f>
              <c:numCache>
                <c:formatCode>0.00</c:formatCode>
                <c:ptCount val="1"/>
                <c:pt idx="0">
                  <c:v>-0.18208769111981968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308-4BBA-8499-6396821F53C6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'S-S 12'!$B$145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'S-S 12'!$G$145</c:f>
              <c:numCache>
                <c:formatCode>0.00</c:formatCode>
                <c:ptCount val="1"/>
                <c:pt idx="0">
                  <c:v>-0.26401491423846801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308-4BBA-8499-6396821F53C6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12'!$B$166:$B$192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12'!$G$166:$G$192</c:f>
              <c:numCache>
                <c:formatCode>0.000</c:formatCode>
                <c:ptCount val="27"/>
                <c:pt idx="0">
                  <c:v>-8.8406251458956095</c:v>
                </c:pt>
                <c:pt idx="1">
                  <c:v>-4.4350907567556366</c:v>
                </c:pt>
                <c:pt idx="2">
                  <c:v>-0.6117616549662207</c:v>
                </c:pt>
                <c:pt idx="3">
                  <c:v>0.83102585169030385</c:v>
                </c:pt>
                <c:pt idx="4">
                  <c:v>1.3172165624184535</c:v>
                </c:pt>
                <c:pt idx="5">
                  <c:v>1.4913974571937336</c:v>
                </c:pt>
                <c:pt idx="6">
                  <c:v>1.7157425203446073</c:v>
                </c:pt>
                <c:pt idx="7">
                  <c:v>1.7435923565891149</c:v>
                </c:pt>
                <c:pt idx="8">
                  <c:v>2.0433732097590052</c:v>
                </c:pt>
                <c:pt idx="9">
                  <c:v>2.1650486956263992</c:v>
                </c:pt>
                <c:pt idx="10">
                  <c:v>1.8992518938147938</c:v>
                </c:pt>
                <c:pt idx="11">
                  <c:v>0.99001103241751087</c:v>
                </c:pt>
                <c:pt idx="12">
                  <c:v>0.37257344321976571</c:v>
                </c:pt>
                <c:pt idx="13">
                  <c:v>-8.3336623848440969E-2</c:v>
                </c:pt>
                <c:pt idx="14">
                  <c:v>-0.44167366554523679</c:v>
                </c:pt>
                <c:pt idx="15">
                  <c:v>-0.8660260916467335</c:v>
                </c:pt>
                <c:pt idx="16">
                  <c:v>-1.1302976425062345</c:v>
                </c:pt>
                <c:pt idx="17">
                  <c:v>-1.0424103362167656</c:v>
                </c:pt>
                <c:pt idx="18">
                  <c:v>-1.0715038723459707</c:v>
                </c:pt>
                <c:pt idx="19">
                  <c:v>-1.4340776096389709</c:v>
                </c:pt>
                <c:pt idx="20">
                  <c:v>-1.5164320231817912</c:v>
                </c:pt>
                <c:pt idx="21">
                  <c:v>-1.671765644945133</c:v>
                </c:pt>
                <c:pt idx="22">
                  <c:v>-1.317459705288367</c:v>
                </c:pt>
                <c:pt idx="23">
                  <c:v>-1.6754334264992299</c:v>
                </c:pt>
                <c:pt idx="24">
                  <c:v>-1.5624415176102104</c:v>
                </c:pt>
                <c:pt idx="25">
                  <c:v>-1.5612498990553296</c:v>
                </c:pt>
                <c:pt idx="26">
                  <c:v>-2.1175836541604354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0308-4BBA-8499-6396821F53C6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12'!$B$201:$B$233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12'!$G$201:$G$233</c:f>
              <c:numCache>
                <c:formatCode>0.000</c:formatCode>
                <c:ptCount val="33"/>
                <c:pt idx="0">
                  <c:v>-5.8466168766023587</c:v>
                </c:pt>
                <c:pt idx="1">
                  <c:v>-3.0096204206521922</c:v>
                </c:pt>
                <c:pt idx="2">
                  <c:v>-0.95570003856960295</c:v>
                </c:pt>
                <c:pt idx="3">
                  <c:v>0.35310344827586732</c:v>
                </c:pt>
                <c:pt idx="4">
                  <c:v>1.0694655434332423</c:v>
                </c:pt>
                <c:pt idx="5">
                  <c:v>1.4117907188856318</c:v>
                </c:pt>
                <c:pt idx="6">
                  <c:v>1.6330422286093438</c:v>
                </c:pt>
                <c:pt idx="7">
                  <c:v>1.6729806708514339</c:v>
                </c:pt>
                <c:pt idx="8">
                  <c:v>1.5406944598031866</c:v>
                </c:pt>
                <c:pt idx="9">
                  <c:v>1.3448514167242656</c:v>
                </c:pt>
                <c:pt idx="10">
                  <c:v>1.0103161213596348</c:v>
                </c:pt>
                <c:pt idx="11">
                  <c:v>0.58716154548222466</c:v>
                </c:pt>
                <c:pt idx="12">
                  <c:v>0.11838247496820072</c:v>
                </c:pt>
                <c:pt idx="13">
                  <c:v>-0.1845191988491682</c:v>
                </c:pt>
                <c:pt idx="14">
                  <c:v>-0.59864999446717615</c:v>
                </c:pt>
                <c:pt idx="15">
                  <c:v>-0.90089093021966371</c:v>
                </c:pt>
                <c:pt idx="16">
                  <c:v>-1.1230898342755291</c:v>
                </c:pt>
                <c:pt idx="17">
                  <c:v>-1.3417490410150454</c:v>
                </c:pt>
                <c:pt idx="18">
                  <c:v>-1.4272277958099626</c:v>
                </c:pt>
                <c:pt idx="19">
                  <c:v>-1.5148357829125672</c:v>
                </c:pt>
                <c:pt idx="20">
                  <c:v>-1.5982522285008505</c:v>
                </c:pt>
                <c:pt idx="21">
                  <c:v>-1.7077644933214133</c:v>
                </c:pt>
                <c:pt idx="22">
                  <c:v>-1.7405772120161758</c:v>
                </c:pt>
                <c:pt idx="23">
                  <c:v>-1.7104826518196143</c:v>
                </c:pt>
                <c:pt idx="24">
                  <c:v>-1.8623022749898512</c:v>
                </c:pt>
                <c:pt idx="25">
                  <c:v>-1.8127517582751833</c:v>
                </c:pt>
                <c:pt idx="26">
                  <c:v>-1.8761120688860395</c:v>
                </c:pt>
                <c:pt idx="27">
                  <c:v>-1.8091304668485753</c:v>
                </c:pt>
                <c:pt idx="28">
                  <c:v>-1.8632864715372095</c:v>
                </c:pt>
                <c:pt idx="29">
                  <c:v>-1.9352459620915881</c:v>
                </c:pt>
                <c:pt idx="30">
                  <c:v>-1.862240663900409</c:v>
                </c:pt>
                <c:pt idx="31">
                  <c:v>-1.9219706468028515</c:v>
                </c:pt>
                <c:pt idx="32">
                  <c:v>-1.8775468810502687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308-4BBA-8499-6396821F53C6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'S-S 12'!$B$179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'S-S 12'!$G$179</c:f>
              <c:numCache>
                <c:formatCode>0.000</c:formatCode>
                <c:ptCount val="1"/>
                <c:pt idx="0">
                  <c:v>-8.3336623848440969E-2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308-4BBA-8499-6396821F53C6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12'!$B$231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'S-S 12'!$G$231</c:f>
              <c:numCache>
                <c:formatCode>0.000</c:formatCode>
                <c:ptCount val="1"/>
                <c:pt idx="0">
                  <c:v>-1.862240663900409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308-4BBA-8499-6396821F53C6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12'!$B$235:$B$242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12'!$G$235:$G$242</c:f>
              <c:numCache>
                <c:formatCode>0.00</c:formatCode>
                <c:ptCount val="8"/>
                <c:pt idx="0">
                  <c:v>-5.5112441261549812</c:v>
                </c:pt>
                <c:pt idx="1">
                  <c:v>-4.3617733961464227</c:v>
                </c:pt>
                <c:pt idx="2">
                  <c:v>-3.5600491902504285</c:v>
                </c:pt>
                <c:pt idx="3">
                  <c:v>-2.0556014311306168</c:v>
                </c:pt>
                <c:pt idx="4">
                  <c:v>-0.84977430128286346</c:v>
                </c:pt>
                <c:pt idx="5">
                  <c:v>-0.35234963198509484</c:v>
                </c:pt>
                <c:pt idx="6">
                  <c:v>-0.25859094584671466</c:v>
                </c:pt>
                <c:pt idx="7">
                  <c:v>0.47391590186782523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308-4BBA-8499-6396821F53C6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'S-S 12'!$B$238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'S-S 12'!$G$238</c:f>
              <c:numCache>
                <c:formatCode>0.00</c:formatCode>
                <c:ptCount val="1"/>
                <c:pt idx="0">
                  <c:v>-2.0556014311306168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308-4BBA-8499-6396821F53C6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'S-S 12'!$B$307:$B$326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12'!$G$307:$G$326</c:f>
              <c:numCache>
                <c:formatCode>General</c:formatCode>
                <c:ptCount val="20"/>
                <c:pt idx="0">
                  <c:v>-2.3319999999999999</c:v>
                </c:pt>
                <c:pt idx="1">
                  <c:v>-1.0509999999999999</c:v>
                </c:pt>
                <c:pt idx="2">
                  <c:v>0.09</c:v>
                </c:pt>
                <c:pt idx="3">
                  <c:v>0.82199999999999995</c:v>
                </c:pt>
                <c:pt idx="4">
                  <c:v>1.2989999999999999</c:v>
                </c:pt>
                <c:pt idx="5">
                  <c:v>1.595</c:v>
                </c:pt>
                <c:pt idx="6">
                  <c:v>2.0630000000000002</c:v>
                </c:pt>
                <c:pt idx="7">
                  <c:v>3.0019999999999998</c:v>
                </c:pt>
                <c:pt idx="8">
                  <c:v>1.736</c:v>
                </c:pt>
                <c:pt idx="9">
                  <c:v>0.626</c:v>
                </c:pt>
                <c:pt idx="10">
                  <c:v>-0.107</c:v>
                </c:pt>
                <c:pt idx="11">
                  <c:v>-0.52700000000000002</c:v>
                </c:pt>
                <c:pt idx="12">
                  <c:v>-1.1859999999999999</c:v>
                </c:pt>
                <c:pt idx="13">
                  <c:v>-1.49</c:v>
                </c:pt>
                <c:pt idx="14">
                  <c:v>-1.681</c:v>
                </c:pt>
                <c:pt idx="15">
                  <c:v>-1.8049999999999999</c:v>
                </c:pt>
                <c:pt idx="16">
                  <c:v>-2.0030000000000001</c:v>
                </c:pt>
                <c:pt idx="17">
                  <c:v>-2.1019999999999999</c:v>
                </c:pt>
                <c:pt idx="18">
                  <c:v>-2.35</c:v>
                </c:pt>
                <c:pt idx="19">
                  <c:v>-3.7519999999999998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308-4BBA-8499-6396821F53C6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'S-S 12'!$B$316</c:f>
              <c:numCache>
                <c:formatCode>General</c:formatCode>
                <c:ptCount val="1"/>
                <c:pt idx="0">
                  <c:v>203</c:v>
                </c:pt>
              </c:numCache>
            </c:numRef>
          </c:xVal>
          <c:yVal>
            <c:numRef>
              <c:f>'S-S 12'!$G$316</c:f>
              <c:numCache>
                <c:formatCode>General</c:formatCode>
                <c:ptCount val="1"/>
                <c:pt idx="0">
                  <c:v>0.626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308-4BBA-8499-6396821F5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12'!$B$272:$B$292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12'!$G$272:$G$292</c15:sqref>
                        </c15:formulaRef>
                      </c:ext>
                    </c:extLst>
                    <c:numCache>
                      <c:formatCode>0.00</c:formatCode>
                      <c:ptCount val="21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E-0308-4BBA-8499-6396821F53C6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0308-4BBA-8499-6396821F53C6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8151044223668276"/>
          <c:y val="0.46003397849505673"/>
          <c:w val="0.17528643392117346"/>
          <c:h val="0.3738928539418175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12'!$M$33:$M$43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12'!$N$33:$N$43</c:f>
              <c:numCache>
                <c:formatCode>0.000</c:formatCode>
                <c:ptCount val="11"/>
                <c:pt idx="0">
                  <c:v>0.37952600942373754</c:v>
                </c:pt>
                <c:pt idx="1">
                  <c:v>0.34368466051296698</c:v>
                </c:pt>
                <c:pt idx="2">
                  <c:v>0.58903174105540135</c:v>
                </c:pt>
                <c:pt idx="3">
                  <c:v>0.83133104857391549</c:v>
                </c:pt>
                <c:pt idx="4">
                  <c:v>0.88694405838332158</c:v>
                </c:pt>
                <c:pt idx="5">
                  <c:v>1.0088421024308172</c:v>
                </c:pt>
                <c:pt idx="6">
                  <c:v>1.0944233245671959</c:v>
                </c:pt>
                <c:pt idx="7">
                  <c:v>0.94502991970491812</c:v>
                </c:pt>
                <c:pt idx="8">
                  <c:v>0.67101725709233884</c:v>
                </c:pt>
                <c:pt idx="9">
                  <c:v>0.24802499544109144</c:v>
                </c:pt>
                <c:pt idx="10">
                  <c:v>0.27047826408892228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A6-45C3-9FC9-FAF4EF0F419C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12'!$M$32:$M$43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'S-S 12'!$O$32:$O$43</c:f>
              <c:numCache>
                <c:formatCode>0.000</c:formatCode>
                <c:ptCount val="12"/>
                <c:pt idx="0">
                  <c:v>1.6535158366112068</c:v>
                </c:pt>
                <c:pt idx="1">
                  <c:v>1.6015960862391754</c:v>
                </c:pt>
                <c:pt idx="2">
                  <c:v>1.5374124028547613</c:v>
                </c:pt>
                <c:pt idx="3">
                  <c:v>1.3366407524193842</c:v>
                </c:pt>
                <c:pt idx="4">
                  <c:v>1.239085970917758</c:v>
                </c:pt>
                <c:pt idx="5">
                  <c:v>1.0627850129337912</c:v>
                </c:pt>
                <c:pt idx="6">
                  <c:v>0.85555660755725438</c:v>
                </c:pt>
                <c:pt idx="7">
                  <c:v>0.92018754781272238</c:v>
                </c:pt>
                <c:pt idx="8">
                  <c:v>0.73575628369809298</c:v>
                </c:pt>
                <c:pt idx="9">
                  <c:v>0.39016191340948941</c:v>
                </c:pt>
                <c:pt idx="10">
                  <c:v>0.32671204683735611</c:v>
                </c:pt>
                <c:pt idx="11">
                  <c:v>0.17378223829833381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A6-45C3-9FC9-FAF4EF0F419C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12'!$M$33:$M$43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12'!$P$33:$P$43</c:f>
              <c:numCache>
                <c:formatCode>0.000</c:formatCode>
                <c:ptCount val="11"/>
                <c:pt idx="0">
                  <c:v>2.5815999620626315</c:v>
                </c:pt>
                <c:pt idx="1">
                  <c:v>1.311373841493582</c:v>
                </c:pt>
                <c:pt idx="2">
                  <c:v>0.94469991102643225</c:v>
                </c:pt>
                <c:pt idx="3">
                  <c:v>0.72438704199295834</c:v>
                </c:pt>
                <c:pt idx="4">
                  <c:v>0.53982721870296124</c:v>
                </c:pt>
                <c:pt idx="5">
                  <c:v>0.57516360148542622</c:v>
                </c:pt>
                <c:pt idx="6">
                  <c:v>0.77553159399839855</c:v>
                </c:pt>
                <c:pt idx="7">
                  <c:v>1.025412914439368</c:v>
                </c:pt>
                <c:pt idx="8">
                  <c:v>1.0147993169108707</c:v>
                </c:pt>
                <c:pt idx="9">
                  <c:v>0.57677822439345949</c:v>
                </c:pt>
                <c:pt idx="10">
                  <c:v>0.29278880294078291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A6-45C3-9FC9-FAF4EF0F419C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12'!$M$32:$M$38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12'!$Q$32:$Q$38</c:f>
              <c:numCache>
                <c:formatCode>0.000</c:formatCode>
                <c:ptCount val="7"/>
                <c:pt idx="0">
                  <c:v>2.5280700885139127</c:v>
                </c:pt>
                <c:pt idx="1">
                  <c:v>2.6261278656641696</c:v>
                </c:pt>
                <c:pt idx="2">
                  <c:v>2.8033388883778008</c:v>
                </c:pt>
                <c:pt idx="3">
                  <c:v>2.5617277732658348</c:v>
                </c:pt>
                <c:pt idx="4">
                  <c:v>2.1958803185697842</c:v>
                </c:pt>
                <c:pt idx="5">
                  <c:v>2.0654227551149775</c:v>
                </c:pt>
                <c:pt idx="6">
                  <c:v>2.1103071437208012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A6-45C3-9FC9-FAF4EF0F419C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12'!$M$34:$M$43</c:f>
              <c:numCache>
                <c:formatCode>0</c:formatCode>
                <c:ptCount val="1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</c:numCache>
            </c:numRef>
          </c:xVal>
          <c:yVal>
            <c:numRef>
              <c:f>'S-S 12'!$R$34:$R$43</c:f>
              <c:numCache>
                <c:formatCode>0.000</c:formatCode>
                <c:ptCount val="10"/>
                <c:pt idx="0">
                  <c:v>1.4395285782483767</c:v>
                </c:pt>
                <c:pt idx="1">
                  <c:v>1.4307711308227862</c:v>
                </c:pt>
                <c:pt idx="2">
                  <c:v>1.1673317683052218</c:v>
                </c:pt>
                <c:pt idx="3">
                  <c:v>0.82348341632566491</c:v>
                </c:pt>
                <c:pt idx="4">
                  <c:v>0.71897439236394223</c:v>
                </c:pt>
                <c:pt idx="5">
                  <c:v>0.62742323240510056</c:v>
                </c:pt>
                <c:pt idx="6">
                  <c:v>6.376599842315199E-2</c:v>
                </c:pt>
                <c:pt idx="7">
                  <c:v>3.5181110284574317E-2</c:v>
                </c:pt>
                <c:pt idx="8">
                  <c:v>0.48665176532300258</c:v>
                </c:pt>
                <c:pt idx="9">
                  <c:v>0.17683034508428999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A6-45C3-9FC9-FAF4EF0F419C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12'!$M$33:$M$46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12'!$S$33:$S$46</c:f>
              <c:numCache>
                <c:formatCode>0.000</c:formatCode>
                <c:ptCount val="14"/>
                <c:pt idx="0">
                  <c:v>1.4635078832828992</c:v>
                </c:pt>
                <c:pt idx="1">
                  <c:v>1.4276680273420017</c:v>
                </c:pt>
                <c:pt idx="2">
                  <c:v>0.9163960554084708</c:v>
                </c:pt>
                <c:pt idx="3">
                  <c:v>0.52650032107147726</c:v>
                </c:pt>
                <c:pt idx="4">
                  <c:v>0.25424210125517482</c:v>
                </c:pt>
                <c:pt idx="5">
                  <c:v>0.12800091963729715</c:v>
                </c:pt>
                <c:pt idx="6">
                  <c:v>0.14827802884542846</c:v>
                </c:pt>
                <c:pt idx="7">
                  <c:v>0.19759504771265482</c:v>
                </c:pt>
                <c:pt idx="8">
                  <c:v>0.29760221780587753</c:v>
                </c:pt>
                <c:pt idx="9">
                  <c:v>0.10646955712595334</c:v>
                </c:pt>
                <c:pt idx="10">
                  <c:v>0.1003277639116899</c:v>
                </c:pt>
                <c:pt idx="11">
                  <c:v>0.29066216724552962</c:v>
                </c:pt>
                <c:pt idx="12">
                  <c:v>0.32852201617632198</c:v>
                </c:pt>
                <c:pt idx="13">
                  <c:v>0.27715434603553485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A6-45C3-9FC9-FAF4EF0F419C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12'!$M$33:$M$46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12'!$T$33:$T$46</c:f>
              <c:numCache>
                <c:formatCode>0.000</c:formatCode>
                <c:ptCount val="14"/>
                <c:pt idx="0">
                  <c:v>2.6018085884041748</c:v>
                </c:pt>
                <c:pt idx="1">
                  <c:v>1.1588560098613427</c:v>
                </c:pt>
                <c:pt idx="2">
                  <c:v>0.46757721652595147</c:v>
                </c:pt>
                <c:pt idx="3">
                  <c:v>5.1958915592668881E-2</c:v>
                </c:pt>
                <c:pt idx="4">
                  <c:v>0.3262361476984787</c:v>
                </c:pt>
                <c:pt idx="5">
                  <c:v>0.41627978343554911</c:v>
                </c:pt>
                <c:pt idx="6">
                  <c:v>0.27474797374435234</c:v>
                </c:pt>
                <c:pt idx="7">
                  <c:v>0.17759741495251377</c:v>
                </c:pt>
                <c:pt idx="8">
                  <c:v>0.46139583119499994</c:v>
                </c:pt>
                <c:pt idx="9">
                  <c:v>0.40754328713963905</c:v>
                </c:pt>
                <c:pt idx="10">
                  <c:v>5.0040922269647951E-2</c:v>
                </c:pt>
                <c:pt idx="11">
                  <c:v>0.28229991801557247</c:v>
                </c:pt>
                <c:pt idx="12">
                  <c:v>0.33940016946622537</c:v>
                </c:pt>
                <c:pt idx="13">
                  <c:v>0.36406501599765639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3A6-45C3-9FC9-FAF4EF0F419C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12'!$M$33:$M$38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12'!$U$33:$U$38</c:f>
              <c:numCache>
                <c:formatCode>0.000</c:formatCode>
                <c:ptCount val="6"/>
                <c:pt idx="0">
                  <c:v>2.6132717952820448</c:v>
                </c:pt>
                <c:pt idx="1">
                  <c:v>2.8476252363496153</c:v>
                </c:pt>
                <c:pt idx="2">
                  <c:v>2.3439013231404715</c:v>
                </c:pt>
                <c:pt idx="3">
                  <c:v>1.6953947991063154</c:v>
                </c:pt>
                <c:pt idx="4">
                  <c:v>1.4911279480022741</c:v>
                </c:pt>
                <c:pt idx="5">
                  <c:v>1.4373818781086531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3A6-45C3-9FC9-FAF4EF0F419C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12'!$M$34:$M$46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'S-S 12'!$V$34:$V$46</c:f>
              <c:numCache>
                <c:formatCode>0.000</c:formatCode>
                <c:ptCount val="13"/>
                <c:pt idx="0">
                  <c:v>1.3106030792128638</c:v>
                </c:pt>
                <c:pt idx="1">
                  <c:v>1.0308934759266344</c:v>
                </c:pt>
                <c:pt idx="2">
                  <c:v>0.45047246325817941</c:v>
                </c:pt>
                <c:pt idx="3">
                  <c:v>1.6412282340738757E-2</c:v>
                </c:pt>
                <c:pt idx="4">
                  <c:v>0.27452786840006049</c:v>
                </c:pt>
                <c:pt idx="5">
                  <c:v>0.4771924619925576</c:v>
                </c:pt>
                <c:pt idx="6">
                  <c:v>0.97429667101108863</c:v>
                </c:pt>
                <c:pt idx="7">
                  <c:v>0.788858274616556</c:v>
                </c:pt>
                <c:pt idx="8">
                  <c:v>0.29844166272916545</c:v>
                </c:pt>
                <c:pt idx="9">
                  <c:v>0.50948742027065719</c:v>
                </c:pt>
                <c:pt idx="10">
                  <c:v>0.43858617928406562</c:v>
                </c:pt>
                <c:pt idx="11">
                  <c:v>0.59862687471194587</c:v>
                </c:pt>
                <c:pt idx="12">
                  <c:v>0.72003964662940179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3A6-45C3-9FC9-FAF4EF0F419C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12'!$M$33:$M$56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12'!$W$33:$W$56</c:f>
              <c:numCache>
                <c:formatCode>0.000</c:formatCode>
                <c:ptCount val="24"/>
                <c:pt idx="0">
                  <c:v>1.1439494712919245</c:v>
                </c:pt>
                <c:pt idx="1">
                  <c:v>0.19569790937889622</c:v>
                </c:pt>
                <c:pt idx="2">
                  <c:v>0.38753793765509659</c:v>
                </c:pt>
                <c:pt idx="3">
                  <c:v>0.52657902077899787</c:v>
                </c:pt>
                <c:pt idx="4">
                  <c:v>0.53994668856639161</c:v>
                </c:pt>
                <c:pt idx="5">
                  <c:v>0.27902381998375569</c:v>
                </c:pt>
                <c:pt idx="6">
                  <c:v>0.12637794718323436</c:v>
                </c:pt>
                <c:pt idx="7">
                  <c:v>0.3475343296161047</c:v>
                </c:pt>
                <c:pt idx="8">
                  <c:v>0.70744953358962803</c:v>
                </c:pt>
                <c:pt idx="9">
                  <c:v>0.29027216149758656</c:v>
                </c:pt>
                <c:pt idx="10">
                  <c:v>0.13836735323915597</c:v>
                </c:pt>
                <c:pt idx="11">
                  <c:v>0.53117483528958442</c:v>
                </c:pt>
                <c:pt idx="12">
                  <c:v>0.61963894455662727</c:v>
                </c:pt>
                <c:pt idx="13">
                  <c:v>0.59650973246092232</c:v>
                </c:pt>
                <c:pt idx="14">
                  <c:v>0.53391092948621921</c:v>
                </c:pt>
                <c:pt idx="15">
                  <c:v>0.79817806175572059</c:v>
                </c:pt>
                <c:pt idx="16">
                  <c:v>0.7760176605674407</c:v>
                </c:pt>
                <c:pt idx="17">
                  <c:v>0.80060018994122106</c:v>
                </c:pt>
                <c:pt idx="18">
                  <c:v>0.64144499720520287</c:v>
                </c:pt>
                <c:pt idx="19">
                  <c:v>0.56956573626608042</c:v>
                </c:pt>
                <c:pt idx="20">
                  <c:v>0.52163372117738871</c:v>
                </c:pt>
                <c:pt idx="21">
                  <c:v>0.52842079944691966</c:v>
                </c:pt>
                <c:pt idx="22">
                  <c:v>0.69181956629620023</c:v>
                </c:pt>
                <c:pt idx="23">
                  <c:v>0.88761174711078561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3A6-45C3-9FC9-FAF4EF0F419C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12'!$M$32:$M$38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12'!$X$32:$X$38</c:f>
              <c:numCache>
                <c:formatCode>0.000</c:formatCode>
                <c:ptCount val="7"/>
                <c:pt idx="0">
                  <c:v>1.1561325240888534</c:v>
                </c:pt>
                <c:pt idx="1">
                  <c:v>1.314157122569215</c:v>
                </c:pt>
                <c:pt idx="2">
                  <c:v>1.5686327277708005</c:v>
                </c:pt>
                <c:pt idx="3">
                  <c:v>1.5024468903269983</c:v>
                </c:pt>
                <c:pt idx="4">
                  <c:v>1.1970827496671133</c:v>
                </c:pt>
                <c:pt idx="5">
                  <c:v>1.2230020585217394</c:v>
                </c:pt>
                <c:pt idx="6">
                  <c:v>1.4829637691522728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3A6-45C3-9FC9-FAF4EF0F419C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12'!$M$34:$M$52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12'!$Y$34:$Y$52</c:f>
              <c:numCache>
                <c:formatCode>0.000</c:formatCode>
                <c:ptCount val="19"/>
                <c:pt idx="0">
                  <c:v>8.8595114940457451E-2</c:v>
                </c:pt>
                <c:pt idx="1">
                  <c:v>0.12253532502048128</c:v>
                </c:pt>
                <c:pt idx="2">
                  <c:v>6.3755132905593634E-2</c:v>
                </c:pt>
                <c:pt idx="3">
                  <c:v>0.25210026432838856</c:v>
                </c:pt>
                <c:pt idx="4">
                  <c:v>0.14060367146521241</c:v>
                </c:pt>
                <c:pt idx="5">
                  <c:v>0.3134608096587545</c:v>
                </c:pt>
                <c:pt idx="6">
                  <c:v>0.73784241296117414</c:v>
                </c:pt>
                <c:pt idx="7">
                  <c:v>0.46935634737326987</c:v>
                </c:pt>
                <c:pt idx="8">
                  <c:v>0.18326171083181844</c:v>
                </c:pt>
                <c:pt idx="9">
                  <c:v>0.38863056884470087</c:v>
                </c:pt>
                <c:pt idx="10">
                  <c:v>0.14444908188683245</c:v>
                </c:pt>
                <c:pt idx="11">
                  <c:v>0.26062223377530375</c:v>
                </c:pt>
                <c:pt idx="12">
                  <c:v>0.42327930171465139</c:v>
                </c:pt>
                <c:pt idx="13">
                  <c:v>0.38210417896134158</c:v>
                </c:pt>
                <c:pt idx="14">
                  <c:v>4.0933428828718154E-3</c:v>
                </c:pt>
                <c:pt idx="15">
                  <c:v>4.6349299870526148E-2</c:v>
                </c:pt>
                <c:pt idx="16">
                  <c:v>4.5397587141634117E-2</c:v>
                </c:pt>
                <c:pt idx="17">
                  <c:v>0.21564060545928473</c:v>
                </c:pt>
                <c:pt idx="18">
                  <c:v>1.1278421033330661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3A6-45C3-9FC9-FAF4EF0F419C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12'!$M$33:$M$38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12'!$Z$33:$Z$38</c:f>
              <c:numCache>
                <c:formatCode>0.000</c:formatCode>
                <c:ptCount val="6"/>
                <c:pt idx="0">
                  <c:v>0.2764002356817965</c:v>
                </c:pt>
                <c:pt idx="1">
                  <c:v>1.6924616009862561</c:v>
                </c:pt>
                <c:pt idx="2">
                  <c:v>1.794869841852148</c:v>
                </c:pt>
                <c:pt idx="3">
                  <c:v>1.6195395898010319</c:v>
                </c:pt>
                <c:pt idx="4">
                  <c:v>1.6558954004576294</c:v>
                </c:pt>
                <c:pt idx="5">
                  <c:v>1.6769882999791663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3A6-45C3-9FC9-FAF4EF0F419C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12'!$M$34:$M$52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12'!$AA$34:$AA$52</c:f>
              <c:numCache>
                <c:formatCode>0.000</c:formatCode>
                <c:ptCount val="19"/>
                <c:pt idx="0">
                  <c:v>0.10783988482901539</c:v>
                </c:pt>
                <c:pt idx="1">
                  <c:v>0.50010757587396026</c:v>
                </c:pt>
                <c:pt idx="2">
                  <c:v>0.4581807125124171</c:v>
                </c:pt>
                <c:pt idx="3">
                  <c:v>0.29045702787658839</c:v>
                </c:pt>
                <c:pt idx="4">
                  <c:v>0.14018703723555184</c:v>
                </c:pt>
                <c:pt idx="5">
                  <c:v>0.17639370733490564</c:v>
                </c:pt>
                <c:pt idx="6">
                  <c:v>1.0514907806315454</c:v>
                </c:pt>
                <c:pt idx="7">
                  <c:v>1.1487032040673646</c:v>
                </c:pt>
                <c:pt idx="8">
                  <c:v>0.11034330615758749</c:v>
                </c:pt>
                <c:pt idx="9">
                  <c:v>0.50971820859017192</c:v>
                </c:pt>
                <c:pt idx="10">
                  <c:v>0.66271465893231352</c:v>
                </c:pt>
                <c:pt idx="11">
                  <c:v>0.86153562368884284</c:v>
                </c:pt>
                <c:pt idx="12">
                  <c:v>0.99490553658295267</c:v>
                </c:pt>
                <c:pt idx="13">
                  <c:v>0.89359526156088409</c:v>
                </c:pt>
                <c:pt idx="14">
                  <c:v>0.7913227044639124</c:v>
                </c:pt>
                <c:pt idx="15">
                  <c:v>0.72102465326070697</c:v>
                </c:pt>
                <c:pt idx="16">
                  <c:v>0.74618804603718347</c:v>
                </c:pt>
                <c:pt idx="17">
                  <c:v>0.83984506427711025</c:v>
                </c:pt>
                <c:pt idx="18">
                  <c:v>1.6449534486788553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3A6-45C3-9FC9-FAF4EF0F419C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12'!$M$34:$M$38</c:f>
              <c:numCache>
                <c:formatCode>0</c:formatCode>
                <c:ptCount val="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</c:numCache>
            </c:numRef>
          </c:xVal>
          <c:yVal>
            <c:numRef>
              <c:f>'S-S 12'!$AB$34:$AB$38</c:f>
              <c:numCache>
                <c:formatCode>0.000</c:formatCode>
                <c:ptCount val="5"/>
                <c:pt idx="0">
                  <c:v>1.6280979955384201</c:v>
                </c:pt>
                <c:pt idx="1">
                  <c:v>1.3800624724762884</c:v>
                </c:pt>
                <c:pt idx="2">
                  <c:v>1.239135437965265</c:v>
                </c:pt>
                <c:pt idx="3">
                  <c:v>1.4277113873157536</c:v>
                </c:pt>
                <c:pt idx="4">
                  <c:v>1.5861444316872801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3A6-45C3-9FC9-FAF4EF0F4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'S-S 12'!$M$33:$M$43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12'!$AN$33:$AN$43</c:f>
              <c:numCache>
                <c:formatCode>0.000</c:formatCode>
                <c:ptCount val="11"/>
                <c:pt idx="0">
                  <c:v>7.2575037752639204</c:v>
                </c:pt>
                <c:pt idx="1">
                  <c:v>4.1046396267275469</c:v>
                </c:pt>
                <c:pt idx="2">
                  <c:v>1.4869475845334652</c:v>
                </c:pt>
                <c:pt idx="3">
                  <c:v>0.7424567919606766</c:v>
                </c:pt>
                <c:pt idx="4">
                  <c:v>0.52800815551553548</c:v>
                </c:pt>
                <c:pt idx="5">
                  <c:v>0.66518921921792107</c:v>
                </c:pt>
                <c:pt idx="6">
                  <c:v>0.72924854027611552</c:v>
                </c:pt>
                <c:pt idx="7">
                  <c:v>0.88904986428437061</c:v>
                </c:pt>
                <c:pt idx="8">
                  <c:v>0.35919945356581512</c:v>
                </c:pt>
                <c:pt idx="9">
                  <c:v>0.52830994955347421</c:v>
                </c:pt>
                <c:pt idx="10">
                  <c:v>1.5447617369398996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02-4083-B260-E65BCBD89D23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12'!$M$33:$M$46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12'!$AO$33:$AO$46</c:f>
              <c:numCache>
                <c:formatCode>0.000</c:formatCode>
                <c:ptCount val="14"/>
                <c:pt idx="0">
                  <c:v>7.9170136861476106</c:v>
                </c:pt>
                <c:pt idx="1">
                  <c:v>4.3763032313105841</c:v>
                </c:pt>
                <c:pt idx="2">
                  <c:v>1.1038001037509819</c:v>
                </c:pt>
                <c:pt idx="3">
                  <c:v>5.4235922621651458E-2</c:v>
                </c:pt>
                <c:pt idx="4">
                  <c:v>0.35825672794451996</c:v>
                </c:pt>
                <c:pt idx="5">
                  <c:v>0.34630611576854514</c:v>
                </c:pt>
                <c:pt idx="6">
                  <c:v>0.35181402475612372</c:v>
                </c:pt>
                <c:pt idx="7">
                  <c:v>1.7896207318275435E-2</c:v>
                </c:pt>
                <c:pt idx="8">
                  <c:v>0.32493376546282859</c:v>
                </c:pt>
                <c:pt idx="9">
                  <c:v>0.90704211079093799</c:v>
                </c:pt>
                <c:pt idx="10">
                  <c:v>1.5178091540512504</c:v>
                </c:pt>
                <c:pt idx="11">
                  <c:v>1.1718616447984622</c:v>
                </c:pt>
                <c:pt idx="12">
                  <c:v>0.93133132125582152</c:v>
                </c:pt>
                <c:pt idx="13">
                  <c:v>0.84073005380826571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02-4083-B260-E65BCBD89D23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'S-S 12'!$M$33:$M$56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12'!$AP$33:$AP$56</c:f>
              <c:numCache>
                <c:formatCode>0.000</c:formatCode>
                <c:ptCount val="24"/>
                <c:pt idx="0">
                  <c:v>6.3385823906939569</c:v>
                </c:pt>
                <c:pt idx="1">
                  <c:v>2.9304672122738342</c:v>
                </c:pt>
                <c:pt idx="2">
                  <c:v>0.22569214047904559</c:v>
                </c:pt>
                <c:pt idx="3">
                  <c:v>0.54365475671942654</c:v>
                </c:pt>
                <c:pt idx="4">
                  <c:v>0.57430754965852693</c:v>
                </c:pt>
                <c:pt idx="5">
                  <c:v>0.20717115424342192</c:v>
                </c:pt>
                <c:pt idx="6">
                  <c:v>0.19577005148182774</c:v>
                </c:pt>
                <c:pt idx="7">
                  <c:v>0.17000430308076941</c:v>
                </c:pt>
                <c:pt idx="8">
                  <c:v>2.9976024352709456E-2</c:v>
                </c:pt>
                <c:pt idx="9">
                  <c:v>0.95713151964426213</c:v>
                </c:pt>
                <c:pt idx="10">
                  <c:v>1.5297842600023115</c:v>
                </c:pt>
                <c:pt idx="11">
                  <c:v>1.3766864140141006</c:v>
                </c:pt>
                <c:pt idx="12">
                  <c:v>1.1878426616118727</c:v>
                </c:pt>
                <c:pt idx="13">
                  <c:v>1.0513553647965992</c:v>
                </c:pt>
                <c:pt idx="14">
                  <c:v>0.96422057496105573</c:v>
                </c:pt>
                <c:pt idx="15">
                  <c:v>1.0371186813847195</c:v>
                </c:pt>
                <c:pt idx="16">
                  <c:v>0.95721139859616988</c:v>
                </c:pt>
                <c:pt idx="17">
                  <c:v>1.2284299129343799</c:v>
                </c:pt>
                <c:pt idx="18">
                  <c:v>1.1509010592098243</c:v>
                </c:pt>
                <c:pt idx="19">
                  <c:v>0.74725269620061774</c:v>
                </c:pt>
                <c:pt idx="20">
                  <c:v>0.70404580682789608</c:v>
                </c:pt>
                <c:pt idx="21">
                  <c:v>0.60796105638772091</c:v>
                </c:pt>
                <c:pt idx="22">
                  <c:v>1.1768921405711354</c:v>
                </c:pt>
                <c:pt idx="23">
                  <c:v>1.0511858221986408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02-4083-B260-E65BCBD89D23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12'!$M$33:$M$59</c:f>
              <c:numCache>
                <c:formatCode>0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12'!$AQ$33:$AQ$59</c:f>
              <c:numCache>
                <c:formatCode>0.000</c:formatCode>
                <c:ptCount val="27"/>
                <c:pt idx="0">
                  <c:v>5.1010607407915138</c:v>
                </c:pt>
                <c:pt idx="1">
                  <c:v>3.0131094670049201</c:v>
                </c:pt>
                <c:pt idx="2">
                  <c:v>0.58739492757129808</c:v>
                </c:pt>
                <c:pt idx="3">
                  <c:v>4.0101664008812077E-4</c:v>
                </c:pt>
                <c:pt idx="4">
                  <c:v>2.2294423429091065E-2</c:v>
                </c:pt>
                <c:pt idx="5">
                  <c:v>7.8522848118970701E-2</c:v>
                </c:pt>
                <c:pt idx="6">
                  <c:v>6.4031792551767178E-2</c:v>
                </c:pt>
                <c:pt idx="7">
                  <c:v>0.18498206955525534</c:v>
                </c:pt>
                <c:pt idx="8">
                  <c:v>0.72769549703952474</c:v>
                </c:pt>
                <c:pt idx="9">
                  <c:v>1.2074008972921548</c:v>
                </c:pt>
                <c:pt idx="10">
                  <c:v>1.3343959610045497</c:v>
                </c:pt>
                <c:pt idx="11">
                  <c:v>0.80795785893799033</c:v>
                </c:pt>
                <c:pt idx="12">
                  <c:v>0.52587829944883768</c:v>
                </c:pt>
                <c:pt idx="13">
                  <c:v>0.42822978487368568</c:v>
                </c:pt>
                <c:pt idx="14">
                  <c:v>0.40632926690516208</c:v>
                </c:pt>
                <c:pt idx="15">
                  <c:v>0.20963115074276503</c:v>
                </c:pt>
                <c:pt idx="16">
                  <c:v>0.15810678077591928</c:v>
                </c:pt>
                <c:pt idx="17">
                  <c:v>0.40279008798564336</c:v>
                </c:pt>
                <c:pt idx="18">
                  <c:v>0.47400933188783728</c:v>
                </c:pt>
                <c:pt idx="19">
                  <c:v>0.15630571885559885</c:v>
                </c:pt>
                <c:pt idx="20">
                  <c:v>0.17381412057411449</c:v>
                </c:pt>
                <c:pt idx="21">
                  <c:v>6.6000422271285608E-2</c:v>
                </c:pt>
                <c:pt idx="22">
                  <c:v>0.45695518847251265</c:v>
                </c:pt>
                <c:pt idx="23">
                  <c:v>0.15318801741262669</c:v>
                </c:pt>
                <c:pt idx="24">
                  <c:v>0.30071947974717078</c:v>
                </c:pt>
                <c:pt idx="25">
                  <c:v>0.32936859545808417</c:v>
                </c:pt>
                <c:pt idx="26">
                  <c:v>0.31820977532664035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02-4083-B260-E65BCBD89D23}"/>
            </c:ext>
          </c:extLst>
        </c:ser>
        <c:ser>
          <c:idx val="5"/>
          <c:order val="4"/>
          <c:tx>
            <c:v>DTI/UL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12'!$M$33:$M$38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12'!$AR$33:$AR$38</c:f>
              <c:numCache>
                <c:formatCode>0.000</c:formatCode>
                <c:ptCount val="6"/>
                <c:pt idx="0">
                  <c:v>4.4138787245258415</c:v>
                </c:pt>
                <c:pt idx="1">
                  <c:v>1.1045871124277515</c:v>
                </c:pt>
                <c:pt idx="2">
                  <c:v>1.2495951336650255</c:v>
                </c:pt>
                <c:pt idx="3">
                  <c:v>1.6583284763065305</c:v>
                </c:pt>
                <c:pt idx="4">
                  <c:v>1.7017658214379996</c:v>
                </c:pt>
                <c:pt idx="5">
                  <c:v>1.6506985263198057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A02-4083-B260-E65BCBD89D23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12'!$M$34:$M$52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12'!$AS$34:$AS$52</c:f>
              <c:numCache>
                <c:formatCode>0.000</c:formatCode>
                <c:ptCount val="19"/>
                <c:pt idx="0">
                  <c:v>2.9756616377648566</c:v>
                </c:pt>
                <c:pt idx="1">
                  <c:v>0.10603510355178239</c:v>
                </c:pt>
                <c:pt idx="2">
                  <c:v>0.47267875000977999</c:v>
                </c:pt>
                <c:pt idx="3">
                  <c:v>0.31916629336735369</c:v>
                </c:pt>
                <c:pt idx="4">
                  <c:v>6.44294199262712E-2</c:v>
                </c:pt>
                <c:pt idx="5">
                  <c:v>0.11442407106645809</c:v>
                </c:pt>
                <c:pt idx="6">
                  <c:v>0.90650276397007501</c:v>
                </c:pt>
                <c:pt idx="7">
                  <c:v>0.43383637855562379</c:v>
                </c:pt>
                <c:pt idx="8">
                  <c:v>1.1255557168856811</c:v>
                </c:pt>
                <c:pt idx="9">
                  <c:v>1.8886553473249377</c:v>
                </c:pt>
                <c:pt idx="10">
                  <c:v>1.4977739841029225</c:v>
                </c:pt>
                <c:pt idx="11">
                  <c:v>1.4289972968759208</c:v>
                </c:pt>
                <c:pt idx="12">
                  <c:v>1.4493223416684677</c:v>
                </c:pt>
                <c:pt idx="13">
                  <c:v>1.3227808078835264</c:v>
                </c:pt>
                <c:pt idx="14">
                  <c:v>1.026414602122647</c:v>
                </c:pt>
                <c:pt idx="15">
                  <c:v>0.89829538532739861</c:v>
                </c:pt>
                <c:pt idx="16">
                  <c:v>1.1674034176985837</c:v>
                </c:pt>
                <c:pt idx="17">
                  <c:v>1.3466468169321519</c:v>
                </c:pt>
                <c:pt idx="18">
                  <c:v>1.8473217729205156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A02-4083-B260-E65BCBD89D23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12'!$M$37:$M$43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'S-S 12'!$AH$37:$AH$43</c:f>
              <c:numCache>
                <c:formatCode>0.000</c:formatCode>
                <c:ptCount val="7"/>
                <c:pt idx="0">
                  <c:v>1.2086240862318351</c:v>
                </c:pt>
                <c:pt idx="1">
                  <c:v>0.88584412572468485</c:v>
                </c:pt>
                <c:pt idx="2">
                  <c:v>0.67455857731075364</c:v>
                </c:pt>
                <c:pt idx="3">
                  <c:v>0.45565421430242919</c:v>
                </c:pt>
                <c:pt idx="4">
                  <c:v>0.2450734635765871</c:v>
                </c:pt>
                <c:pt idx="5">
                  <c:v>0.85426147852503542</c:v>
                </c:pt>
                <c:pt idx="6">
                  <c:v>1.1115228713952543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A02-4083-B260-E65BCBD89D23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12'!$M$37:$M$46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'S-S 12'!$AI$37:$AI$46</c:f>
              <c:numCache>
                <c:formatCode>0.000</c:formatCode>
                <c:ptCount val="10"/>
                <c:pt idx="0">
                  <c:v>0.46704257008210631</c:v>
                </c:pt>
                <c:pt idx="1">
                  <c:v>3.3005016791913783E-2</c:v>
                </c:pt>
                <c:pt idx="2">
                  <c:v>0.36343716427138528</c:v>
                </c:pt>
                <c:pt idx="3">
                  <c:v>0.4611198734769289</c:v>
                </c:pt>
                <c:pt idx="4">
                  <c:v>0.98659950078708603</c:v>
                </c:pt>
                <c:pt idx="5">
                  <c:v>1.2519044198341709</c:v>
                </c:pt>
                <c:pt idx="6">
                  <c:v>1.005322003094081</c:v>
                </c:pt>
                <c:pt idx="7">
                  <c:v>0.98113708460844995</c:v>
                </c:pt>
                <c:pt idx="8">
                  <c:v>1.0428935822783263</c:v>
                </c:pt>
                <c:pt idx="9">
                  <c:v>0.91876008394275877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A02-4083-B260-E65BCBD89D23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12'!$M$37:$M$56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'S-S 12'!$AJ$37:$AJ$56</c:f>
              <c:numCache>
                <c:formatCode>0.000</c:formatCode>
                <c:ptCount val="20"/>
                <c:pt idx="0">
                  <c:v>0.21854804885616347</c:v>
                </c:pt>
                <c:pt idx="1">
                  <c:v>8.188428232327187E-2</c:v>
                </c:pt>
                <c:pt idx="2">
                  <c:v>0.21517726125139236</c:v>
                </c:pt>
                <c:pt idx="3">
                  <c:v>0.26458198527798671</c:v>
                </c:pt>
                <c:pt idx="4">
                  <c:v>0.67725595843219888</c:v>
                </c:pt>
                <c:pt idx="5">
                  <c:v>1.2854569453313416</c:v>
                </c:pt>
                <c:pt idx="6">
                  <c:v>1.0452473869674246</c:v>
                </c:pt>
                <c:pt idx="7">
                  <c:v>1.1907159036726749</c:v>
                </c:pt>
                <c:pt idx="8">
                  <c:v>1.2832963877479358</c:v>
                </c:pt>
                <c:pt idx="9">
                  <c:v>1.1195418593427187</c:v>
                </c:pt>
                <c:pt idx="10">
                  <c:v>1.1313653716741774</c:v>
                </c:pt>
                <c:pt idx="11">
                  <c:v>1.251292545004326</c:v>
                </c:pt>
                <c:pt idx="12">
                  <c:v>1.2175845031758403</c:v>
                </c:pt>
                <c:pt idx="13">
                  <c:v>1.2549014382887911</c:v>
                </c:pt>
                <c:pt idx="14">
                  <c:v>1.2539733325390203</c:v>
                </c:pt>
                <c:pt idx="15">
                  <c:v>0.9416998894896994</c:v>
                </c:pt>
                <c:pt idx="16">
                  <c:v>1.0325586397776514</c:v>
                </c:pt>
                <c:pt idx="17">
                  <c:v>1.0106106827660015</c:v>
                </c:pt>
                <c:pt idx="18">
                  <c:v>1.2907855028695425</c:v>
                </c:pt>
                <c:pt idx="19">
                  <c:v>1.6934345029498068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A02-4083-B260-E65BCBD89D23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12'!$M$37:$M$57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12'!$AK$37:$AK$57</c:f>
              <c:numCache>
                <c:formatCode>0.000</c:formatCode>
                <c:ptCount val="21"/>
                <c:pt idx="0">
                  <c:v>0.72045720007121949</c:v>
                </c:pt>
                <c:pt idx="1">
                  <c:v>0.34171120530783022</c:v>
                </c:pt>
                <c:pt idx="2">
                  <c:v>8.8918805787586389E-2</c:v>
                </c:pt>
                <c:pt idx="3">
                  <c:v>0.58132191894503837</c:v>
                </c:pt>
                <c:pt idx="4">
                  <c:v>1.3158487089451849</c:v>
                </c:pt>
                <c:pt idx="5">
                  <c:v>1.5109099155797496</c:v>
                </c:pt>
                <c:pt idx="6">
                  <c:v>0.87878905582432354</c:v>
                </c:pt>
                <c:pt idx="7">
                  <c:v>0.64711444167026277</c:v>
                </c:pt>
                <c:pt idx="8">
                  <c:v>0.65188674741395847</c:v>
                </c:pt>
                <c:pt idx="9">
                  <c:v>0.51637083321061805</c:v>
                </c:pt>
                <c:pt idx="10">
                  <c:v>0.5873578704587239</c:v>
                </c:pt>
                <c:pt idx="11">
                  <c:v>0.45684781980061562</c:v>
                </c:pt>
                <c:pt idx="12">
                  <c:v>0.44480660937552036</c:v>
                </c:pt>
                <c:pt idx="13">
                  <c:v>0.45151357627301969</c:v>
                </c:pt>
                <c:pt idx="14">
                  <c:v>0.59952664893053287</c:v>
                </c:pt>
                <c:pt idx="15">
                  <c:v>0.36762540834734986</c:v>
                </c:pt>
                <c:pt idx="16">
                  <c:v>0.50069744452134723</c:v>
                </c:pt>
                <c:pt idx="17">
                  <c:v>0.47293830847427082</c:v>
                </c:pt>
                <c:pt idx="18">
                  <c:v>0.59374956725187744</c:v>
                </c:pt>
                <c:pt idx="19">
                  <c:v>0.79446218206247698</c:v>
                </c:pt>
                <c:pt idx="20">
                  <c:v>0.69639742234268887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A02-4083-B260-E65BCBD89D23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12'!$M$37:$M$38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'S-S 12'!$AL$37:$AL$38</c:f>
              <c:numCache>
                <c:formatCode>0.000</c:formatCode>
                <c:ptCount val="2"/>
                <c:pt idx="0">
                  <c:v>0.97568873646222054</c:v>
                </c:pt>
                <c:pt idx="1">
                  <c:v>1.3452953108220127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EA02-4083-B260-E65BCBD89D23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12'!$M$37:$M$52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'S-S 12'!$AM$37:$AM$52</c:f>
              <c:numCache>
                <c:formatCode>0.000</c:formatCode>
                <c:ptCount val="16"/>
                <c:pt idx="0">
                  <c:v>0.45301959397845148</c:v>
                </c:pt>
                <c:pt idx="1">
                  <c:v>0.21282873543453129</c:v>
                </c:pt>
                <c:pt idx="2">
                  <c:v>8.0723898824253834E-2</c:v>
                </c:pt>
                <c:pt idx="3">
                  <c:v>0.42909750664533375</c:v>
                </c:pt>
                <c:pt idx="4">
                  <c:v>0.23043750729751636</c:v>
                </c:pt>
                <c:pt idx="5">
                  <c:v>1.4396080459721994</c:v>
                </c:pt>
                <c:pt idx="6">
                  <c:v>1.3939495535350068</c:v>
                </c:pt>
                <c:pt idx="7">
                  <c:v>1.3110263814659653</c:v>
                </c:pt>
                <c:pt idx="8">
                  <c:v>1.5118907775032029</c:v>
                </c:pt>
                <c:pt idx="9">
                  <c:v>1.5030245883595843</c:v>
                </c:pt>
                <c:pt idx="10">
                  <c:v>1.4756207804080397</c:v>
                </c:pt>
                <c:pt idx="11">
                  <c:v>1.239067177789434</c:v>
                </c:pt>
                <c:pt idx="12">
                  <c:v>1.1585479718453668</c:v>
                </c:pt>
                <c:pt idx="13">
                  <c:v>1.1956992789429475</c:v>
                </c:pt>
                <c:pt idx="14">
                  <c:v>1.4415094200921601</c:v>
                </c:pt>
                <c:pt idx="15">
                  <c:v>1.994992085420576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EA02-4083-B260-E65BCBD89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12'!$M$34:$M$43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12'!$AT$34:$AT$43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EA02-4083-B260-E65BCBD89D23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12'!$M$34:$M$46</c15:sqref>
                        </c15:formulaRef>
                      </c:ext>
                    </c:extLst>
                    <c:numCache>
                      <c:formatCode>0</c:formatCode>
                      <c:ptCount val="13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12'!$AU$34:$AU$46</c15:sqref>
                        </c15:formulaRef>
                      </c:ext>
                    </c:extLst>
                    <c:numCache>
                      <c:formatCode>0.000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A02-4083-B260-E65BCBD89D23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12'!$AV$34:$AV$53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A02-4083-B260-E65BCBD89D23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12'!$AW$34:$AW$53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A02-4083-B260-E65BCBD89D23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A02-4083-B260-E65BCBD89D23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12'!$AY$34:$AY$52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A02-4083-B260-E65BCBD89D23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6226917612300878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'S-S 12'!$M$37:$M$57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12'!$AD$37:$AD$57</c:f>
              <c:numCache>
                <c:formatCode>0.000</c:formatCode>
                <c:ptCount val="21"/>
                <c:pt idx="0">
                  <c:v>0.75554086801849829</c:v>
                </c:pt>
                <c:pt idx="1">
                  <c:v>0.27573043629313931</c:v>
                </c:pt>
                <c:pt idx="2">
                  <c:v>2.8252608125719374E-2</c:v>
                </c:pt>
                <c:pt idx="3">
                  <c:v>0.4236721150410801</c:v>
                </c:pt>
                <c:pt idx="4">
                  <c:v>0.64155566175046319</c:v>
                </c:pt>
                <c:pt idx="5">
                  <c:v>0.39053165450939636</c:v>
                </c:pt>
                <c:pt idx="6">
                  <c:v>0.40093254638113895</c:v>
                </c:pt>
                <c:pt idx="7">
                  <c:v>0.13813882567172098</c:v>
                </c:pt>
                <c:pt idx="8">
                  <c:v>0.15563738302226179</c:v>
                </c:pt>
                <c:pt idx="9">
                  <c:v>0.1040188416959844</c:v>
                </c:pt>
                <c:pt idx="10">
                  <c:v>0.19707601946281783</c:v>
                </c:pt>
                <c:pt idx="11">
                  <c:v>0.26288968941987018</c:v>
                </c:pt>
                <c:pt idx="12">
                  <c:v>0.29896891131961983</c:v>
                </c:pt>
                <c:pt idx="13">
                  <c:v>6.001836690766827E-2</c:v>
                </c:pt>
                <c:pt idx="14">
                  <c:v>0.14589934078216335</c:v>
                </c:pt>
                <c:pt idx="15">
                  <c:v>0.22245610753285891</c:v>
                </c:pt>
                <c:pt idx="16">
                  <c:v>0.3311052511464414</c:v>
                </c:pt>
                <c:pt idx="17">
                  <c:v>0.4166741220830783</c:v>
                </c:pt>
                <c:pt idx="18">
                  <c:v>0.1548052299709369</c:v>
                </c:pt>
                <c:pt idx="19">
                  <c:v>0.64771044466571048</c:v>
                </c:pt>
                <c:pt idx="20">
                  <c:v>0.40722758895553413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8D-42BB-9DDB-6BC1A51DD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DTI/SHM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12'!$M$34:$M$53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12'!$AE$34:$AE$53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938D-42BB-9DDB-6BC1A51DDBBC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CET/SHM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12'!$M$37:$M$53</c15:sqref>
                        </c15:formulaRef>
                      </c:ext>
                    </c:extLst>
                    <c:numCache>
                      <c:formatCode>0</c:formatCode>
                      <c:ptCount val="17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12'!$AF$37:$AF$53</c15:sqref>
                        </c15:formulaRef>
                      </c:ext>
                    </c:extLst>
                    <c:numCache>
                      <c:formatCode>0.000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38D-42BB-9DDB-6BC1A51DDBBC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062214213072274"/>
          <c:y val="9.4101126412528532E-2"/>
          <c:w val="0.1160692965338693"/>
          <c:h val="7.4859750007020012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0.5'!$M$33:$M$43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0.5'!$N$33:$N$43</c:f>
              <c:numCache>
                <c:formatCode>0.000</c:formatCode>
                <c:ptCount val="11"/>
                <c:pt idx="0">
                  <c:v>1.4215050240989211</c:v>
                </c:pt>
                <c:pt idx="1">
                  <c:v>2.4425221398209178</c:v>
                </c:pt>
                <c:pt idx="2">
                  <c:v>1.2178089129538101</c:v>
                </c:pt>
                <c:pt idx="3">
                  <c:v>1.4392848512142042</c:v>
                </c:pt>
                <c:pt idx="4">
                  <c:v>0.72439837458088208</c:v>
                </c:pt>
                <c:pt idx="5">
                  <c:v>1.3073861064351058</c:v>
                </c:pt>
                <c:pt idx="6">
                  <c:v>2.3872194318472424</c:v>
                </c:pt>
                <c:pt idx="7">
                  <c:v>1.8748422916635183</c:v>
                </c:pt>
                <c:pt idx="8">
                  <c:v>2.6351568792710478</c:v>
                </c:pt>
                <c:pt idx="9">
                  <c:v>1.6864303705921511</c:v>
                </c:pt>
                <c:pt idx="10">
                  <c:v>0.93127672621011104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C8-41C7-A631-F93CD3F07CAE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0.5'!$M$32:$M$43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'S-S 0.5'!$O$32:$O$43</c:f>
              <c:numCache>
                <c:formatCode>0.000</c:formatCode>
                <c:ptCount val="12"/>
                <c:pt idx="0">
                  <c:v>0.86288818745724549</c:v>
                </c:pt>
                <c:pt idx="1">
                  <c:v>1.8816604361254725</c:v>
                </c:pt>
                <c:pt idx="2">
                  <c:v>1.3188082598423672</c:v>
                </c:pt>
                <c:pt idx="3">
                  <c:v>3.6068899244086352</c:v>
                </c:pt>
                <c:pt idx="4">
                  <c:v>1.1034507791257082</c:v>
                </c:pt>
                <c:pt idx="5">
                  <c:v>2.6223644551247198</c:v>
                </c:pt>
                <c:pt idx="6">
                  <c:v>1.6687297769257978</c:v>
                </c:pt>
                <c:pt idx="7">
                  <c:v>2.7026463304197561</c:v>
                </c:pt>
                <c:pt idx="8">
                  <c:v>2.2805774690171097</c:v>
                </c:pt>
                <c:pt idx="9">
                  <c:v>3.0528819909242793</c:v>
                </c:pt>
                <c:pt idx="10">
                  <c:v>2.1128130182028304</c:v>
                </c:pt>
                <c:pt idx="11">
                  <c:v>2.5783961248444252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C8-41C7-A631-F93CD3F07CAE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0.5'!$M$32:$M$38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0.5'!$Q$32:$Q$38</c:f>
              <c:numCache>
                <c:formatCode>0.000</c:formatCode>
                <c:ptCount val="7"/>
                <c:pt idx="0">
                  <c:v>2.5335719311541722</c:v>
                </c:pt>
                <c:pt idx="1">
                  <c:v>2.1622984102735723</c:v>
                </c:pt>
                <c:pt idx="2">
                  <c:v>3.0802551676948351</c:v>
                </c:pt>
                <c:pt idx="3">
                  <c:v>3.7849874735670523</c:v>
                </c:pt>
                <c:pt idx="4">
                  <c:v>3.5404523592191426</c:v>
                </c:pt>
                <c:pt idx="5">
                  <c:v>3.3080707887472185</c:v>
                </c:pt>
                <c:pt idx="6">
                  <c:v>3.7025440320625629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FC8-41C7-A631-F93CD3F07CAE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0.5'!$M$33:$M$46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0.5'!$S$33:$S$46</c:f>
              <c:numCache>
                <c:formatCode>0.000</c:formatCode>
                <c:ptCount val="14"/>
                <c:pt idx="0">
                  <c:v>0.77791217165854565</c:v>
                </c:pt>
                <c:pt idx="1">
                  <c:v>0.89961730275409379</c:v>
                </c:pt>
                <c:pt idx="2">
                  <c:v>2.9336660592715376</c:v>
                </c:pt>
                <c:pt idx="3">
                  <c:v>0.12328467461935259</c:v>
                </c:pt>
                <c:pt idx="4">
                  <c:v>2.2618140876800075</c:v>
                </c:pt>
                <c:pt idx="5">
                  <c:v>0.63664019429267316</c:v>
                </c:pt>
                <c:pt idx="6">
                  <c:v>0.76390086428223758</c:v>
                </c:pt>
                <c:pt idx="7">
                  <c:v>0.79317894447106663</c:v>
                </c:pt>
                <c:pt idx="8">
                  <c:v>0.93621570333846682</c:v>
                </c:pt>
                <c:pt idx="9">
                  <c:v>0.78702526742238899</c:v>
                </c:pt>
                <c:pt idx="10">
                  <c:v>2.0217169586996264</c:v>
                </c:pt>
                <c:pt idx="11">
                  <c:v>0.82720627917849887</c:v>
                </c:pt>
                <c:pt idx="12">
                  <c:v>2.2588015461113438</c:v>
                </c:pt>
                <c:pt idx="13">
                  <c:v>2.7605369971262523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FC8-41C7-A631-F93CD3F07CAE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0.5'!$M$33:$M$38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0.5'!$U$33:$U$38</c:f>
              <c:numCache>
                <c:formatCode>0.000</c:formatCode>
                <c:ptCount val="6"/>
                <c:pt idx="0">
                  <c:v>1.3200658654932238</c:v>
                </c:pt>
                <c:pt idx="1">
                  <c:v>1.5244173136464434</c:v>
                </c:pt>
                <c:pt idx="2">
                  <c:v>3.2007223760769383</c:v>
                </c:pt>
                <c:pt idx="3">
                  <c:v>2.7628800033497374</c:v>
                </c:pt>
                <c:pt idx="4">
                  <c:v>3.0277280547890362</c:v>
                </c:pt>
                <c:pt idx="5">
                  <c:v>3.0056838448068266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FC8-41C7-A631-F93CD3F07CAE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0.5'!$M$32:$M$38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0.5'!$X$32:$X$38</c:f>
              <c:numCache>
                <c:formatCode>0.000</c:formatCode>
                <c:ptCount val="7"/>
                <c:pt idx="0">
                  <c:v>1.7989840187171393</c:v>
                </c:pt>
                <c:pt idx="1">
                  <c:v>0.67958003281027302</c:v>
                </c:pt>
                <c:pt idx="2">
                  <c:v>2.006825060556884</c:v>
                </c:pt>
                <c:pt idx="3">
                  <c:v>0.85208276074607958</c:v>
                </c:pt>
                <c:pt idx="4">
                  <c:v>2.5991046411038061</c:v>
                </c:pt>
                <c:pt idx="5">
                  <c:v>1.1129660782099013</c:v>
                </c:pt>
                <c:pt idx="6">
                  <c:v>2.2400932791775543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FC8-41C7-A631-F93CD3F07C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2"/>
                <c:tx>
                  <c:v>BEV/DWG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857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0.5'!$M$33:$M$43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0.5'!$P$33:$P$43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7FC8-41C7-A631-F93CD3F07CAE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BEV/LEI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0.5'!$M$34:$M$43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0.5'!$R$34:$R$43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FC8-41C7-A631-F93CD3F07CAE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PTB/DWG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0.5'!$T$33:$T$46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FC8-41C7-A631-F93CD3F07CAE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PTB/LEI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>
                        <a:alpha val="95000"/>
                      </a:schemeClr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0.5'!$M$34:$M$46</c15:sqref>
                        </c15:formulaRef>
                      </c:ext>
                    </c:extLst>
                    <c:numCache>
                      <c:formatCode>0</c:formatCode>
                      <c:ptCount val="13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0.5'!$V$34:$V$46</c15:sqref>
                        </c15:formulaRef>
                      </c:ext>
                    </c:extLst>
                    <c:numCache>
                      <c:formatCode>0.000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FC8-41C7-A631-F93CD3F07CAE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CMI/DWG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0.5'!$W$33:$W$56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FC8-41C7-A631-F93CD3F07CAE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CMI/LEI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0.5'!$Y$34:$Y$52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FC8-41C7-A631-F93CD3F07CAE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7FC8-41C7-A631-F93CD3F07CAE}"/>
                  </c:ext>
                </c:extLst>
              </c15:ser>
            </c15:filteredScatterSeries>
            <c15:filteredScatterSeries>
              <c15:ser>
                <c:idx val="19"/>
                <c:order val="13"/>
                <c:tx>
                  <c:v>DWG/LEI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0.5'!$AA$34:$AA$52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FC8-41C7-A631-F93CD3F07CAE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0.5'!$AB$34:$AB$38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FC8-41C7-A631-F93CD3F07CAE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3455006177618567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MINI</a:t>
            </a:r>
            <a:r>
              <a:rPr lang="en-GB"/>
              <a:t>,</a:t>
            </a:r>
            <a:r>
              <a:rPr lang="cs-CZ"/>
              <a:t> 20 m/s</a:t>
            </a:r>
            <a:endParaRPr lang="en-GB"/>
          </a:p>
        </c:rich>
      </c:tx>
      <c:layout>
        <c:manualLayout>
          <c:xMode val="edge"/>
          <c:yMode val="edge"/>
          <c:x val="0.40450538104716932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'S-S 20'!$B$25:$B$37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20'!$G$25:$G$37</c:f>
              <c:numCache>
                <c:formatCode>0.000</c:formatCode>
                <c:ptCount val="13"/>
                <c:pt idx="0">
                  <c:v>-2.1565345777026352</c:v>
                </c:pt>
                <c:pt idx="1">
                  <c:v>-0.70858437733240143</c:v>
                </c:pt>
                <c:pt idx="2">
                  <c:v>0.71213279047973088</c:v>
                </c:pt>
                <c:pt idx="3">
                  <c:v>1.8634846100962728</c:v>
                </c:pt>
                <c:pt idx="4">
                  <c:v>2.4073892111056261</c:v>
                </c:pt>
                <c:pt idx="5">
                  <c:v>2.5736176099740788</c:v>
                </c:pt>
                <c:pt idx="6">
                  <c:v>2.831139515975035</c:v>
                </c:pt>
                <c:pt idx="7">
                  <c:v>2.7468640629716137</c:v>
                </c:pt>
                <c:pt idx="8">
                  <c:v>2.957918935407891</c:v>
                </c:pt>
                <c:pt idx="9">
                  <c:v>2.1122637029373181</c:v>
                </c:pt>
                <c:pt idx="10">
                  <c:v>0.48655576048429289</c:v>
                </c:pt>
                <c:pt idx="11">
                  <c:v>-0.98234097967795897</c:v>
                </c:pt>
                <c:pt idx="12">
                  <c:v>-2.0450728583620967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B8-4771-8FF6-16D14761CDEB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20'!$B$61:$B$75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20'!$G$61:$G$75</c:f>
              <c:numCache>
                <c:formatCode>0.000</c:formatCode>
                <c:ptCount val="15"/>
                <c:pt idx="0">
                  <c:v>-0.47844744970283537</c:v>
                </c:pt>
                <c:pt idx="1">
                  <c:v>0.63439033497251474</c:v>
                </c:pt>
                <c:pt idx="2">
                  <c:v>1.6162038091167976</c:v>
                </c:pt>
                <c:pt idx="3">
                  <c:v>1.7808233171074943</c:v>
                </c:pt>
                <c:pt idx="4">
                  <c:v>1.9630061513694457</c:v>
                </c:pt>
                <c:pt idx="5">
                  <c:v>2.0117123431247061</c:v>
                </c:pt>
                <c:pt idx="6">
                  <c:v>1.892665220887715</c:v>
                </c:pt>
                <c:pt idx="7">
                  <c:v>1.9033131922102275</c:v>
                </c:pt>
                <c:pt idx="8">
                  <c:v>1.2728737742053207</c:v>
                </c:pt>
                <c:pt idx="9">
                  <c:v>-0.4007776532212502</c:v>
                </c:pt>
                <c:pt idx="10">
                  <c:v>-1.3138339468395546</c:v>
                </c:pt>
                <c:pt idx="11">
                  <c:v>-1.6554559419126682</c:v>
                </c:pt>
                <c:pt idx="12">
                  <c:v>-1.9488929560121666</c:v>
                </c:pt>
                <c:pt idx="13">
                  <c:v>-2.1130297238263673</c:v>
                </c:pt>
                <c:pt idx="14">
                  <c:v>-2.4559588128749152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B8-4771-8FF6-16D14761CDEB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20'!$B$95:$B$119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20'!$G$95:$G$119</c:f>
              <c:numCache>
                <c:formatCode>0.00</c:formatCode>
                <c:ptCount val="25"/>
                <c:pt idx="0">
                  <c:v>-3.0651497342117069</c:v>
                </c:pt>
                <c:pt idx="1">
                  <c:v>-1.5706081575626858</c:v>
                </c:pt>
                <c:pt idx="2">
                  <c:v>-0.2163676337131252</c:v>
                </c:pt>
                <c:pt idx="3">
                  <c:v>0.96091820962670416</c:v>
                </c:pt>
                <c:pt idx="4">
                  <c:v>1.3495512534179506</c:v>
                </c:pt>
                <c:pt idx="5">
                  <c:v>1.6745785910349513</c:v>
                </c:pt>
                <c:pt idx="6">
                  <c:v>1.9588517065893361</c:v>
                </c:pt>
                <c:pt idx="7">
                  <c:v>1.8880375444397388</c:v>
                </c:pt>
                <c:pt idx="8">
                  <c:v>1.8214408728321168</c:v>
                </c:pt>
                <c:pt idx="9">
                  <c:v>1.0189354750613522</c:v>
                </c:pt>
                <c:pt idx="10">
                  <c:v>-0.54347338505569698</c:v>
                </c:pt>
                <c:pt idx="11">
                  <c:v>-1.6051909845410421</c:v>
                </c:pt>
                <c:pt idx="12">
                  <c:v>-1.948610230079056</c:v>
                </c:pt>
                <c:pt idx="13">
                  <c:v>-2.3099570240553402</c:v>
                </c:pt>
                <c:pt idx="14">
                  <c:v>-2.4992599989834439</c:v>
                </c:pt>
                <c:pt idx="15">
                  <c:v>-2.5475331058619504</c:v>
                </c:pt>
                <c:pt idx="16">
                  <c:v>-2.7664151894748161</c:v>
                </c:pt>
                <c:pt idx="17">
                  <c:v>-2.7741651942274643</c:v>
                </c:pt>
                <c:pt idx="18">
                  <c:v>-2.8795216967731148</c:v>
                </c:pt>
                <c:pt idx="19">
                  <c:v>-2.8216352271447938</c:v>
                </c:pt>
                <c:pt idx="20">
                  <c:v>-2.7897393571847298</c:v>
                </c:pt>
                <c:pt idx="21">
                  <c:v>-2.9205307120606068</c:v>
                </c:pt>
                <c:pt idx="22">
                  <c:v>-3.1122953439536007</c:v>
                </c:pt>
                <c:pt idx="23">
                  <c:v>-2.952885702115863</c:v>
                </c:pt>
                <c:pt idx="24">
                  <c:v>-3.3128645901381328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B8-4771-8FF6-16D14761CDEB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20'!$B$135:$B$155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20'!$G$135:$G$155</c:f>
              <c:numCache>
                <c:formatCode>0.00</c:formatCode>
                <c:ptCount val="21"/>
                <c:pt idx="0">
                  <c:v>1.6787275195354014</c:v>
                </c:pt>
                <c:pt idx="1">
                  <c:v>2.2141986340672606</c:v>
                </c:pt>
                <c:pt idx="2">
                  <c:v>2.5457063908400173</c:v>
                </c:pt>
                <c:pt idx="3">
                  <c:v>2.7704465404672023</c:v>
                </c:pt>
                <c:pt idx="4">
                  <c:v>2.8285532557453323</c:v>
                </c:pt>
                <c:pt idx="5">
                  <c:v>1.8568051980408764</c:v>
                </c:pt>
                <c:pt idx="6">
                  <c:v>0.28167110533035994</c:v>
                </c:pt>
                <c:pt idx="7">
                  <c:v>-0.83717865940371539</c:v>
                </c:pt>
                <c:pt idx="8">
                  <c:v>-1.1514810398743256</c:v>
                </c:pt>
                <c:pt idx="9">
                  <c:v>-1.3297143033548791</c:v>
                </c:pt>
                <c:pt idx="10">
                  <c:v>-1.8143902903036815</c:v>
                </c:pt>
                <c:pt idx="11">
                  <c:v>-1.5875045276361557</c:v>
                </c:pt>
                <c:pt idx="12">
                  <c:v>-1.624492143507495</c:v>
                </c:pt>
                <c:pt idx="13">
                  <c:v>-1.6800861698523355</c:v>
                </c:pt>
                <c:pt idx="14">
                  <c:v>-1.8251878211856836</c:v>
                </c:pt>
                <c:pt idx="15">
                  <c:v>-2.0492079806450629</c:v>
                </c:pt>
                <c:pt idx="16">
                  <c:v>-1.9297090722117236</c:v>
                </c:pt>
                <c:pt idx="17">
                  <c:v>-1.9373614394567404</c:v>
                </c:pt>
                <c:pt idx="18">
                  <c:v>-1.8648616259703186</c:v>
                </c:pt>
                <c:pt idx="19">
                  <c:v>-1.9925591735082651</c:v>
                </c:pt>
                <c:pt idx="20">
                  <c:v>-2.0778757139449704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1B8-4771-8FF6-16D14761CDEB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'S-S 20'!$B$31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'S-S 20'!$G$31</c:f>
              <c:numCache>
                <c:formatCode>0.000</c:formatCode>
                <c:ptCount val="1"/>
                <c:pt idx="0">
                  <c:v>2.831139515975035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DB-4EEF-A13C-C7C7FA2A930F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'S-S 20'!$B$68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'S-S 20'!$G$68</c:f>
              <c:numCache>
                <c:formatCode>0.000</c:formatCode>
                <c:ptCount val="1"/>
                <c:pt idx="0">
                  <c:v>1.9033131922102275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DB-4EEF-A13C-C7C7FA2A930F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'S-S 20'!$B$107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'S-S 20'!$G$107</c:f>
              <c:numCache>
                <c:formatCode>0.00</c:formatCode>
                <c:ptCount val="1"/>
                <c:pt idx="0">
                  <c:v>-1.948610230079056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DB-4EEF-A13C-C7C7FA2A930F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'S-S 20'!$B$145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'S-S 20'!$G$145</c:f>
              <c:numCache>
                <c:formatCode>0.00</c:formatCode>
                <c:ptCount val="1"/>
                <c:pt idx="0">
                  <c:v>-1.8143902903036815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DB-4EEF-A13C-C7C7FA2A930F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20'!$B$166:$B$192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20'!$G$166:$G$192</c:f>
              <c:numCache>
                <c:formatCode>0.000</c:formatCode>
                <c:ptCount val="27"/>
                <c:pt idx="0">
                  <c:v>-11.162842596138619</c:v>
                </c:pt>
                <c:pt idx="1">
                  <c:v>-9.136673752760764</c:v>
                </c:pt>
                <c:pt idx="2">
                  <c:v>-6.7007678245337265</c:v>
                </c:pt>
                <c:pt idx="3">
                  <c:v>-3.7430808795447503</c:v>
                </c:pt>
                <c:pt idx="4">
                  <c:v>-1.4148323783616656</c:v>
                </c:pt>
                <c:pt idx="5">
                  <c:v>-0.10340239801741016</c:v>
                </c:pt>
                <c:pt idx="6">
                  <c:v>0.40331846838894631</c:v>
                </c:pt>
                <c:pt idx="7">
                  <c:v>-0.10424845320961999</c:v>
                </c:pt>
                <c:pt idx="8">
                  <c:v>0.24848661607585323</c:v>
                </c:pt>
                <c:pt idx="9">
                  <c:v>0.30411842298108865</c:v>
                </c:pt>
                <c:pt idx="10">
                  <c:v>-0.25806219658467588</c:v>
                </c:pt>
                <c:pt idx="11">
                  <c:v>-0.76269270055029426</c:v>
                </c:pt>
                <c:pt idx="12">
                  <c:v>-1.2017526607406501</c:v>
                </c:pt>
                <c:pt idx="13">
                  <c:v>-1.4956623195518886</c:v>
                </c:pt>
                <c:pt idx="14">
                  <c:v>-1.8936976055707593</c:v>
                </c:pt>
                <c:pt idx="15">
                  <c:v>-2.0240780563575345</c:v>
                </c:pt>
                <c:pt idx="16">
                  <c:v>-2.3553168901907715</c:v>
                </c:pt>
                <c:pt idx="17">
                  <c:v>-2.1591408737825595</c:v>
                </c:pt>
                <c:pt idx="18">
                  <c:v>-2.2606562081913659</c:v>
                </c:pt>
                <c:pt idx="19">
                  <c:v>-2.348844320256974</c:v>
                </c:pt>
                <c:pt idx="20">
                  <c:v>-2.486686493993556</c:v>
                </c:pt>
                <c:pt idx="21">
                  <c:v>-2.6734909587777818</c:v>
                </c:pt>
                <c:pt idx="22">
                  <c:v>-2.3574261522133333</c:v>
                </c:pt>
                <c:pt idx="23">
                  <c:v>-2.6417834589585394</c:v>
                </c:pt>
                <c:pt idx="24">
                  <c:v>-2.6289265832445157</c:v>
                </c:pt>
                <c:pt idx="25">
                  <c:v>-2.5413607029095666</c:v>
                </c:pt>
                <c:pt idx="26">
                  <c:v>-2.837390910879797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DCD1-4907-9DBA-AC101C8AD2E2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20'!$B$201:$B$233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20'!$G$201:$G$233</c:f>
              <c:numCache>
                <c:formatCode>0.000</c:formatCode>
                <c:ptCount val="33"/>
                <c:pt idx="0">
                  <c:v>-5.2679371628591092</c:v>
                </c:pt>
                <c:pt idx="1">
                  <c:v>-2.5956152452503836</c:v>
                </c:pt>
                <c:pt idx="2">
                  <c:v>-0.41908810148439363</c:v>
                </c:pt>
                <c:pt idx="3">
                  <c:v>0.94210368793855925</c:v>
                </c:pt>
                <c:pt idx="4">
                  <c:v>1.491019259900469</c:v>
                </c:pt>
                <c:pt idx="5">
                  <c:v>1.7627463064443818</c:v>
                </c:pt>
                <c:pt idx="6">
                  <c:v>1.7236671217823007</c:v>
                </c:pt>
                <c:pt idx="7">
                  <c:v>1.5556406754821559</c:v>
                </c:pt>
                <c:pt idx="8">
                  <c:v>1.2577463850203521</c:v>
                </c:pt>
                <c:pt idx="9">
                  <c:v>0.62354234690481025</c:v>
                </c:pt>
                <c:pt idx="10">
                  <c:v>-9.7621110148571069E-2</c:v>
                </c:pt>
                <c:pt idx="11">
                  <c:v>-0.65665572240459447</c:v>
                </c:pt>
                <c:pt idx="12">
                  <c:v>-1.295209840327983</c:v>
                </c:pt>
                <c:pt idx="13">
                  <c:v>-1.6375487613776292</c:v>
                </c:pt>
                <c:pt idx="14">
                  <c:v>-1.8014969411058523</c:v>
                </c:pt>
                <c:pt idx="15">
                  <c:v>-1.9859279390432629</c:v>
                </c:pt>
                <c:pt idx="16">
                  <c:v>-2.0280621286354505</c:v>
                </c:pt>
                <c:pt idx="17">
                  <c:v>-2.1986474605509105</c:v>
                </c:pt>
                <c:pt idx="18">
                  <c:v>-2.220036590803955</c:v>
                </c:pt>
                <c:pt idx="19">
                  <c:v>-2.3437688817031295</c:v>
                </c:pt>
                <c:pt idx="20">
                  <c:v>-2.2855786013921793</c:v>
                </c:pt>
                <c:pt idx="21">
                  <c:v>-2.2108161930433248</c:v>
                </c:pt>
                <c:pt idx="22">
                  <c:v>-2.1912020234429139</c:v>
                </c:pt>
                <c:pt idx="23">
                  <c:v>-2.1350388533572051</c:v>
                </c:pt>
                <c:pt idx="24">
                  <c:v>-2.1817651592475902</c:v>
                </c:pt>
                <c:pt idx="25">
                  <c:v>-2.2876353380796082</c:v>
                </c:pt>
                <c:pt idx="26">
                  <c:v>-2.2280369158975653</c:v>
                </c:pt>
                <c:pt idx="27">
                  <c:v>-2.1035654004042463</c:v>
                </c:pt>
                <c:pt idx="28">
                  <c:v>-2.2625361971625648</c:v>
                </c:pt>
                <c:pt idx="29">
                  <c:v>-2.259649239769471</c:v>
                </c:pt>
                <c:pt idx="30">
                  <c:v>-2.1410705352676205</c:v>
                </c:pt>
                <c:pt idx="31">
                  <c:v>-2.1394131595287527</c:v>
                </c:pt>
                <c:pt idx="32">
                  <c:v>-2.181919712622344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FF-4A17-95E9-FC3DACF2DDC3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'S-S 20'!$B$179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'S-S 20'!$G$179</c:f>
              <c:numCache>
                <c:formatCode>0.000</c:formatCode>
                <c:ptCount val="1"/>
                <c:pt idx="0">
                  <c:v>-1.4956623195518886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9B-427F-92A4-EFE66707EF21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20'!$B$231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'S-S 20'!$G$231</c:f>
              <c:numCache>
                <c:formatCode>0.000</c:formatCode>
                <c:ptCount val="1"/>
                <c:pt idx="0">
                  <c:v>-2.1410705352676205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9B-427F-92A4-EFE66707EF21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20'!$G$235:$G$242</c:f>
              <c:numCache>
                <c:formatCode>0.00</c:formatCode>
                <c:ptCount val="8"/>
                <c:pt idx="0">
                  <c:v>-3.7040234177161353</c:v>
                </c:pt>
                <c:pt idx="1">
                  <c:v>-2.7451450317701744</c:v>
                </c:pt>
                <c:pt idx="2">
                  <c:v>-1.5938768391750366</c:v>
                </c:pt>
                <c:pt idx="3">
                  <c:v>-0.25048619111021975</c:v>
                </c:pt>
                <c:pt idx="4">
                  <c:v>0.58431836567899986</c:v>
                </c:pt>
                <c:pt idx="5">
                  <c:v>0.82353635190978092</c:v>
                </c:pt>
                <c:pt idx="6">
                  <c:v>1.0609397491792496</c:v>
                </c:pt>
                <c:pt idx="7">
                  <c:v>1.6530348276163869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E6-4F19-A49D-D719DB45A97B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'S-S 20'!$B$238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'S-S 20'!$G$238</c:f>
              <c:numCache>
                <c:formatCode>0.00</c:formatCode>
                <c:ptCount val="1"/>
                <c:pt idx="0">
                  <c:v>-0.25048619111021975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0E6-4F19-A49D-D719DB45A97B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'S-S 20'!$B$272:$B$292</c:f>
              <c:numCache>
                <c:formatCode>General</c:formatCode>
                <c:ptCount val="21"/>
                <c:pt idx="0">
                  <c:v>64</c:v>
                </c:pt>
                <c:pt idx="1">
                  <c:v>79</c:v>
                </c:pt>
                <c:pt idx="2">
                  <c:v>94</c:v>
                </c:pt>
                <c:pt idx="3">
                  <c:v>109</c:v>
                </c:pt>
                <c:pt idx="4">
                  <c:v>124</c:v>
                </c:pt>
                <c:pt idx="5">
                  <c:v>139</c:v>
                </c:pt>
                <c:pt idx="6">
                  <c:v>154</c:v>
                </c:pt>
                <c:pt idx="7">
                  <c:v>169</c:v>
                </c:pt>
                <c:pt idx="8">
                  <c:v>184</c:v>
                </c:pt>
                <c:pt idx="9">
                  <c:v>199</c:v>
                </c:pt>
                <c:pt idx="10">
                  <c:v>214</c:v>
                </c:pt>
                <c:pt idx="11">
                  <c:v>229</c:v>
                </c:pt>
                <c:pt idx="12">
                  <c:v>244</c:v>
                </c:pt>
                <c:pt idx="13">
                  <c:v>259</c:v>
                </c:pt>
                <c:pt idx="14">
                  <c:v>274</c:v>
                </c:pt>
                <c:pt idx="15">
                  <c:v>289</c:v>
                </c:pt>
                <c:pt idx="16">
                  <c:v>304</c:v>
                </c:pt>
                <c:pt idx="17">
                  <c:v>319</c:v>
                </c:pt>
                <c:pt idx="18">
                  <c:v>334</c:v>
                </c:pt>
                <c:pt idx="19">
                  <c:v>349</c:v>
                </c:pt>
                <c:pt idx="20">
                  <c:v>364</c:v>
                </c:pt>
              </c:numCache>
            </c:numRef>
          </c:xVal>
          <c:yVal>
            <c:numRef>
              <c:f>'S-S 20'!$G$272:$G$292</c:f>
              <c:numCache>
                <c:formatCode>0.00</c:formatCode>
                <c:ptCount val="21"/>
                <c:pt idx="0">
                  <c:v>1.4471517442657962</c:v>
                </c:pt>
                <c:pt idx="1">
                  <c:v>1.5885764098233441</c:v>
                </c:pt>
                <c:pt idx="2">
                  <c:v>1.2509970618849846</c:v>
                </c:pt>
                <c:pt idx="3">
                  <c:v>-0.32570588085201208</c:v>
                </c:pt>
                <c:pt idx="4">
                  <c:v>-1.8540396988996535</c:v>
                </c:pt>
                <c:pt idx="5">
                  <c:v>-2.141961568197444</c:v>
                </c:pt>
                <c:pt idx="6">
                  <c:v>-2.5160939671752969</c:v>
                </c:pt>
                <c:pt idx="7">
                  <c:v>-2.0606776463962841</c:v>
                </c:pt>
                <c:pt idx="8">
                  <c:v>-2.3661932056043931</c:v>
                </c:pt>
                <c:pt idx="9">
                  <c:v>-2.505926183903703</c:v>
                </c:pt>
                <c:pt idx="10">
                  <c:v>-2.6312646317362116</c:v>
                </c:pt>
                <c:pt idx="11">
                  <c:v>-2.7908989034797571</c:v>
                </c:pt>
                <c:pt idx="12">
                  <c:v>-2.8446661638067612</c:v>
                </c:pt>
                <c:pt idx="13">
                  <c:v>-2.9652538762977181</c:v>
                </c:pt>
                <c:pt idx="14">
                  <c:v>-2.8950200924936844</c:v>
                </c:pt>
                <c:pt idx="15">
                  <c:v>-2.8474684787240201</c:v>
                </c:pt>
                <c:pt idx="16">
                  <c:v>-2.9093828989191794</c:v>
                </c:pt>
                <c:pt idx="17">
                  <c:v>-2.9100827912229654</c:v>
                </c:pt>
                <c:pt idx="18">
                  <c:v>-3.1274200311394109</c:v>
                </c:pt>
                <c:pt idx="19">
                  <c:v>-3.0643231989402686</c:v>
                </c:pt>
                <c:pt idx="20">
                  <c:v>-3.0845342824643862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C3-4E31-AA28-126CA5B04BAC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'S-S 20'!$B$289</c:f>
              <c:numCache>
                <c:formatCode>General</c:formatCode>
                <c:ptCount val="1"/>
                <c:pt idx="0">
                  <c:v>319</c:v>
                </c:pt>
              </c:numCache>
            </c:numRef>
          </c:xVal>
          <c:yVal>
            <c:numRef>
              <c:f>'S-S 20'!$G$289</c:f>
              <c:numCache>
                <c:formatCode>0.00</c:formatCode>
                <c:ptCount val="1"/>
                <c:pt idx="0">
                  <c:v>-2.9100827912229654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C3-4E31-AA28-126CA5B04BAC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'S-S 20'!$B$307:$B$326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20'!$G$307:$G$326</c:f>
              <c:numCache>
                <c:formatCode>General</c:formatCode>
                <c:ptCount val="20"/>
                <c:pt idx="0">
                  <c:v>-0.98399999999999999</c:v>
                </c:pt>
                <c:pt idx="1">
                  <c:v>0.46</c:v>
                </c:pt>
                <c:pt idx="2">
                  <c:v>1.073</c:v>
                </c:pt>
                <c:pt idx="3">
                  <c:v>1.5840000000000001</c:v>
                </c:pt>
                <c:pt idx="4">
                  <c:v>1.9159999999999999</c:v>
                </c:pt>
                <c:pt idx="5">
                  <c:v>2.0310000000000001</c:v>
                </c:pt>
                <c:pt idx="6">
                  <c:v>1.9550000000000001</c:v>
                </c:pt>
                <c:pt idx="7">
                  <c:v>1.3819999999999999</c:v>
                </c:pt>
                <c:pt idx="8">
                  <c:v>-9.9000000000000005E-2</c:v>
                </c:pt>
                <c:pt idx="9">
                  <c:v>-1.264</c:v>
                </c:pt>
                <c:pt idx="10">
                  <c:v>-2.012</c:v>
                </c:pt>
                <c:pt idx="11">
                  <c:v>-2.359</c:v>
                </c:pt>
                <c:pt idx="12">
                  <c:v>-2.306</c:v>
                </c:pt>
                <c:pt idx="13">
                  <c:v>-2.5619999999999998</c:v>
                </c:pt>
                <c:pt idx="14">
                  <c:v>-2.3849999999999998</c:v>
                </c:pt>
                <c:pt idx="15">
                  <c:v>-2.3820000000000001</c:v>
                </c:pt>
                <c:pt idx="16">
                  <c:v>-2.54</c:v>
                </c:pt>
                <c:pt idx="17">
                  <c:v>-2.85</c:v>
                </c:pt>
                <c:pt idx="18">
                  <c:v>-2.8780000000000001</c:v>
                </c:pt>
                <c:pt idx="19">
                  <c:v>-3.9079999999999999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2B-443F-839B-91C5FF7539DA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'S-S 20'!$B$316</c:f>
              <c:numCache>
                <c:formatCode>General</c:formatCode>
                <c:ptCount val="1"/>
                <c:pt idx="0">
                  <c:v>203</c:v>
                </c:pt>
              </c:numCache>
            </c:numRef>
          </c:xVal>
          <c:yVal>
            <c:numRef>
              <c:f>'S-S 20'!$G$316</c:f>
              <c:numCache>
                <c:formatCode>General</c:formatCode>
                <c:ptCount val="1"/>
                <c:pt idx="0">
                  <c:v>-1.264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41-4135-8A21-82B8CB284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0.78151044223668276"/>
          <c:y val="0.46003397849505673"/>
          <c:w val="0.17528643392117346"/>
          <c:h val="0.3738928539418175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20'!$M$33:$M$43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20'!$N$33:$N$43</c:f>
              <c:numCache>
                <c:formatCode>0.000</c:formatCode>
                <c:ptCount val="11"/>
                <c:pt idx="0">
                  <c:v>0.12278545162167201</c:v>
                </c:pt>
                <c:pt idx="1">
                  <c:v>0.36577409151293772</c:v>
                </c:pt>
                <c:pt idx="2">
                  <c:v>0.52088694327336393</c:v>
                </c:pt>
                <c:pt idx="3">
                  <c:v>0.72797599527526646</c:v>
                </c:pt>
                <c:pt idx="4">
                  <c:v>0.81120192493831877</c:v>
                </c:pt>
                <c:pt idx="5">
                  <c:v>0.91655106033651079</c:v>
                </c:pt>
                <c:pt idx="6">
                  <c:v>1.0723975576921148</c:v>
                </c:pt>
                <c:pt idx="7">
                  <c:v>0.94215064455692799</c:v>
                </c:pt>
                <c:pt idx="8">
                  <c:v>0.65553978792790946</c:v>
                </c:pt>
                <c:pt idx="9">
                  <c:v>0.51377743558762701</c:v>
                </c:pt>
                <c:pt idx="10">
                  <c:v>9.6868173826809748E-2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37-4BD6-AEF8-3A57BD174D4A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20'!$M$32:$M$43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'S-S 20'!$O$32:$O$43</c:f>
              <c:numCache>
                <c:formatCode>0.000</c:formatCode>
                <c:ptCount val="12"/>
                <c:pt idx="0">
                  <c:v>1.7701400403510246</c:v>
                </c:pt>
                <c:pt idx="1">
                  <c:v>1.6983581890132733</c:v>
                </c:pt>
                <c:pt idx="2">
                  <c:v>1.6218415291825998</c:v>
                </c:pt>
                <c:pt idx="3">
                  <c:v>1.2666373380163325</c:v>
                </c:pt>
                <c:pt idx="4">
                  <c:v>1.2304785411873147</c:v>
                </c:pt>
                <c:pt idx="5">
                  <c:v>1.1084576681983476</c:v>
                </c:pt>
                <c:pt idx="6">
                  <c:v>0.89537551201294041</c:v>
                </c:pt>
                <c:pt idx="7">
                  <c:v>1.039831612245383</c:v>
                </c:pt>
                <c:pt idx="8">
                  <c:v>0.76791826192671442</c:v>
                </c:pt>
                <c:pt idx="9">
                  <c:v>0.30246274294584602</c:v>
                </c:pt>
                <c:pt idx="10">
                  <c:v>0.31926907065471083</c:v>
                </c:pt>
                <c:pt idx="11">
                  <c:v>9.9037616505584888E-2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37-4BD6-AEF8-3A57BD174D4A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20'!$M$33:$M$43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20'!$P$33:$P$43</c:f>
              <c:numCache>
                <c:formatCode>0.000</c:formatCode>
                <c:ptCount val="11"/>
                <c:pt idx="0">
                  <c:v>3.6527264566474709</c:v>
                </c:pt>
                <c:pt idx="1">
                  <c:v>2.548905561336527</c:v>
                </c:pt>
                <c:pt idx="2">
                  <c:v>1.7259773513375003</c:v>
                </c:pt>
                <c:pt idx="3">
                  <c:v>1.2386207198855805</c:v>
                </c:pt>
                <c:pt idx="4">
                  <c:v>1.0788523421975347</c:v>
                </c:pt>
                <c:pt idx="5">
                  <c:v>1.1020957967611011</c:v>
                </c:pt>
                <c:pt idx="6">
                  <c:v>1.2991022845751576</c:v>
                </c:pt>
                <c:pt idx="7">
                  <c:v>1.2309646170000155</c:v>
                </c:pt>
                <c:pt idx="8">
                  <c:v>0.48632379169654533</c:v>
                </c:pt>
                <c:pt idx="9">
                  <c:v>0.40967169886112864</c:v>
                </c:pt>
                <c:pt idx="10">
                  <c:v>1.0963781301185793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B37-4BD6-AEF8-3A57BD174D4A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20'!$M$32:$M$38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20'!$Q$32:$Q$38</c:f>
              <c:numCache>
                <c:formatCode>0.000</c:formatCode>
                <c:ptCount val="7"/>
                <c:pt idx="0">
                  <c:v>2.0289764006027857</c:v>
                </c:pt>
                <c:pt idx="1">
                  <c:v>2.4477208349334991</c:v>
                </c:pt>
                <c:pt idx="2">
                  <c:v>2.5407738380635623</c:v>
                </c:pt>
                <c:pt idx="3">
                  <c:v>2.1492682902781208</c:v>
                </c:pt>
                <c:pt idx="4">
                  <c:v>1.7786973520258227</c:v>
                </c:pt>
                <c:pt idx="5">
                  <c:v>1.7178549342406821</c:v>
                </c:pt>
                <c:pt idx="6">
                  <c:v>1.4371388619130696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B37-4BD6-AEF8-3A57BD174D4A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20'!$M$34:$M$43</c:f>
              <c:numCache>
                <c:formatCode>0</c:formatCode>
                <c:ptCount val="1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</c:numCache>
            </c:numRef>
          </c:xVal>
          <c:yVal>
            <c:numRef>
              <c:f>'S-S 20'!$R$34:$R$43</c:f>
              <c:numCache>
                <c:formatCode>0.000</c:formatCode>
                <c:ptCount val="10"/>
                <c:pt idx="0">
                  <c:v>1.7329435869784486</c:v>
                </c:pt>
                <c:pt idx="1">
                  <c:v>1.507040921337347</c:v>
                </c:pt>
                <c:pt idx="2">
                  <c:v>1.278936017417863</c:v>
                </c:pt>
                <c:pt idx="3">
                  <c:v>1.0450870220392146</c:v>
                </c:pt>
                <c:pt idx="4">
                  <c:v>0.88884396141104849</c:v>
                </c:pt>
                <c:pt idx="5">
                  <c:v>0.92928606747903841</c:v>
                </c:pt>
                <c:pt idx="6">
                  <c:v>0.91720882251650626</c:v>
                </c:pt>
                <c:pt idx="7">
                  <c:v>0.66006201840999401</c:v>
                </c:pt>
                <c:pt idx="8">
                  <c:v>0.42889600489478441</c:v>
                </c:pt>
                <c:pt idx="9">
                  <c:v>0.10819304493526213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B37-4BD6-AEF8-3A57BD174D4A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20'!$M$33:$M$46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20'!$S$33:$S$46</c:f>
              <c:numCache>
                <c:formatCode>0.000</c:formatCode>
                <c:ptCount val="14"/>
                <c:pt idx="0">
                  <c:v>1.8338087195484494</c:v>
                </c:pt>
                <c:pt idx="1">
                  <c:v>1.4765021435942096</c:v>
                </c:pt>
                <c:pt idx="2">
                  <c:v>0.89008915031048796</c:v>
                </c:pt>
                <c:pt idx="3">
                  <c:v>0.61665586908026504</c:v>
                </c:pt>
                <c:pt idx="4">
                  <c:v>0.3818543189989575</c:v>
                </c:pt>
                <c:pt idx="5">
                  <c:v>1.6517191573718854E-2</c:v>
                </c:pt>
                <c:pt idx="6">
                  <c:v>1.0248777455652312E-2</c:v>
                </c:pt>
                <c:pt idx="7">
                  <c:v>0.16077451567418555</c:v>
                </c:pt>
                <c:pt idx="8">
                  <c:v>0.380955094287448</c:v>
                </c:pt>
                <c:pt idx="9">
                  <c:v>0.20261465999828457</c:v>
                </c:pt>
                <c:pt idx="10">
                  <c:v>0.2224512807839446</c:v>
                </c:pt>
                <c:pt idx="11">
                  <c:v>0.24483503977976442</c:v>
                </c:pt>
                <c:pt idx="12">
                  <c:v>0.38397107253308066</c:v>
                </c:pt>
                <c:pt idx="13">
                  <c:v>0.34081612108347237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B37-4BD6-AEF8-3A57BD174D4A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20'!$M$33:$M$46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20'!$T$33:$T$46</c:f>
              <c:numCache>
                <c:formatCode>0.000</c:formatCode>
                <c:ptCount val="14"/>
                <c:pt idx="0">
                  <c:v>4.0637577669375284</c:v>
                </c:pt>
                <c:pt idx="1">
                  <c:v>2.541017375088598</c:v>
                </c:pt>
                <c:pt idx="2">
                  <c:v>1.426519490227325</c:v>
                </c:pt>
                <c:pt idx="3">
                  <c:v>0.64312327577195949</c:v>
                </c:pt>
                <c:pt idx="4">
                  <c:v>0.37002991916076894</c:v>
                </c:pt>
                <c:pt idx="5">
                  <c:v>0.28359055420280876</c:v>
                </c:pt>
                <c:pt idx="6">
                  <c:v>0.34291373929947222</c:v>
                </c:pt>
                <c:pt idx="7">
                  <c:v>0.40500171650121297</c:v>
                </c:pt>
                <c:pt idx="8">
                  <c:v>0.1445321833830161</c:v>
                </c:pt>
                <c:pt idx="9">
                  <c:v>1.0216445774892402</c:v>
                </c:pt>
                <c:pt idx="10">
                  <c:v>1.1534279607281916</c:v>
                </c:pt>
                <c:pt idx="11">
                  <c:v>0.80819900926735022</c:v>
                </c:pt>
                <c:pt idx="12">
                  <c:v>0.57837527931537769</c:v>
                </c:pt>
                <c:pt idx="13">
                  <c:v>0.57874617719431587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B37-4BD6-AEF8-3A57BD174D4A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20'!$M$33:$M$38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20'!$U$33:$U$38</c:f>
              <c:numCache>
                <c:formatCode>0.000</c:formatCode>
                <c:ptCount val="6"/>
                <c:pt idx="0">
                  <c:v>2.6236029217176484</c:v>
                </c:pt>
                <c:pt idx="1">
                  <c:v>2.4988711703943718</c:v>
                </c:pt>
                <c:pt idx="2">
                  <c:v>1.9114722258641801</c:v>
                </c:pt>
                <c:pt idx="3">
                  <c:v>1.2993875380692719</c:v>
                </c:pt>
                <c:pt idx="4">
                  <c:v>1.1616600434387998</c:v>
                </c:pt>
                <c:pt idx="5">
                  <c:v>0.7881957947676923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B37-4BD6-AEF8-3A57BD174D4A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20'!$M$34:$M$46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'S-S 20'!$V$34:$V$46</c:f>
              <c:numCache>
                <c:formatCode>0.000</c:formatCode>
                <c:ptCount val="13"/>
                <c:pt idx="0">
                  <c:v>1.6065666843246489</c:v>
                </c:pt>
                <c:pt idx="1">
                  <c:v>1.1684988166082588</c:v>
                </c:pt>
                <c:pt idx="2">
                  <c:v>0.66961721918065753</c:v>
                </c:pt>
                <c:pt idx="3">
                  <c:v>0.30356403772911439</c:v>
                </c:pt>
                <c:pt idx="4">
                  <c:v>2.9853894578574032E-3</c:v>
                </c:pt>
                <c:pt idx="5">
                  <c:v>0.12546226301648872</c:v>
                </c:pt>
                <c:pt idx="6">
                  <c:v>7.0320353344064312E-3</c:v>
                </c:pt>
                <c:pt idx="7">
                  <c:v>3.0473223130564258E-2</c:v>
                </c:pt>
                <c:pt idx="8">
                  <c:v>7.8905109819351477E-2</c:v>
                </c:pt>
                <c:pt idx="9">
                  <c:v>0.23415030505784298</c:v>
                </c:pt>
                <c:pt idx="10">
                  <c:v>0.53139582425374798</c:v>
                </c:pt>
                <c:pt idx="11">
                  <c:v>0.41770076896814079</c:v>
                </c:pt>
                <c:pt idx="12">
                  <c:v>0.25027986187174933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B37-4BD6-AEF8-3A57BD174D4A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20'!$M$33:$M$56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20'!$W$33:$W$56</c:f>
              <c:numCache>
                <c:formatCode>0.000</c:formatCode>
                <c:ptCount val="24"/>
                <c:pt idx="0">
                  <c:v>2.2027161654217338</c:v>
                </c:pt>
                <c:pt idx="1">
                  <c:v>1.0702718595310874</c:v>
                </c:pt>
                <c:pt idx="2">
                  <c:v>0.54474834593010402</c:v>
                </c:pt>
                <c:pt idx="3">
                  <c:v>4.7820866887851844E-2</c:v>
                </c:pt>
                <c:pt idx="4">
                  <c:v>2.7735402341685549E-3</c:v>
                </c:pt>
                <c:pt idx="5">
                  <c:v>0.25588824877570382</c:v>
                </c:pt>
                <c:pt idx="6">
                  <c:v>0.31835228935763121</c:v>
                </c:pt>
                <c:pt idx="7">
                  <c:v>0.53485691745882358</c:v>
                </c:pt>
                <c:pt idx="8">
                  <c:v>0.21190400428490955</c:v>
                </c:pt>
                <c:pt idx="9">
                  <c:v>0.79035551639377066</c:v>
                </c:pt>
                <c:pt idx="10">
                  <c:v>1.3069013761990205</c:v>
                </c:pt>
                <c:pt idx="11">
                  <c:v>0.99746247967435409</c:v>
                </c:pt>
                <c:pt idx="12">
                  <c:v>0.90558100030016442</c:v>
                </c:pt>
                <c:pt idx="13">
                  <c:v>0.86628506116714699</c:v>
                </c:pt>
                <c:pt idx="14">
                  <c:v>0.71733849622319057</c:v>
                </c:pt>
                <c:pt idx="15">
                  <c:v>0.86610685105513319</c:v>
                </c:pt>
                <c:pt idx="16">
                  <c:v>0.72804520542685802</c:v>
                </c:pt>
                <c:pt idx="17">
                  <c:v>0.76749089183655039</c:v>
                </c:pt>
                <c:pt idx="18">
                  <c:v>0.59766639660944443</c:v>
                </c:pt>
                <c:pt idx="19">
                  <c:v>0.55817639007958542</c:v>
                </c:pt>
                <c:pt idx="20">
                  <c:v>0.78851401276875022</c:v>
                </c:pt>
                <c:pt idx="21">
                  <c:v>1.0530159418979046</c:v>
                </c:pt>
                <c:pt idx="22">
                  <c:v>0.92011127024806338</c:v>
                </c:pt>
                <c:pt idx="23">
                  <c:v>1.3203342962170883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B37-4BD6-AEF8-3A57BD174D4A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20'!$M$32:$M$38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20'!$X$32:$X$38</c:f>
              <c:numCache>
                <c:formatCode>0.000</c:formatCode>
                <c:ptCount val="7"/>
                <c:pt idx="0">
                  <c:v>0.4956464333792534</c:v>
                </c:pt>
                <c:pt idx="1">
                  <c:v>1.0167161889727021</c:v>
                </c:pt>
                <c:pt idx="2">
                  <c:v>1.1925683578498953</c:v>
                </c:pt>
                <c:pt idx="3">
                  <c:v>1.1091303225422293</c:v>
                </c:pt>
                <c:pt idx="4">
                  <c:v>0.74702993409876417</c:v>
                </c:pt>
                <c:pt idx="5">
                  <c:v>0.81628012447765408</c:v>
                </c:pt>
                <c:pt idx="6">
                  <c:v>0.75269160559885695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B37-4BD6-AEF8-3A57BD174D4A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20'!$M$34:$M$52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20'!$Y$34:$Y$52</c:f>
              <c:numCache>
                <c:formatCode>0.000</c:formatCode>
                <c:ptCount val="19"/>
                <c:pt idx="0">
                  <c:v>0.11273640526954239</c:v>
                </c:pt>
                <c:pt idx="1">
                  <c:v>0.25832037427371896</c:v>
                </c:pt>
                <c:pt idx="2">
                  <c:v>4.5789872244396602E-2</c:v>
                </c:pt>
                <c:pt idx="3">
                  <c:v>7.7375013871316928E-2</c:v>
                </c:pt>
                <c:pt idx="4">
                  <c:v>1.3003046179896461E-2</c:v>
                </c:pt>
                <c:pt idx="5">
                  <c:v>0.12924437049543069</c:v>
                </c:pt>
                <c:pt idx="6">
                  <c:v>0.16091960004934375</c:v>
                </c:pt>
                <c:pt idx="7">
                  <c:v>0.39444379223197445</c:v>
                </c:pt>
                <c:pt idx="8">
                  <c:v>0.11926209734481694</c:v>
                </c:pt>
                <c:pt idx="9">
                  <c:v>9.4690925944644934E-3</c:v>
                </c:pt>
                <c:pt idx="10">
                  <c:v>0.2709105439190958</c:v>
                </c:pt>
                <c:pt idx="11">
                  <c:v>2.9227977101315181E-2</c:v>
                </c:pt>
                <c:pt idx="12">
                  <c:v>8.8723222371833138E-2</c:v>
                </c:pt>
                <c:pt idx="13">
                  <c:v>8.1917817131821474E-2</c:v>
                </c:pt>
                <c:pt idx="14">
                  <c:v>0.46026647824071043</c:v>
                </c:pt>
                <c:pt idx="15">
                  <c:v>0.38285709450152128</c:v>
                </c:pt>
                <c:pt idx="16">
                  <c:v>0.23427816069059726</c:v>
                </c:pt>
                <c:pt idx="17">
                  <c:v>4.9813861313436528E-2</c:v>
                </c:pt>
                <c:pt idx="18">
                  <c:v>0.68403286052848855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B37-4BD6-AEF8-3A57BD174D4A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20'!$M$33:$M$38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20'!$Z$33:$Z$38</c:f>
              <c:numCache>
                <c:formatCode>0.000</c:formatCode>
                <c:ptCount val="6"/>
                <c:pt idx="0">
                  <c:v>0.93834411769204806</c:v>
                </c:pt>
                <c:pt idx="1">
                  <c:v>0.2269471587205974</c:v>
                </c:pt>
                <c:pt idx="2">
                  <c:v>0.60413612599517597</c:v>
                </c:pt>
                <c:pt idx="3">
                  <c:v>0.68577476711597973</c:v>
                </c:pt>
                <c:pt idx="4">
                  <c:v>0.79322091319977528</c:v>
                </c:pt>
                <c:pt idx="5">
                  <c:v>0.53133680551514906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B37-4BD6-AEF8-3A57BD174D4A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20'!$M$34:$M$52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20'!$AA$34:$AA$52</c:f>
              <c:numCache>
                <c:formatCode>0.000</c:formatCode>
                <c:ptCount val="19"/>
                <c:pt idx="0">
                  <c:v>0.96855268335365352</c:v>
                </c:pt>
                <c:pt idx="1">
                  <c:v>0.29904193106166715</c:v>
                </c:pt>
                <c:pt idx="2">
                  <c:v>3.9658343933213751E-3</c:v>
                </c:pt>
                <c:pt idx="3">
                  <c:v>7.7408540505831902E-2</c:v>
                </c:pt>
                <c:pt idx="4">
                  <c:v>0.27012506652091156</c:v>
                </c:pt>
                <c:pt idx="5">
                  <c:v>0.4451020080831789</c:v>
                </c:pt>
                <c:pt idx="6">
                  <c:v>0.38323368187489942</c:v>
                </c:pt>
                <c:pt idx="7">
                  <c:v>0.16703437092165219</c:v>
                </c:pt>
                <c:pt idx="8">
                  <c:v>0.91059696778841692</c:v>
                </c:pt>
                <c:pt idx="9">
                  <c:v>1.3246953029208441</c:v>
                </c:pt>
                <c:pt idx="10">
                  <c:v>1.2652465496553125</c:v>
                </c:pt>
                <c:pt idx="11">
                  <c:v>0.93975761292235283</c:v>
                </c:pt>
                <c:pt idx="12">
                  <c:v>0.78650141233157445</c:v>
                </c:pt>
                <c:pt idx="13">
                  <c:v>0.64313205407604834</c:v>
                </c:pt>
                <c:pt idx="14">
                  <c:v>0.42825551968716857</c:v>
                </c:pt>
                <c:pt idx="15">
                  <c:v>0.36383630617448759</c:v>
                </c:pt>
                <c:pt idx="16">
                  <c:v>0.54674857891045181</c:v>
                </c:pt>
                <c:pt idx="17">
                  <c:v>0.6496442940582754</c:v>
                </c:pt>
                <c:pt idx="18">
                  <c:v>1.2213033521536352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5B37-4BD6-AEF8-3A57BD174D4A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20'!$M$34:$M$38</c:f>
              <c:numCache>
                <c:formatCode>0</c:formatCode>
                <c:ptCount val="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</c:numCache>
            </c:numRef>
          </c:xVal>
          <c:yVal>
            <c:numRef>
              <c:f>'S-S 20'!$AB$34:$AB$38</c:f>
              <c:numCache>
                <c:formatCode>0.000</c:formatCode>
                <c:ptCount val="5"/>
                <c:pt idx="0">
                  <c:v>1.1014784589221214</c:v>
                </c:pt>
                <c:pt idx="1">
                  <c:v>0.89162789605278403</c:v>
                </c:pt>
                <c:pt idx="2">
                  <c:v>0.71155336169968564</c:v>
                </c:pt>
                <c:pt idx="3">
                  <c:v>0.88546220373887696</c:v>
                </c:pt>
                <c:pt idx="4">
                  <c:v>0.7662483223409039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4-5B37-4BD6-AEF8-3A57BD174D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'S-S 20'!$M$33:$M$43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20'!$AN$33:$AN$43</c:f>
              <c:numCache>
                <c:formatCode>0.000</c:formatCode>
                <c:ptCount val="11"/>
                <c:pt idx="0">
                  <c:v>11.099567837025848</c:v>
                </c:pt>
                <c:pt idx="1">
                  <c:v>10.446971672879414</c:v>
                </c:pt>
                <c:pt idx="2">
                  <c:v>8.7594683136697622</c:v>
                </c:pt>
                <c:pt idx="3">
                  <c:v>6.3515604041432399</c:v>
                </c:pt>
                <c:pt idx="4">
                  <c:v>4.2962081525638531</c:v>
                </c:pt>
                <c:pt idx="5">
                  <c:v>3.0468741459643689</c:v>
                </c:pt>
                <c:pt idx="6">
                  <c:v>2.596576642488051</c:v>
                </c:pt>
                <c:pt idx="7">
                  <c:v>2.778922183481725</c:v>
                </c:pt>
                <c:pt idx="8">
                  <c:v>1.1024848428449778</c:v>
                </c:pt>
                <c:pt idx="9">
                  <c:v>0.57206229672127695</c:v>
                </c:pt>
                <c:pt idx="10">
                  <c:v>1.3357990340278694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EC-4D79-AF1C-7CD7988785E1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20'!$M$33:$M$46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20'!$AO$33:$AO$46</c:f>
              <c:numCache>
                <c:formatCode>0.000</c:formatCode>
                <c:ptCount val="14"/>
                <c:pt idx="0">
                  <c:v>12.429028637225427</c:v>
                </c:pt>
                <c:pt idx="1">
                  <c:v>11.492437337081878</c:v>
                </c:pt>
                <c:pt idx="2">
                  <c:v>9.3933607419986416</c:v>
                </c:pt>
                <c:pt idx="3">
                  <c:v>6.4920724516675534</c:v>
                </c:pt>
                <c:pt idx="4">
                  <c:v>4.070642347783588</c:v>
                </c:pt>
                <c:pt idx="5">
                  <c:v>2.5203018705325895</c:v>
                </c:pt>
                <c:pt idx="6">
                  <c:v>1.8292165680452264</c:v>
                </c:pt>
                <c:pt idx="7">
                  <c:v>2.1877844701955387</c:v>
                </c:pt>
                <c:pt idx="8">
                  <c:v>0.56351506910969074</c:v>
                </c:pt>
                <c:pt idx="9">
                  <c:v>1.1972688158674922</c:v>
                </c:pt>
                <c:pt idx="10">
                  <c:v>1.4322888133682474</c:v>
                </c:pt>
                <c:pt idx="11">
                  <c:v>1.1829553503334402</c:v>
                </c:pt>
                <c:pt idx="12">
                  <c:v>0.95637346046555938</c:v>
                </c:pt>
                <c:pt idx="13">
                  <c:v>0.89006746734572784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EC-4D79-AF1C-7CD7988785E1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'S-S 20'!$M$33:$M$56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20'!$AP$33:$AP$56</c:f>
              <c:numCache>
                <c:formatCode>0.000</c:formatCode>
                <c:ptCount val="24"/>
                <c:pt idx="0">
                  <c:v>10.366075619997604</c:v>
                </c:pt>
                <c:pt idx="1">
                  <c:v>9.7490961131111451</c:v>
                </c:pt>
                <c:pt idx="2">
                  <c:v>8.2645533526142199</c:v>
                </c:pt>
                <c:pt idx="3">
                  <c:v>5.6757294720331988</c:v>
                </c:pt>
                <c:pt idx="4">
                  <c:v>3.5430723158961888</c:v>
                </c:pt>
                <c:pt idx="5">
                  <c:v>2.3921090620613072</c:v>
                </c:pt>
                <c:pt idx="6">
                  <c:v>1.7363249057743022</c:v>
                </c:pt>
                <c:pt idx="7">
                  <c:v>2.2384548237635151</c:v>
                </c:pt>
                <c:pt idx="8">
                  <c:v>0.88938398916155192</c:v>
                </c:pt>
                <c:pt idx="9">
                  <c:v>0.96237786680339144</c:v>
                </c:pt>
                <c:pt idx="10">
                  <c:v>1.5745613997334311</c:v>
                </c:pt>
                <c:pt idx="11">
                  <c:v>1.3547420830116543</c:v>
                </c:pt>
                <c:pt idx="12">
                  <c:v>1.2645055286734337</c:v>
                </c:pt>
                <c:pt idx="13">
                  <c:v>1.1659805495630609</c:v>
                </c:pt>
                <c:pt idx="14">
                  <c:v>0.75841318848715156</c:v>
                </c:pt>
                <c:pt idx="15">
                  <c:v>0.86692524290637607</c:v>
                </c:pt>
                <c:pt idx="16">
                  <c:v>0.48743860280589696</c:v>
                </c:pt>
                <c:pt idx="17">
                  <c:v>0.8349124335339374</c:v>
                </c:pt>
                <c:pt idx="18">
                  <c:v>0.64444655159245379</c:v>
                </c:pt>
                <c:pt idx="19">
                  <c:v>0.51310588092157161</c:v>
                </c:pt>
                <c:pt idx="20">
                  <c:v>0.50388024079767468</c:v>
                </c:pt>
                <c:pt idx="21">
                  <c:v>0.51395468420041457</c:v>
                </c:pt>
                <c:pt idx="22">
                  <c:v>0.69363711276402884</c:v>
                </c:pt>
                <c:pt idx="23">
                  <c:v>0.77072872605182707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EC-4D79-AF1C-7CD7988785E1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20'!$M$33:$M$59</c:f>
              <c:numCache>
                <c:formatCode>0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20'!$AQ$33:$AQ$59</c:f>
              <c:numCache>
                <c:formatCode>0.000</c:formatCode>
                <c:ptCount val="27"/>
                <c:pt idx="0">
                  <c:v>8.0424982867374535</c:v>
                </c:pt>
                <c:pt idx="1">
                  <c:v>8.4824673426783868</c:v>
                </c:pt>
                <c:pt idx="2">
                  <c:v>7.5352665096514881</c:v>
                </c:pt>
                <c:pt idx="3">
                  <c:v>5.4573406424114692</c:v>
                </c:pt>
                <c:pt idx="4">
                  <c:v>3.4249275877027747</c:v>
                </c:pt>
                <c:pt idx="5">
                  <c:v>2.0633519196709522</c:v>
                </c:pt>
                <c:pt idx="6">
                  <c:v>1.3653162039088669</c:v>
                </c:pt>
                <c:pt idx="7">
                  <c:v>1.641706548582093</c:v>
                </c:pt>
                <c:pt idx="8">
                  <c:v>0.65458766920289957</c:v>
                </c:pt>
                <c:pt idx="9">
                  <c:v>0.17733084619168188</c:v>
                </c:pt>
                <c:pt idx="10">
                  <c:v>0.23965117286937804</c:v>
                </c:pt>
                <c:pt idx="11">
                  <c:v>0.35326113558841521</c:v>
                </c:pt>
                <c:pt idx="12">
                  <c:v>0.35507997415344278</c:v>
                </c:pt>
                <c:pt idx="13">
                  <c:v>0.28196827631332427</c:v>
                </c:pt>
                <c:pt idx="14">
                  <c:v>3.4468743885557464E-2</c:v>
                </c:pt>
                <c:pt idx="15">
                  <c:v>1.1346282284061697E-2</c:v>
                </c:pt>
                <c:pt idx="16">
                  <c:v>0.24006407553251619</c:v>
                </c:pt>
                <c:pt idx="17">
                  <c:v>6.0217762604521656E-2</c:v>
                </c:pt>
                <c:pt idx="18">
                  <c:v>4.6507084743677631E-2</c:v>
                </c:pt>
                <c:pt idx="19">
                  <c:v>4.9327480927838195E-2</c:v>
                </c:pt>
                <c:pt idx="20">
                  <c:v>0.28164761327458382</c:v>
                </c:pt>
                <c:pt idx="21">
                  <c:v>0.53813551984538688</c:v>
                </c:pt>
                <c:pt idx="22">
                  <c:v>0.2292010345660162</c:v>
                </c:pt>
                <c:pt idx="23">
                  <c:v>0.52820452198274104</c:v>
                </c:pt>
                <c:pt idx="24">
                  <c:v>0.42312545217097525</c:v>
                </c:pt>
                <c:pt idx="25">
                  <c:v>0.33084846576514071</c:v>
                </c:pt>
                <c:pt idx="26">
                  <c:v>0.78258728806700639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AEC-4D79-AF1C-7CD7988785E1}"/>
            </c:ext>
          </c:extLst>
        </c:ser>
        <c:ser>
          <c:idx val="5"/>
          <c:order val="4"/>
          <c:tx>
            <c:v>DTI/UL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20'!$M$33:$M$38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20'!$AR$33:$AR$38</c:f>
              <c:numCache>
                <c:formatCode>0.000</c:formatCode>
                <c:ptCount val="6"/>
                <c:pt idx="0">
                  <c:v>8.2512831189383284</c:v>
                </c:pt>
                <c:pt idx="1">
                  <c:v>7.5038972843464693</c:v>
                </c:pt>
                <c:pt idx="2">
                  <c:v>6.3045782551187175</c:v>
                </c:pt>
                <c:pt idx="3">
                  <c:v>4.2696471561190794</c:v>
                </c:pt>
                <c:pt idx="4">
                  <c:v>2.226320527772244</c:v>
                </c:pt>
                <c:pt idx="5">
                  <c:v>1.1681451476800435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AEC-4D79-AF1C-7CD7988785E1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20'!$M$34:$M$52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20'!$AS$34:$AS$52</c:f>
              <c:numCache>
                <c:formatCode>0.000</c:formatCode>
                <c:ptCount val="19"/>
                <c:pt idx="0">
                  <c:v>9.7041655326713467</c:v>
                </c:pt>
                <c:pt idx="1">
                  <c:v>8.0794655995335241</c:v>
                </c:pt>
                <c:pt idx="2">
                  <c:v>5.6682428427730782</c:v>
                </c:pt>
                <c:pt idx="3">
                  <c:v>3.6406573005461778</c:v>
                </c:pt>
                <c:pt idx="4">
                  <c:v>2.4208309652027729</c:v>
                </c:pt>
                <c:pt idx="5">
                  <c:v>1.8747724876128746</c:v>
                </c:pt>
                <c:pt idx="6">
                  <c:v>2.0969485449769842</c:v>
                </c:pt>
                <c:pt idx="7">
                  <c:v>0.51407300356656249</c:v>
                </c:pt>
                <c:pt idx="8">
                  <c:v>1.0819310257879848</c:v>
                </c:pt>
                <c:pt idx="9">
                  <c:v>1.594586790293588</c:v>
                </c:pt>
                <c:pt idx="10">
                  <c:v>1.6226575630849738</c:v>
                </c:pt>
                <c:pt idx="11">
                  <c:v>1.3006533934459441</c:v>
                </c:pt>
                <c:pt idx="12">
                  <c:v>1.0875381326015949</c:v>
                </c:pt>
                <c:pt idx="13">
                  <c:v>0.68395299410400145</c:v>
                </c:pt>
                <c:pt idx="14">
                  <c:v>0.42272482042132353</c:v>
                </c:pt>
                <c:pt idx="15">
                  <c:v>0.11765196401117735</c:v>
                </c:pt>
                <c:pt idx="16">
                  <c:v>0.61316853504071867</c:v>
                </c:pt>
                <c:pt idx="17">
                  <c:v>0.6966081564877773</c:v>
                </c:pt>
                <c:pt idx="18">
                  <c:v>1.1831724938598425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AEC-4D79-AF1C-7CD7988785E1}"/>
            </c:ext>
          </c:extLst>
        </c:ser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20'!$M$34:$M$43</c:f>
              <c:numCache>
                <c:formatCode>0</c:formatCode>
                <c:ptCount val="1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</c:numCache>
            </c:numRef>
          </c:xVal>
          <c:yVal>
            <c:numRef>
              <c:f>'S-S 20'!$AT$34:$AT$43</c:f>
              <c:numCache>
                <c:formatCode>0.000</c:formatCode>
                <c:ptCount val="10"/>
                <c:pt idx="0">
                  <c:v>0.13406213461486624</c:v>
                </c:pt>
                <c:pt idx="1">
                  <c:v>0.40488191111770272</c:v>
                </c:pt>
                <c:pt idx="2">
                  <c:v>1.2210249580070169</c:v>
                </c:pt>
                <c:pt idx="3">
                  <c:v>2.114521120724306</c:v>
                </c:pt>
                <c:pt idx="4">
                  <c:v>2.4740457956754618</c:v>
                </c:pt>
                <c:pt idx="5">
                  <c:v>2.6851532762436734</c:v>
                </c:pt>
                <c:pt idx="6">
                  <c:v>2.4029736605770116</c:v>
                </c:pt>
                <c:pt idx="7">
                  <c:v>1.8266692748161355</c:v>
                </c:pt>
                <c:pt idx="8">
                  <c:v>1.1322343533590888</c:v>
                </c:pt>
                <c:pt idx="9">
                  <c:v>0.553008892636912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AEC-4D79-AF1C-7CD7988785E1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20'!$M$34:$M$46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'S-S 20'!$AU$34:$AU$46</c:f>
              <c:numCache>
                <c:formatCode>0.000</c:formatCode>
                <c:ptCount val="13"/>
                <c:pt idx="0">
                  <c:v>0.30939702849848677</c:v>
                </c:pt>
                <c:pt idx="1">
                  <c:v>0.17331790356314553</c:v>
                </c:pt>
                <c:pt idx="2">
                  <c:v>0.91726752850538762</c:v>
                </c:pt>
                <c:pt idx="3">
                  <c:v>1.7988905306036416</c:v>
                </c:pt>
                <c:pt idx="4">
                  <c:v>2.1199897578660818</c:v>
                </c:pt>
                <c:pt idx="5">
                  <c:v>2.2645676067104725</c:v>
                </c:pt>
                <c:pt idx="6">
                  <c:v>2.0349616601853211</c:v>
                </c:pt>
                <c:pt idx="7">
                  <c:v>1.5751857674962724</c:v>
                </c:pt>
                <c:pt idx="8">
                  <c:v>0.92605350430486766</c:v>
                </c:pt>
                <c:pt idx="9">
                  <c:v>0.61445124993663214</c:v>
                </c:pt>
                <c:pt idx="10">
                  <c:v>0.52251899601807583</c:v>
                </c:pt>
                <c:pt idx="11">
                  <c:v>0.43412240043065764</c:v>
                </c:pt>
                <c:pt idx="12">
                  <c:v>0.37060204595438268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1AEC-4D79-AF1C-7CD7988785E1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20'!$M$34:$M$53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20'!$AV$34:$AV$53</c:f>
              <c:numCache>
                <c:formatCode>0.000</c:formatCode>
                <c:ptCount val="20"/>
                <c:pt idx="0">
                  <c:v>0.91977591219842469</c:v>
                </c:pt>
                <c:pt idx="1">
                  <c:v>0.19782749096322808</c:v>
                </c:pt>
                <c:pt idx="2">
                  <c:v>0.65307688687902621</c:v>
                </c:pt>
                <c:pt idx="3">
                  <c:v>1.6243934893217444</c:v>
                </c:pt>
                <c:pt idx="4">
                  <c:v>2.094355556271732</c:v>
                </c:pt>
                <c:pt idx="5">
                  <c:v>2.2402559350453624</c:v>
                </c:pt>
                <c:pt idx="6">
                  <c:v>2.0837010612278721</c:v>
                </c:pt>
                <c:pt idx="7">
                  <c:v>1.7194273251186638</c:v>
                </c:pt>
                <c:pt idx="8">
                  <c:v>1.0019879726324843</c:v>
                </c:pt>
                <c:pt idx="9">
                  <c:v>0.51663631924270637</c:v>
                </c:pt>
                <c:pt idx="10">
                  <c:v>0.4162233729686392</c:v>
                </c:pt>
                <c:pt idx="11">
                  <c:v>0.27083327129532664</c:v>
                </c:pt>
                <c:pt idx="12">
                  <c:v>0.2257956143526022</c:v>
                </c:pt>
                <c:pt idx="13">
                  <c:v>0.19060139262725245</c:v>
                </c:pt>
                <c:pt idx="14">
                  <c:v>4.8784809243630975E-2</c:v>
                </c:pt>
                <c:pt idx="15">
                  <c:v>6.1782545003455716E-2</c:v>
                </c:pt>
                <c:pt idx="16">
                  <c:v>1.5808740684293814E-2</c:v>
                </c:pt>
                <c:pt idx="17">
                  <c:v>0.12898508499842906</c:v>
                </c:pt>
                <c:pt idx="18">
                  <c:v>0.15166756335575798</c:v>
                </c:pt>
                <c:pt idx="19">
                  <c:v>8.2552482041299058E-2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AEC-4D79-AF1C-7CD7988785E1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20'!$M$34:$M$53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20'!$AW$34:$AW$53</c:f>
              <c:numCache>
                <c:formatCode>0.000</c:formatCode>
                <c:ptCount val="20"/>
                <c:pt idx="0">
                  <c:v>1.3933830712433128</c:v>
                </c:pt>
                <c:pt idx="1">
                  <c:v>0.44074621955515342</c:v>
                </c:pt>
                <c:pt idx="2">
                  <c:v>0.62710924712701976</c:v>
                </c:pt>
                <c:pt idx="3">
                  <c:v>1.6118083043752383</c:v>
                </c:pt>
                <c:pt idx="4">
                  <c:v>1.9649199247934919</c:v>
                </c:pt>
                <c:pt idx="5">
                  <c:v>2.0817750758924842</c:v>
                </c:pt>
                <c:pt idx="6">
                  <c:v>1.8291107840784417</c:v>
                </c:pt>
                <c:pt idx="7">
                  <c:v>1.6122987220893172</c:v>
                </c:pt>
                <c:pt idx="8">
                  <c:v>1.3496372461748607</c:v>
                </c:pt>
                <c:pt idx="9">
                  <c:v>1.0995208804028882</c:v>
                </c:pt>
                <c:pt idx="10">
                  <c:v>0.86096823605332706</c:v>
                </c:pt>
                <c:pt idx="11">
                  <c:v>0.67538636886303993</c:v>
                </c:pt>
                <c:pt idx="12">
                  <c:v>0.61303618404400217</c:v>
                </c:pt>
                <c:pt idx="13">
                  <c:v>0.51124842731114239</c:v>
                </c:pt>
                <c:pt idx="14">
                  <c:v>0.43725179182302426</c:v>
                </c:pt>
                <c:pt idx="15">
                  <c:v>0.38814608234478915</c:v>
                </c:pt>
                <c:pt idx="16">
                  <c:v>0.36019260805004727</c:v>
                </c:pt>
                <c:pt idx="17">
                  <c:v>0.3963414449712801</c:v>
                </c:pt>
                <c:pt idx="18">
                  <c:v>0.40112176935923288</c:v>
                </c:pt>
                <c:pt idx="19">
                  <c:v>0.43586961641512539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1AEC-4D79-AF1C-7CD7988785E1}"/>
            </c:ext>
          </c:extLst>
        </c:ser>
        <c:ser>
          <c:idx val="13"/>
          <c:order val="10"/>
          <c:tx>
            <c:v>SHM/UL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20'!$M$34:$M$38</c:f>
              <c:numCache>
                <c:formatCode>0</c:formatCode>
                <c:ptCount val="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</c:numCache>
            </c:numRef>
          </c:xVal>
          <c:yVal>
            <c:numRef>
              <c:f>'S-S 20'!$AX$34:$AX$38</c:f>
              <c:numCache>
                <c:formatCode>0.000</c:formatCode>
                <c:ptCount val="5"/>
                <c:pt idx="0">
                  <c:v>1.4741701395504487</c:v>
                </c:pt>
                <c:pt idx="1">
                  <c:v>0.7331242186912692</c:v>
                </c:pt>
                <c:pt idx="2">
                  <c:v>0.26697081882900187</c:v>
                </c:pt>
                <c:pt idx="3">
                  <c:v>1.1579445916634048</c:v>
                </c:pt>
                <c:pt idx="4">
                  <c:v>1.5892333492725426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1AEC-4D79-AF1C-7CD7988785E1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20'!$M$34:$M$52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20'!$AY$34:$AY$52</c:f>
              <c:numCache>
                <c:formatCode>0.000</c:formatCode>
                <c:ptCount val="19"/>
                <c:pt idx="0">
                  <c:v>0.96987870828601541</c:v>
                </c:pt>
                <c:pt idx="1">
                  <c:v>0.31006551900676477</c:v>
                </c:pt>
                <c:pt idx="2">
                  <c:v>0.6341061357918214</c:v>
                </c:pt>
                <c:pt idx="3">
                  <c:v>1.6601151393431886</c:v>
                </c:pt>
                <c:pt idx="4">
                  <c:v>2.1028057849400277</c:v>
                </c:pt>
                <c:pt idx="5">
                  <c:v>2.2992884625735948</c:v>
                </c:pt>
                <c:pt idx="6">
                  <c:v>2.016748003251303</c:v>
                </c:pt>
                <c:pt idx="7">
                  <c:v>1.5507608273467182</c:v>
                </c:pt>
                <c:pt idx="8">
                  <c:v>0.95163853913252228</c:v>
                </c:pt>
                <c:pt idx="9">
                  <c:v>0.51322595348688504</c:v>
                </c:pt>
                <c:pt idx="10">
                  <c:v>0.29935299118171443</c:v>
                </c:pt>
                <c:pt idx="11">
                  <c:v>0.25852791572729178</c:v>
                </c:pt>
                <c:pt idx="12">
                  <c:v>0.26455718783018284</c:v>
                </c:pt>
                <c:pt idx="13">
                  <c:v>0.22636579152105685</c:v>
                </c:pt>
                <c:pt idx="14">
                  <c:v>0.24835868342746159</c:v>
                </c:pt>
                <c:pt idx="15">
                  <c:v>0.22781980557660081</c:v>
                </c:pt>
                <c:pt idx="16">
                  <c:v>0.11738081380396743</c:v>
                </c:pt>
                <c:pt idx="17">
                  <c:v>0.10756593579617002</c:v>
                </c:pt>
                <c:pt idx="18">
                  <c:v>0.1446313606634842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1AEC-4D79-AF1C-7CD7988785E1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20'!$M$37:$M$43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'S-S 20'!$AH$37:$AH$43</c:f>
              <c:numCache>
                <c:formatCode>0.000</c:formatCode>
                <c:ptCount val="7"/>
                <c:pt idx="0">
                  <c:v>1.061919961632865</c:v>
                </c:pt>
                <c:pt idx="1">
                  <c:v>0.59530315770466979</c:v>
                </c:pt>
                <c:pt idx="2">
                  <c:v>0.31734942288606005</c:v>
                </c:pt>
                <c:pt idx="3">
                  <c:v>0.24295548949033521</c:v>
                </c:pt>
                <c:pt idx="4">
                  <c:v>1.5813505338821254</c:v>
                </c:pt>
                <c:pt idx="5">
                  <c:v>2.1736374721559142</c:v>
                </c:pt>
                <c:pt idx="6">
                  <c:v>1.8682192960258293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59-41D3-A85C-0E45DEAAD05F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20'!$M$37:$M$46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'S-S 20'!$AI$37:$AI$46</c:f>
              <c:numCache>
                <c:formatCode>0.000</c:formatCode>
                <c:ptCount val="10"/>
                <c:pt idx="0">
                  <c:v>0.35764660692181804</c:v>
                </c:pt>
                <c:pt idx="1">
                  <c:v>0.28754972448450805</c:v>
                </c:pt>
                <c:pt idx="2">
                  <c:v>0.77059268337614062</c:v>
                </c:pt>
                <c:pt idx="3">
                  <c:v>1.2773059247748633</c:v>
                </c:pt>
                <c:pt idx="4">
                  <c:v>2.5052710212286935</c:v>
                </c:pt>
                <c:pt idx="5">
                  <c:v>3.0255245352248306</c:v>
                </c:pt>
                <c:pt idx="6">
                  <c:v>2.0332044221107841</c:v>
                </c:pt>
                <c:pt idx="7">
                  <c:v>1.0974660496703472</c:v>
                </c:pt>
                <c:pt idx="8">
                  <c:v>1.0202311476494113</c:v>
                </c:pt>
                <c:pt idx="9">
                  <c:v>1.0794803031437412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59-41D3-A85C-0E45DEAAD05F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20'!$M$37:$M$56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'S-S 20'!$AJ$37:$AJ$56</c:f>
              <c:numCache>
                <c:formatCode>0.000</c:formatCode>
                <c:ptCount val="20"/>
                <c:pt idx="0">
                  <c:v>4.7246866158311461E-3</c:v>
                </c:pt>
                <c:pt idx="1">
                  <c:v>0.29017307545619014</c:v>
                </c:pt>
                <c:pt idx="2">
                  <c:v>0.74682491881680313</c:v>
                </c:pt>
                <c:pt idx="3">
                  <c:v>1.0770092964456042</c:v>
                </c:pt>
                <c:pt idx="4">
                  <c:v>2.0531524492613582</c:v>
                </c:pt>
                <c:pt idx="5">
                  <c:v>2.7140842109244487</c:v>
                </c:pt>
                <c:pt idx="6">
                  <c:v>2.1475898439383876</c:v>
                </c:pt>
                <c:pt idx="7">
                  <c:v>1.2733281177741063</c:v>
                </c:pt>
                <c:pt idx="8">
                  <c:v>1.3265058896530493</c:v>
                </c:pt>
                <c:pt idx="9">
                  <c:v>1.3446166467401757</c:v>
                </c:pt>
                <c:pt idx="10">
                  <c:v>0.8446336571656935</c:v>
                </c:pt>
                <c:pt idx="11">
                  <c:v>1.354105984293364</c:v>
                </c:pt>
                <c:pt idx="12">
                  <c:v>1.3264300720304631</c:v>
                </c:pt>
                <c:pt idx="13">
                  <c:v>1.3778607776501897</c:v>
                </c:pt>
                <c:pt idx="14">
                  <c:v>1.1453116269654495</c:v>
                </c:pt>
                <c:pt idx="15">
                  <c:v>0.85371481329793275</c:v>
                </c:pt>
                <c:pt idx="16">
                  <c:v>1.143373106427646</c:v>
                </c:pt>
                <c:pt idx="17">
                  <c:v>1.3559157367955958</c:v>
                </c:pt>
                <c:pt idx="18">
                  <c:v>1.248125983242157</c:v>
                </c:pt>
                <c:pt idx="19">
                  <c:v>1.5240471281258861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959-41D3-A85C-0E45DEAAD05F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20'!$M$37:$M$57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20'!$AK$37:$AK$57</c:f>
              <c:numCache>
                <c:formatCode>0.000</c:formatCode>
                <c:ptCount val="21"/>
                <c:pt idx="0">
                  <c:v>7.2267111012195347E-3</c:v>
                </c:pt>
                <c:pt idx="1">
                  <c:v>0.52525607133298957</c:v>
                </c:pt>
                <c:pt idx="2">
                  <c:v>1.0267670053656268</c:v>
                </c:pt>
                <c:pt idx="3">
                  <c:v>1.5526854637183118</c:v>
                </c:pt>
                <c:pt idx="4">
                  <c:v>2.1894830379124062</c:v>
                </c:pt>
                <c:pt idx="5">
                  <c:v>1.876493180833454</c:v>
                </c:pt>
                <c:pt idx="6">
                  <c:v>0.82823750176653099</c:v>
                </c:pt>
                <c:pt idx="7">
                  <c:v>0.27168090312081272</c:v>
                </c:pt>
                <c:pt idx="8">
                  <c:v>0.4119185263090166</c:v>
                </c:pt>
                <c:pt idx="9">
                  <c:v>0.46369232774709751</c:v>
                </c:pt>
                <c:pt idx="10">
                  <c:v>0.12257522129565016</c:v>
                </c:pt>
                <c:pt idx="11">
                  <c:v>0.47361898449660339</c:v>
                </c:pt>
                <c:pt idx="12">
                  <c:v>0.57689686322770339</c:v>
                </c:pt>
                <c:pt idx="13">
                  <c:v>0.59183437243913306</c:v>
                </c:pt>
                <c:pt idx="14">
                  <c:v>0.53048130449091746</c:v>
                </c:pt>
                <c:pt idx="15">
                  <c:v>0.28506553269621077</c:v>
                </c:pt>
                <c:pt idx="16">
                  <c:v>0.34140045723791984</c:v>
                </c:pt>
                <c:pt idx="17">
                  <c:v>0.29047601291280251</c:v>
                </c:pt>
                <c:pt idx="18">
                  <c:v>0.32049413277531724</c:v>
                </c:pt>
                <c:pt idx="19">
                  <c:v>0.19375209724542913</c:v>
                </c:pt>
                <c:pt idx="20">
                  <c:v>0.19446503346472271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959-41D3-A85C-0E45DEAAD05F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20'!$M$37:$M$38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'S-S 20'!$AL$37:$AL$38</c:f>
              <c:numCache>
                <c:formatCode>0.000</c:formatCode>
                <c:ptCount val="2"/>
                <c:pt idx="0">
                  <c:v>0.79305671626296392</c:v>
                </c:pt>
                <c:pt idx="1">
                  <c:v>0.96261967750463329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959-41D3-A85C-0E45DEAAD05F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20'!$M$37:$M$52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'S-S 20'!$AM$37:$AM$52</c:f>
              <c:numCache>
                <c:formatCode>0.000</c:formatCode>
                <c:ptCount val="16"/>
                <c:pt idx="0">
                  <c:v>6.9005125644974491E-2</c:v>
                </c:pt>
                <c:pt idx="1">
                  <c:v>0.27967662105204499</c:v>
                </c:pt>
                <c:pt idx="2">
                  <c:v>0.62878304032481613</c:v>
                </c:pt>
                <c:pt idx="3">
                  <c:v>1.2368133317464873</c:v>
                </c:pt>
                <c:pt idx="4">
                  <c:v>2.4409757913925056</c:v>
                </c:pt>
                <c:pt idx="5">
                  <c:v>2.8443043997944764</c:v>
                </c:pt>
                <c:pt idx="6">
                  <c:v>2.1705171543563702</c:v>
                </c:pt>
                <c:pt idx="7">
                  <c:v>1.541521068905124</c:v>
                </c:pt>
                <c:pt idx="8">
                  <c:v>1.3632177773058218</c:v>
                </c:pt>
                <c:pt idx="9">
                  <c:v>1.2681014210983588</c:v>
                </c:pt>
                <c:pt idx="10">
                  <c:v>0.77122306533794882</c:v>
                </c:pt>
                <c:pt idx="11">
                  <c:v>0.92043214111203575</c:v>
                </c:pt>
                <c:pt idx="12">
                  <c:v>0.9654231087726165</c:v>
                </c:pt>
                <c:pt idx="13">
                  <c:v>1.1616325727920438</c:v>
                </c:pt>
                <c:pt idx="14">
                  <c:v>1.2008112516492393</c:v>
                </c:pt>
                <c:pt idx="15">
                  <c:v>1.5196278164094856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959-41D3-A85C-0E45DEAAD0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900020694460944"/>
          <c:y val="0.10045773033247564"/>
          <c:w val="0.12607275301353466"/>
          <c:h val="0.8423932950792422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'S-S 20'!$M$37:$M$57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20'!$AD$37:$AD$57</c:f>
              <c:numCache>
                <c:formatCode>0.000</c:formatCode>
                <c:ptCount val="21"/>
                <c:pt idx="0">
                  <c:v>3.3960908410143191</c:v>
                </c:pt>
                <c:pt idx="1">
                  <c:v>2.5657386391039769</c:v>
                </c:pt>
                <c:pt idx="2">
                  <c:v>2.3877996254577507</c:v>
                </c:pt>
                <c:pt idx="3">
                  <c:v>3.1846209024969787</c:v>
                </c:pt>
                <c:pt idx="4">
                  <c:v>2.8395260697801663</c:v>
                </c:pt>
                <c:pt idx="5">
                  <c:v>1.6780767212399108</c:v>
                </c:pt>
                <c:pt idx="6">
                  <c:v>0.60259618346036992</c:v>
                </c:pt>
                <c:pt idx="7">
                  <c:v>8.1931655764717864E-2</c:v>
                </c:pt>
                <c:pt idx="8">
                  <c:v>5.5210138986694239E-2</c:v>
                </c:pt>
                <c:pt idx="9">
                  <c:v>0.18603103891133904</c:v>
                </c:pt>
                <c:pt idx="10">
                  <c:v>8.8947092120176152E-2</c:v>
                </c:pt>
                <c:pt idx="11">
                  <c:v>0.49132691867346995</c:v>
                </c:pt>
                <c:pt idx="12">
                  <c:v>0.82331364105591121</c:v>
                </c:pt>
                <c:pt idx="13">
                  <c:v>0.53540701172679706</c:v>
                </c:pt>
                <c:pt idx="14">
                  <c:v>0.48295668274999781</c:v>
                </c:pt>
                <c:pt idx="15">
                  <c:v>0.33731046756329502</c:v>
                </c:pt>
                <c:pt idx="16">
                  <c:v>0.62640176071106779</c:v>
                </c:pt>
                <c:pt idx="17">
                  <c:v>0.83449894690354187</c:v>
                </c:pt>
                <c:pt idx="18">
                  <c:v>0.55236589668225111</c:v>
                </c:pt>
                <c:pt idx="19">
                  <c:v>0.72271272436354628</c:v>
                </c:pt>
                <c:pt idx="20">
                  <c:v>0.61987541469387109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0BB3-43B8-8EE1-644CF1BE0067}"/>
            </c:ext>
          </c:extLst>
        </c:ser>
        <c:ser>
          <c:idx val="1"/>
          <c:order val="1"/>
          <c:tx>
            <c:v>DTI/SHM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'S-S 20'!$M$34:$M$53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20'!$AE$34:$AE$53</c:f>
              <c:numCache>
                <c:formatCode>0.000</c:formatCode>
                <c:ptCount val="20"/>
                <c:pt idx="0">
                  <c:v>5.4630713762982435</c:v>
                </c:pt>
                <c:pt idx="1">
                  <c:v>4.0987777131677552</c:v>
                </c:pt>
                <c:pt idx="2">
                  <c:v>1.9700394930294383</c:v>
                </c:pt>
                <c:pt idx="3">
                  <c:v>1.6344156447689918E-2</c:v>
                </c:pt>
                <c:pt idx="4">
                  <c:v>1.0153318572242052</c:v>
                </c:pt>
                <c:pt idx="5">
                  <c:v>1.4616846430864749</c:v>
                </c:pt>
                <c:pt idx="6">
                  <c:v>1.0758713122353007</c:v>
                </c:pt>
                <c:pt idx="7">
                  <c:v>1.3098162519967176</c:v>
                </c:pt>
                <c:pt idx="8">
                  <c:v>1.4288746482162484</c:v>
                </c:pt>
                <c:pt idx="9">
                  <c:v>1.2127961540485463</c:v>
                </c:pt>
                <c:pt idx="10">
                  <c:v>1.0245190803390742</c:v>
                </c:pt>
                <c:pt idx="11">
                  <c:v>0.840089861393716</c:v>
                </c:pt>
                <c:pt idx="12">
                  <c:v>0.74418966640272433</c:v>
                </c:pt>
                <c:pt idx="13">
                  <c:v>0.52793386767959027</c:v>
                </c:pt>
                <c:pt idx="14">
                  <c:v>0.43329458750096117</c:v>
                </c:pt>
                <c:pt idx="15">
                  <c:v>0.27839654444387762</c:v>
                </c:pt>
                <c:pt idx="16">
                  <c:v>0.3884940602342552</c:v>
                </c:pt>
                <c:pt idx="17">
                  <c:v>0.41779224535069376</c:v>
                </c:pt>
                <c:pt idx="18">
                  <c:v>0.3792573995615377</c:v>
                </c:pt>
                <c:pt idx="19">
                  <c:v>0.30670843599067804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BB3-43B8-8EE1-644CF1BE0067}"/>
            </c:ext>
          </c:extLst>
        </c:ser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'S-S 20'!$M$37:$M$53</c:f>
              <c:numCache>
                <c:formatCode>0</c:formatCode>
                <c:ptCount val="1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</c:numCache>
            </c:numRef>
          </c:xVal>
          <c:yVal>
            <c:numRef>
              <c:f>'S-S 20'!$AF$37:$AF$53</c:f>
              <c:numCache>
                <c:formatCode>0.000</c:formatCode>
                <c:ptCount val="17"/>
                <c:pt idx="0">
                  <c:v>1.6114633091893655</c:v>
                </c:pt>
                <c:pt idx="1">
                  <c:v>2.205641666930843</c:v>
                </c:pt>
                <c:pt idx="2">
                  <c:v>2.5571058797313424</c:v>
                </c:pt>
                <c:pt idx="3">
                  <c:v>2.551913299611809</c:v>
                </c:pt>
                <c:pt idx="4">
                  <c:v>2.6345754815188518</c:v>
                </c:pt>
                <c:pt idx="5">
                  <c:v>2.2271021650801575</c:v>
                </c:pt>
                <c:pt idx="6">
                  <c:v>1.4846141298253608</c:v>
                </c:pt>
                <c:pt idx="7">
                  <c:v>0.9866673025453061</c:v>
                </c:pt>
                <c:pt idx="8">
                  <c:v>0.86664062811154885</c:v>
                </c:pt>
                <c:pt idx="9">
                  <c:v>0.82836451959336199</c:v>
                </c:pt>
                <c:pt idx="10">
                  <c:v>0.56820474463974646</c:v>
                </c:pt>
                <c:pt idx="11">
                  <c:v>0.65736800203259704</c:v>
                </c:pt>
                <c:pt idx="12">
                  <c:v>0.65575491701148847</c:v>
                </c:pt>
                <c:pt idx="13">
                  <c:v>0.63525920881077003</c:v>
                </c:pt>
                <c:pt idx="14">
                  <c:v>0.64280348576388568</c:v>
                </c:pt>
                <c:pt idx="15">
                  <c:v>0.53343133686769328</c:v>
                </c:pt>
                <c:pt idx="16">
                  <c:v>0.59428297135987995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BB3-43B8-8EE1-644CF1BE00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74512562881712"/>
          <c:y val="9.4101126412528532E-2"/>
          <c:w val="0.1160692965338693"/>
          <c:h val="0.1958548279693686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MACRO</a:t>
            </a:r>
            <a:r>
              <a:rPr lang="en-GB"/>
              <a:t>,</a:t>
            </a:r>
            <a:r>
              <a:rPr lang="cs-CZ"/>
              <a:t> 0.5 m/s</a:t>
            </a:r>
            <a:endParaRPr lang="en-GB"/>
          </a:p>
        </c:rich>
      </c:tx>
      <c:layout>
        <c:manualLayout>
          <c:xMode val="edge"/>
          <c:yMode val="edge"/>
          <c:x val="0.37456862912912042"/>
          <c:y val="5.7091475063470461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5771905444375462E-2"/>
          <c:y val="5.0925984251968502E-2"/>
          <c:w val="0.87817190863568584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'S-L 0.5'!$B$26:$B$36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0.5'!$G$26:$G$36</c:f>
              <c:numCache>
                <c:formatCode>0.000</c:formatCode>
                <c:ptCount val="11"/>
                <c:pt idx="0">
                  <c:v>-8.375701366786128</c:v>
                </c:pt>
                <c:pt idx="1">
                  <c:v>-7.5765289643175873</c:v>
                </c:pt>
                <c:pt idx="2">
                  <c:v>-5.1236925839337149</c:v>
                </c:pt>
                <c:pt idx="3">
                  <c:v>-5.581157427491263</c:v>
                </c:pt>
                <c:pt idx="4">
                  <c:v>-6.4102801596475318</c:v>
                </c:pt>
                <c:pt idx="5">
                  <c:v>-6.0650931466711366</c:v>
                </c:pt>
                <c:pt idx="6">
                  <c:v>-4.117762142164322</c:v>
                </c:pt>
                <c:pt idx="7">
                  <c:v>-4.2874632440777747</c:v>
                </c:pt>
                <c:pt idx="8">
                  <c:v>-3.8350963178835928</c:v>
                </c:pt>
                <c:pt idx="9">
                  <c:v>-3.7258646607509083</c:v>
                </c:pt>
                <c:pt idx="10">
                  <c:v>-5.0070136846518798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C6-4943-B16D-7C5A7595C4FD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0.5'!$B$61:$B$75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0.5'!$G$61:$G$75</c:f>
              <c:numCache>
                <c:formatCode>0.000</c:formatCode>
                <c:ptCount val="15"/>
                <c:pt idx="0">
                  <c:v>-9.5204550669548826</c:v>
                </c:pt>
                <c:pt idx="1">
                  <c:v>-9.8255909819969993</c:v>
                </c:pt>
                <c:pt idx="2">
                  <c:v>-9.8205398627679763</c:v>
                </c:pt>
                <c:pt idx="3">
                  <c:v>-9.4848257751880425</c:v>
                </c:pt>
                <c:pt idx="4">
                  <c:v>-7.9171738503593758</c:v>
                </c:pt>
                <c:pt idx="5">
                  <c:v>-7.4394679318241286</c:v>
                </c:pt>
                <c:pt idx="6">
                  <c:v>-8.3109445228820835</c:v>
                </c:pt>
                <c:pt idx="7">
                  <c:v>-7.6658533188827844</c:v>
                </c:pt>
                <c:pt idx="8">
                  <c:v>-7.3173318466564119</c:v>
                </c:pt>
                <c:pt idx="9">
                  <c:v>-6.7683490808031639</c:v>
                </c:pt>
                <c:pt idx="10">
                  <c:v>-7.5793752526498253</c:v>
                </c:pt>
                <c:pt idx="11">
                  <c:v>-5.7808131779715763</c:v>
                </c:pt>
                <c:pt idx="12">
                  <c:v>-6.5593514163797035</c:v>
                </c:pt>
                <c:pt idx="13">
                  <c:v>-6.6770773571481774</c:v>
                </c:pt>
                <c:pt idx="14">
                  <c:v>-6.3500226829927024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C6-4943-B16D-7C5A7595C4FD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0.5'!$B$96:$B$118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0.5'!$G$96:$G$118</c:f>
              <c:numCache>
                <c:formatCode>0.00</c:formatCode>
                <c:ptCount val="23"/>
                <c:pt idx="0">
                  <c:v>-7.0442064549086938</c:v>
                </c:pt>
                <c:pt idx="1">
                  <c:v>-5.5359073500577365</c:v>
                </c:pt>
                <c:pt idx="2">
                  <c:v>-5.1339285714286076</c:v>
                </c:pt>
                <c:pt idx="3">
                  <c:v>-4.4492535671056332</c:v>
                </c:pt>
                <c:pt idx="4">
                  <c:v>-4.3145441892832741</c:v>
                </c:pt>
                <c:pt idx="5">
                  <c:v>-4.0222726939702715</c:v>
                </c:pt>
                <c:pt idx="6">
                  <c:v>-3.9871005570214226</c:v>
                </c:pt>
                <c:pt idx="7">
                  <c:v>-3.7264807086902696</c:v>
                </c:pt>
                <c:pt idx="8">
                  <c:v>-3.6979969183358739</c:v>
                </c:pt>
                <c:pt idx="9">
                  <c:v>-3.5434512043341275</c:v>
                </c:pt>
                <c:pt idx="10">
                  <c:v>-2.9055069065328087</c:v>
                </c:pt>
                <c:pt idx="11">
                  <c:v>-3.0709469363822928</c:v>
                </c:pt>
                <c:pt idx="12">
                  <c:v>-3.4727818887830573</c:v>
                </c:pt>
                <c:pt idx="13">
                  <c:v>-3.2541776605101145</c:v>
                </c:pt>
                <c:pt idx="14">
                  <c:v>-3.3133966902726248</c:v>
                </c:pt>
                <c:pt idx="15">
                  <c:v>-3.1299306498367097</c:v>
                </c:pt>
                <c:pt idx="16">
                  <c:v>-3.3311321446914595</c:v>
                </c:pt>
                <c:pt idx="17">
                  <c:v>-3.4614396358697426</c:v>
                </c:pt>
                <c:pt idx="18">
                  <c:v>-3.8743225428446006</c:v>
                </c:pt>
                <c:pt idx="19">
                  <c:v>-4.3966529653552939</c:v>
                </c:pt>
                <c:pt idx="20">
                  <c:v>-4.2755692217585368</c:v>
                </c:pt>
                <c:pt idx="21">
                  <c:v>-4.3272667289822442</c:v>
                </c:pt>
                <c:pt idx="22">
                  <c:v>-4.8245373668731029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C6-4943-B16D-7C5A7595C4FD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0.5'!$B$135:$B$155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0.5'!$G$135:$G$155</c:f>
              <c:numCache>
                <c:formatCode>0.00</c:formatCode>
                <c:ptCount val="21"/>
                <c:pt idx="0">
                  <c:v>-4.5628622873476905</c:v>
                </c:pt>
                <c:pt idx="1">
                  <c:v>-4.5734873927770021</c:v>
                </c:pt>
                <c:pt idx="2">
                  <c:v>-4.6402196355202747</c:v>
                </c:pt>
                <c:pt idx="3">
                  <c:v>-4.3109633497364612</c:v>
                </c:pt>
                <c:pt idx="4">
                  <c:v>-4.2238984822971855</c:v>
                </c:pt>
                <c:pt idx="5">
                  <c:v>-4.1313140315503736</c:v>
                </c:pt>
                <c:pt idx="6">
                  <c:v>-3.9721258049712196</c:v>
                </c:pt>
                <c:pt idx="7">
                  <c:v>-4.1990483277665289</c:v>
                </c:pt>
                <c:pt idx="8">
                  <c:v>-4.0216650056669927</c:v>
                </c:pt>
                <c:pt idx="9">
                  <c:v>-3.9215738790271857</c:v>
                </c:pt>
                <c:pt idx="10">
                  <c:v>-3.9317654309691377</c:v>
                </c:pt>
                <c:pt idx="11">
                  <c:v>-3.8909862448262627</c:v>
                </c:pt>
                <c:pt idx="12">
                  <c:v>-3.9236892846090878</c:v>
                </c:pt>
                <c:pt idx="13">
                  <c:v>-3.7975639154998264</c:v>
                </c:pt>
                <c:pt idx="14">
                  <c:v>-3.8557574930849992</c:v>
                </c:pt>
                <c:pt idx="15">
                  <c:v>-4.1313140315503736</c:v>
                </c:pt>
                <c:pt idx="16">
                  <c:v>-4.2238984822971855</c:v>
                </c:pt>
                <c:pt idx="17">
                  <c:v>-4.3109633497364612</c:v>
                </c:pt>
                <c:pt idx="18">
                  <c:v>-4.6402196355202747</c:v>
                </c:pt>
                <c:pt idx="19">
                  <c:v>-4.5734873927770021</c:v>
                </c:pt>
                <c:pt idx="20">
                  <c:v>-4.5628622873476905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AC6-4943-B16D-7C5A7595C4FD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'S-L 0.5'!$B$31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'S-L 0.5'!$G$31</c:f>
              <c:numCache>
                <c:formatCode>0.000</c:formatCode>
                <c:ptCount val="1"/>
                <c:pt idx="0">
                  <c:v>-6.0650931466711366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AC6-4943-B16D-7C5A7595C4FD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'S-L 0.5'!$B$68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'S-L 0.5'!$G$68</c:f>
              <c:numCache>
                <c:formatCode>0.000</c:formatCode>
                <c:ptCount val="1"/>
                <c:pt idx="0">
                  <c:v>-7.6658533188827844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AC6-4943-B16D-7C5A7595C4FD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'S-L 0.5'!$B$107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'S-L 0.5'!$G$107</c:f>
              <c:numCache>
                <c:formatCode>0.00</c:formatCode>
                <c:ptCount val="1"/>
                <c:pt idx="0">
                  <c:v>-3.0709469363822928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AC6-4943-B16D-7C5A7595C4FD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'S-L 0.5'!$B$145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'S-L 0.5'!$G$145</c:f>
              <c:numCache>
                <c:formatCode>0.00</c:formatCode>
                <c:ptCount val="1"/>
                <c:pt idx="0">
                  <c:v>-3.9317654309691377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AC6-4943-B16D-7C5A7595C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0.5'!$B$169:$B$191</c15:sqref>
                        </c15:formulaRef>
                      </c:ext>
                    </c:extLst>
                    <c:numCache>
                      <c:formatCode>General</c:formatCode>
                      <c:ptCount val="23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0.5'!$G$169:$G$191</c15:sqref>
                        </c15:formulaRef>
                      </c:ext>
                    </c:extLst>
                    <c:numCache>
                      <c:formatCode>0.000</c:formatCode>
                      <c:ptCount val="23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8-1AC6-4943-B16D-7C5A7595C4FD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v>DWG</c:v>
                </c:tx>
                <c:spPr>
                  <a:ln w="19050" cap="rnd">
                    <a:solidFill>
                      <a:schemeClr val="accent4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0.5'!$B$203:$B$234</c15:sqref>
                        </c15:formulaRef>
                      </c:ext>
                    </c:extLst>
                    <c:numCache>
                      <c:formatCode>General</c:formatCode>
                      <c:ptCount val="3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0.5'!$G$203:$G$234</c15:sqref>
                        </c15:formulaRef>
                      </c:ext>
                    </c:extLst>
                    <c:numCache>
                      <c:formatCode>General</c:formatCode>
                      <c:ptCount val="3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AC6-4943-B16D-7C5A7595C4FD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1AC6-4943-B16D-7C5A7595C4FD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v>DWGc</c:v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0.5'!$B$231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0.5'!$G$231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AC6-4943-B16D-7C5A7595C4FD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0.5'!$G$235:$G$242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AC6-4943-B16D-7C5A7595C4FD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AC6-4943-B16D-7C5A7595C4FD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0.5'!$B$273:$B$289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0.5'!$G$273:$G$289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1AC6-4943-B16D-7C5A7595C4FD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1AC6-4943-B16D-7C5A7595C4FD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LEI</c:v>
                </c:tx>
                <c:spPr>
                  <a:ln w="19050" cap="rnd">
                    <a:solidFill>
                      <a:srgbClr val="CC33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C3300"/>
                    </a:solidFill>
                    <a:ln w="9525">
                      <a:solidFill>
                        <a:srgbClr val="CC33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0.5'!$B$306:$B$325</c15:sqref>
                        </c15:formulaRef>
                      </c:ext>
                    </c:extLst>
                    <c:numCache>
                      <c:formatCode>General</c:formatCode>
                      <c:ptCount val="20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0.5'!$G$306:$G$325</c15:sqref>
                        </c15:formulaRef>
                      </c:ext>
                    </c:extLst>
                    <c:numCache>
                      <c:formatCode>General</c:formatCode>
                      <c:ptCount val="20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AC6-4943-B16D-7C5A7595C4FD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v>LEIc</c:v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CC33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0.5'!$B$316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0.5'!$G$316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AC6-4943-B16D-7C5A7595C4FD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0.78151038191281341"/>
          <c:y val="5.715617922195889E-2"/>
          <c:w val="0.17528643392117346"/>
          <c:h val="0.2300079256299969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0.5'!$M$33:$M$42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0.5'!$N$33:$N$42</c:f>
              <c:numCache>
                <c:formatCode>0.000</c:formatCode>
                <c:ptCount val="10"/>
                <c:pt idx="0">
                  <c:v>9.9737005155356648E-2</c:v>
                </c:pt>
                <c:pt idx="1">
                  <c:v>0.21049114738882474</c:v>
                </c:pt>
                <c:pt idx="2">
                  <c:v>0.26394724789684931</c:v>
                </c:pt>
                <c:pt idx="3">
                  <c:v>0.17988876754920091</c:v>
                </c:pt>
                <c:pt idx="4">
                  <c:v>9.2168332726506055E-2</c:v>
                </c:pt>
                <c:pt idx="5">
                  <c:v>0.15983870606691464</c:v>
                </c:pt>
                <c:pt idx="6">
                  <c:v>0.23585440944793973</c:v>
                </c:pt>
                <c:pt idx="7">
                  <c:v>0.21148134810570468</c:v>
                </c:pt>
                <c:pt idx="8">
                  <c:v>0.20347688656466639</c:v>
                </c:pt>
                <c:pt idx="9">
                  <c:v>0.16201125617929815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7E7-461B-9A10-837C62D6FB3C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0.5'!$M$33:$M$42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0.5'!$O$33:$O$42</c:f>
              <c:numCache>
                <c:formatCode>0.000</c:formatCode>
                <c:ptCount val="10"/>
                <c:pt idx="0">
                  <c:v>5.602001200695933E-2</c:v>
                </c:pt>
                <c:pt idx="1">
                  <c:v>4.8943963394600366E-2</c:v>
                </c:pt>
                <c:pt idx="2">
                  <c:v>1.313438551553823E-2</c:v>
                </c:pt>
                <c:pt idx="3">
                  <c:v>9.3033362594795319E-2</c:v>
                </c:pt>
                <c:pt idx="4">
                  <c:v>0.11569467303108999</c:v>
                </c:pt>
                <c:pt idx="5">
                  <c:v>6.426895122101367E-2</c:v>
                </c:pt>
                <c:pt idx="6">
                  <c:v>1.2954616925113334E-2</c:v>
                </c:pt>
                <c:pt idx="7">
                  <c:v>2.0140575499830383E-2</c:v>
                </c:pt>
                <c:pt idx="8">
                  <c:v>4.9656683609111824E-3</c:v>
                </c:pt>
                <c:pt idx="9">
                  <c:v>4.9511118264015545E-2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7E7-461B-9A10-837C62D6FB3C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0.5'!$M$33:$M$46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0.5'!$S$33:$S$46</c:f>
              <c:numCache>
                <c:formatCode>0.000</c:formatCode>
                <c:ptCount val="14"/>
                <c:pt idx="0">
                  <c:v>0.15625220290803984</c:v>
                </c:pt>
                <c:pt idx="1">
                  <c:v>0.25991119631847259</c:v>
                </c:pt>
                <c:pt idx="2">
                  <c:v>0.27727653700903893</c:v>
                </c:pt>
                <c:pt idx="3">
                  <c:v>0.27354068464320713</c:v>
                </c:pt>
                <c:pt idx="4">
                  <c:v>0.20866648441541538</c:v>
                </c:pt>
                <c:pt idx="5">
                  <c:v>0.22468239841474186</c:v>
                </c:pt>
                <c:pt idx="6">
                  <c:v>0.2489984717177911</c:v>
                </c:pt>
                <c:pt idx="7">
                  <c:v>0.23167915898411662</c:v>
                </c:pt>
                <c:pt idx="8">
                  <c:v>0.20823481938206315</c:v>
                </c:pt>
                <c:pt idx="9">
                  <c:v>0.21180542618910456</c:v>
                </c:pt>
                <c:pt idx="10">
                  <c:v>0.24691923190398624</c:v>
                </c:pt>
                <c:pt idx="11">
                  <c:v>0.17997637785065537</c:v>
                </c:pt>
                <c:pt idx="12">
                  <c:v>0.18943825068687986</c:v>
                </c:pt>
                <c:pt idx="13">
                  <c:v>0.20084218217773098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7E7-461B-9A10-837C62D6FB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2"/>
                <c:tx>
                  <c:v>BEV/DWG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857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0.5'!$M$35:$M$42</c15:sqref>
                        </c15:formulaRef>
                      </c:ext>
                    </c:extLst>
                    <c:numCache>
                      <c:formatCode>0</c:formatCode>
                      <c:ptCount val="8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0.5'!$P$35:$P$42</c15:sqref>
                        </c15:formulaRef>
                      </c:ext>
                    </c:extLst>
                    <c:numCache>
                      <c:formatCode>0.000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A7E7-461B-9A10-837C62D6FB3C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7E7-461B-9A10-837C62D6FB3C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BEV/LEI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0.5'!$M$33:$M$42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0.5'!$R$33:$R$42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7E7-461B-9A10-837C62D6FB3C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PTB/DWG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0.5'!$M$35:$M$46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0.5'!$T$35:$T$46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A7E7-461B-9A10-837C62D6FB3C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7E7-461B-9A10-837C62D6FB3C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PTB/LEI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>
                        <a:alpha val="95000"/>
                      </a:schemeClr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0.5'!$V$33:$V$46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7E7-461B-9A10-837C62D6FB3C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CMI/DWG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0.5'!$M$35:$M$55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  <c:pt idx="16">
                        <c:v>330</c:v>
                      </c:pt>
                      <c:pt idx="17">
                        <c:v>345</c:v>
                      </c:pt>
                      <c:pt idx="18">
                        <c:v>360</c:v>
                      </c:pt>
                      <c:pt idx="19">
                        <c:v>375</c:v>
                      </c:pt>
                      <c:pt idx="20">
                        <c:v>390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0.5'!$W$35:$W$55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7E7-461B-9A10-837C62D6FB3C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7E7-461B-9A10-837C62D6FB3C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CMI/LEI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0.5'!$M$33:$M$51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0.5'!$Y$33:$Y$51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7E7-461B-9A10-837C62D6FB3C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A7E7-461B-9A10-837C62D6FB3C}"/>
                  </c:ext>
                </c:extLst>
              </c15:ser>
            </c15:filteredScatterSeries>
            <c15:filteredScatterSeries>
              <c15:ser>
                <c:idx val="19"/>
                <c:order val="13"/>
                <c:tx>
                  <c:v>DWG/LEI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0.5'!$M$35:$M$51</c15:sqref>
                        </c15:formulaRef>
                      </c:ext>
                    </c:extLst>
                    <c:numCache>
                      <c:formatCode>0</c:formatCode>
                      <c:ptCount val="17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  <c:pt idx="16">
                        <c:v>330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0.5'!$AA$35:$AA$51</c15:sqref>
                        </c15:formulaRef>
                      </c:ext>
                    </c:extLst>
                    <c:numCache>
                      <c:formatCode>0.000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7E7-461B-9A10-837C62D6FB3C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0.5'!$AB$34:$AB$38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A7E7-461B-9A10-837C62D6FB3C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2181373778014898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0.5'!$M$37:$M$42</c:f>
              <c:numCache>
                <c:formatCode>0</c:formatCode>
                <c:ptCount val="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</c:numCache>
            </c:numRef>
          </c:xVal>
          <c:yVal>
            <c:numRef>
              <c:f>'S-L 0.5'!$AH$37:$AH$42</c:f>
              <c:numCache>
                <c:formatCode>0.000</c:formatCode>
                <c:ptCount val="6"/>
                <c:pt idx="0">
                  <c:v>0.10061372787258506</c:v>
                </c:pt>
                <c:pt idx="1">
                  <c:v>3.1090583971851559E-2</c:v>
                </c:pt>
                <c:pt idx="2">
                  <c:v>2.6268539667523679E-2</c:v>
                </c:pt>
                <c:pt idx="3">
                  <c:v>1.4997709121840083E-2</c:v>
                </c:pt>
                <c:pt idx="4">
                  <c:v>2.6653635155138689E-2</c:v>
                </c:pt>
                <c:pt idx="5">
                  <c:v>1.4123026269196363E-2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F23-4BE7-A52E-062DA28C80F9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0.5'!$M$37:$M$46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'S-L 0.5'!$AI$37:$AI$46</c:f>
              <c:numCache>
                <c:formatCode>0.000</c:formatCode>
                <c:ptCount val="10"/>
                <c:pt idx="0">
                  <c:v>0.19334112001448653</c:v>
                </c:pt>
                <c:pt idx="1">
                  <c:v>0.19100586289318658</c:v>
                </c:pt>
                <c:pt idx="2">
                  <c:v>0.20912436642634422</c:v>
                </c:pt>
                <c:pt idx="3">
                  <c:v>0.19596148282319564</c:v>
                </c:pt>
                <c:pt idx="4">
                  <c:v>0.1760920485245285</c:v>
                </c:pt>
                <c:pt idx="5">
                  <c:v>0.17590207878427541</c:v>
                </c:pt>
                <c:pt idx="6">
                  <c:v>0.18197836966418135</c:v>
                </c:pt>
                <c:pt idx="7">
                  <c:v>0.11142664130761185</c:v>
                </c:pt>
                <c:pt idx="8">
                  <c:v>0.1559190981904108</c:v>
                </c:pt>
                <c:pt idx="9">
                  <c:v>0.16012665537800749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F23-4BE7-A52E-062DA28C80F9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0.5'!$M$37:$M$55</c:f>
              <c:numCache>
                <c:formatCode>0</c:formatCode>
                <c:ptCount val="1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</c:numCache>
            </c:numRef>
          </c:xVal>
          <c:yVal>
            <c:numRef>
              <c:f>'S-L 0.5'!$AJ$37:$AJ$55</c:f>
              <c:numCache>
                <c:formatCode>0.000</c:formatCode>
                <c:ptCount val="19"/>
                <c:pt idx="0">
                  <c:v>1.4910758407363835E-2</c:v>
                </c:pt>
                <c:pt idx="1">
                  <c:v>3.3098916589943475E-2</c:v>
                </c:pt>
                <c:pt idx="2">
                  <c:v>3.9218914845544232E-2</c:v>
                </c:pt>
                <c:pt idx="3">
                  <c:v>3.5093302391169874E-2</c:v>
                </c:pt>
                <c:pt idx="4">
                  <c:v>3.1575019762995656E-2</c:v>
                </c:pt>
                <c:pt idx="5">
                  <c:v>3.5293995544195836E-2</c:v>
                </c:pt>
                <c:pt idx="6">
                  <c:v>6.4033812168522872E-2</c:v>
                </c:pt>
                <c:pt idx="7">
                  <c:v>6.773037153763739E-2</c:v>
                </c:pt>
                <c:pt idx="8">
                  <c:v>3.2952446832682357E-2</c:v>
                </c:pt>
                <c:pt idx="9">
                  <c:v>4.006599610714863E-2</c:v>
                </c:pt>
                <c:pt idx="10">
                  <c:v>3.7122850799318333E-2</c:v>
                </c:pt>
                <c:pt idx="11">
                  <c:v>4.5688175172604352E-2</c:v>
                </c:pt>
                <c:pt idx="12">
                  <c:v>3.5573186425211352E-2</c:v>
                </c:pt>
                <c:pt idx="13">
                  <c:v>2.0177748689427982E-2</c:v>
                </c:pt>
                <c:pt idx="14">
                  <c:v>1.1144947931135264E-3</c:v>
                </c:pt>
                <c:pt idx="15">
                  <c:v>1.5930367959747952E-2</c:v>
                </c:pt>
                <c:pt idx="16">
                  <c:v>3.102300376084814E-3</c:v>
                </c:pt>
                <c:pt idx="17">
                  <c:v>9.7888179680766306E-4</c:v>
                </c:pt>
                <c:pt idx="18">
                  <c:v>1.1068029779600398E-2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F23-4BE7-A52E-062DA28C8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0.5'!$M$36:$M$42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105</c:v>
                      </c:pt>
                      <c:pt idx="1">
                        <c:v>120</c:v>
                      </c:pt>
                      <c:pt idx="2">
                        <c:v>135</c:v>
                      </c:pt>
                      <c:pt idx="3">
                        <c:v>150</c:v>
                      </c:pt>
                      <c:pt idx="4">
                        <c:v>165</c:v>
                      </c:pt>
                      <c:pt idx="5">
                        <c:v>180</c:v>
                      </c:pt>
                      <c:pt idx="6">
                        <c:v>195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0.5'!$AN$36:$AN$42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0F23-4BE7-A52E-062DA28C80F9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0.5'!$M$36:$M$46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105</c:v>
                      </c:pt>
                      <c:pt idx="1">
                        <c:v>120</c:v>
                      </c:pt>
                      <c:pt idx="2">
                        <c:v>135</c:v>
                      </c:pt>
                      <c:pt idx="3">
                        <c:v>150</c:v>
                      </c:pt>
                      <c:pt idx="4">
                        <c:v>165</c:v>
                      </c:pt>
                      <c:pt idx="5">
                        <c:v>180</c:v>
                      </c:pt>
                      <c:pt idx="6">
                        <c:v>195</c:v>
                      </c:pt>
                      <c:pt idx="7">
                        <c:v>210</c:v>
                      </c:pt>
                      <c:pt idx="8">
                        <c:v>225</c:v>
                      </c:pt>
                      <c:pt idx="9">
                        <c:v>240</c:v>
                      </c:pt>
                      <c:pt idx="10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0.5'!$AO$36:$AO$46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F23-4BE7-A52E-062DA28C80F9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0.5'!$M$36:$M$55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105</c:v>
                      </c:pt>
                      <c:pt idx="1">
                        <c:v>120</c:v>
                      </c:pt>
                      <c:pt idx="2">
                        <c:v>135</c:v>
                      </c:pt>
                      <c:pt idx="3">
                        <c:v>150</c:v>
                      </c:pt>
                      <c:pt idx="4">
                        <c:v>165</c:v>
                      </c:pt>
                      <c:pt idx="5">
                        <c:v>180</c:v>
                      </c:pt>
                      <c:pt idx="6">
                        <c:v>195</c:v>
                      </c:pt>
                      <c:pt idx="7">
                        <c:v>210</c:v>
                      </c:pt>
                      <c:pt idx="8">
                        <c:v>225</c:v>
                      </c:pt>
                      <c:pt idx="9">
                        <c:v>240</c:v>
                      </c:pt>
                      <c:pt idx="10">
                        <c:v>255</c:v>
                      </c:pt>
                      <c:pt idx="11">
                        <c:v>270</c:v>
                      </c:pt>
                      <c:pt idx="12">
                        <c:v>285</c:v>
                      </c:pt>
                      <c:pt idx="13">
                        <c:v>300</c:v>
                      </c:pt>
                      <c:pt idx="14">
                        <c:v>315</c:v>
                      </c:pt>
                      <c:pt idx="15">
                        <c:v>330</c:v>
                      </c:pt>
                      <c:pt idx="16">
                        <c:v>345</c:v>
                      </c:pt>
                      <c:pt idx="17">
                        <c:v>360</c:v>
                      </c:pt>
                      <c:pt idx="18">
                        <c:v>375</c:v>
                      </c:pt>
                      <c:pt idx="19">
                        <c:v>390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0.5'!$AP$36:$AP$55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0F23-4BE7-A52E-062DA28C80F9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0.5'!$M$36:$M$58</c15:sqref>
                        </c15:formulaRef>
                      </c:ext>
                    </c:extLst>
                    <c:numCache>
                      <c:formatCode>0</c:formatCode>
                      <c:ptCount val="23"/>
                      <c:pt idx="0">
                        <c:v>105</c:v>
                      </c:pt>
                      <c:pt idx="1">
                        <c:v>120</c:v>
                      </c:pt>
                      <c:pt idx="2">
                        <c:v>135</c:v>
                      </c:pt>
                      <c:pt idx="3">
                        <c:v>150</c:v>
                      </c:pt>
                      <c:pt idx="4">
                        <c:v>165</c:v>
                      </c:pt>
                      <c:pt idx="5">
                        <c:v>180</c:v>
                      </c:pt>
                      <c:pt idx="6">
                        <c:v>195</c:v>
                      </c:pt>
                      <c:pt idx="7">
                        <c:v>210</c:v>
                      </c:pt>
                      <c:pt idx="8">
                        <c:v>225</c:v>
                      </c:pt>
                      <c:pt idx="9">
                        <c:v>240</c:v>
                      </c:pt>
                      <c:pt idx="10">
                        <c:v>255</c:v>
                      </c:pt>
                      <c:pt idx="11">
                        <c:v>270</c:v>
                      </c:pt>
                      <c:pt idx="12">
                        <c:v>285</c:v>
                      </c:pt>
                      <c:pt idx="13">
                        <c:v>300</c:v>
                      </c:pt>
                      <c:pt idx="14">
                        <c:v>315</c:v>
                      </c:pt>
                      <c:pt idx="15">
                        <c:v>330</c:v>
                      </c:pt>
                      <c:pt idx="16">
                        <c:v>345</c:v>
                      </c:pt>
                      <c:pt idx="17">
                        <c:v>360</c:v>
                      </c:pt>
                      <c:pt idx="18">
                        <c:v>375</c:v>
                      </c:pt>
                      <c:pt idx="19">
                        <c:v>390</c:v>
                      </c:pt>
                      <c:pt idx="20">
                        <c:v>405</c:v>
                      </c:pt>
                      <c:pt idx="21">
                        <c:v>420</c:v>
                      </c:pt>
                      <c:pt idx="22">
                        <c:v>435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0.5'!$AQ$36:$AQ$58</c15:sqref>
                        </c15:formulaRef>
                      </c:ext>
                    </c:extLst>
                    <c:numCache>
                      <c:formatCode>0.000</c:formatCode>
                      <c:ptCount val="2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0F23-4BE7-A52E-062DA28C80F9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F23-4BE7-A52E-062DA28C80F9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0.5'!$M$36:$M$51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105</c:v>
                      </c:pt>
                      <c:pt idx="1">
                        <c:v>120</c:v>
                      </c:pt>
                      <c:pt idx="2">
                        <c:v>135</c:v>
                      </c:pt>
                      <c:pt idx="3">
                        <c:v>150</c:v>
                      </c:pt>
                      <c:pt idx="4">
                        <c:v>165</c:v>
                      </c:pt>
                      <c:pt idx="5">
                        <c:v>180</c:v>
                      </c:pt>
                      <c:pt idx="6">
                        <c:v>195</c:v>
                      </c:pt>
                      <c:pt idx="7">
                        <c:v>210</c:v>
                      </c:pt>
                      <c:pt idx="8">
                        <c:v>225</c:v>
                      </c:pt>
                      <c:pt idx="9">
                        <c:v>240</c:v>
                      </c:pt>
                      <c:pt idx="10">
                        <c:v>255</c:v>
                      </c:pt>
                      <c:pt idx="11">
                        <c:v>270</c:v>
                      </c:pt>
                      <c:pt idx="12">
                        <c:v>285</c:v>
                      </c:pt>
                      <c:pt idx="13">
                        <c:v>300</c:v>
                      </c:pt>
                      <c:pt idx="14">
                        <c:v>315</c:v>
                      </c:pt>
                      <c:pt idx="15">
                        <c:v>330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0.5'!$AS$36:$AS$51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0F23-4BE7-A52E-062DA28C80F9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0.5'!$M$35:$M$42</c15:sqref>
                        </c15:formulaRef>
                      </c:ext>
                    </c:extLst>
                    <c:numCache>
                      <c:formatCode>0</c:formatCode>
                      <c:ptCount val="8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0.5'!$AT$35:$AT$42</c15:sqref>
                        </c15:formulaRef>
                      </c:ext>
                    </c:extLst>
                    <c:numCache>
                      <c:formatCode>0.000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0F23-4BE7-A52E-062DA28C80F9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0.5'!$M$35:$M$46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0.5'!$AU$35:$AU$46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0F23-4BE7-A52E-062DA28C80F9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0.5'!$AV$35:$AV$50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0F23-4BE7-A52E-062DA28C80F9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0.5'!$AW$35:$AW$50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0F23-4BE7-A52E-062DA28C80F9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0F23-4BE7-A52E-062DA28C80F9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0.5'!$AY$35:$AY$50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0F23-4BE7-A52E-062DA28C80F9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CET/DWG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0.5'!$M$37:$M$57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0.5'!$AK$37:$AK$57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F23-4BE7-A52E-062DA28C80F9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0F23-4BE7-A52E-062DA28C80F9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v>CET/LEI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0.5'!$M$37:$M$51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0.5'!$AM$37:$AM$51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0F23-4BE7-A52E-062DA28C80F9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5.000000000000001E-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1896568539332039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MACRO</a:t>
            </a:r>
            <a:r>
              <a:rPr lang="en-GB"/>
              <a:t>,</a:t>
            </a:r>
            <a:r>
              <a:rPr lang="cs-CZ"/>
              <a:t> 2 m/s</a:t>
            </a:r>
            <a:endParaRPr lang="en-GB"/>
          </a:p>
        </c:rich>
      </c:tx>
      <c:layout>
        <c:manualLayout>
          <c:xMode val="edge"/>
          <c:yMode val="edge"/>
          <c:x val="0.39989965504836283"/>
          <c:y val="5.3894032212096668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18916492111661"/>
          <c:y val="5.0925984251968502E-2"/>
          <c:w val="0.86205216486889513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'S-L 2'!$B$26:$B$36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2'!$G$26:$G$36</c:f>
              <c:numCache>
                <c:formatCode>0.000</c:formatCode>
                <c:ptCount val="11"/>
                <c:pt idx="0">
                  <c:v>-6.9924867416070322</c:v>
                </c:pt>
                <c:pt idx="1">
                  <c:v>-6.8936865157146334</c:v>
                </c:pt>
                <c:pt idx="2">
                  <c:v>-6.3323952369388206</c:v>
                </c:pt>
                <c:pt idx="3">
                  <c:v>-5.9418172116750299</c:v>
                </c:pt>
                <c:pt idx="4">
                  <c:v>-5.6034591962143265</c:v>
                </c:pt>
                <c:pt idx="5">
                  <c:v>-5.2604226409876516</c:v>
                </c:pt>
                <c:pt idx="6">
                  <c:v>-5.0115519138056257</c:v>
                </c:pt>
                <c:pt idx="7">
                  <c:v>-4.3929019012267521</c:v>
                </c:pt>
                <c:pt idx="8">
                  <c:v>-4.520931238002122</c:v>
                </c:pt>
                <c:pt idx="9">
                  <c:v>-4.8370841546377257</c:v>
                </c:pt>
                <c:pt idx="10">
                  <c:v>-5.1910105850685335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4E-4113-9B5C-B627553E1551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2'!$G$61:$G$75</c:f>
              <c:numCache>
                <c:formatCode>0.000</c:formatCode>
                <c:ptCount val="15"/>
                <c:pt idx="0">
                  <c:v>-8.1352490646700062</c:v>
                </c:pt>
                <c:pt idx="1">
                  <c:v>-8.1321716532389274</c:v>
                </c:pt>
                <c:pt idx="2">
                  <c:v>-8.0448890484807034</c:v>
                </c:pt>
                <c:pt idx="3">
                  <c:v>-7.2980608203542703</c:v>
                </c:pt>
                <c:pt idx="4">
                  <c:v>-7.1025474000291817</c:v>
                </c:pt>
                <c:pt idx="5">
                  <c:v>-6.9564441991894199</c:v>
                </c:pt>
                <c:pt idx="6">
                  <c:v>-6.2908206117652226</c:v>
                </c:pt>
                <c:pt idx="7">
                  <c:v>-6.197856889814803</c:v>
                </c:pt>
                <c:pt idx="8">
                  <c:v>-6.431199963793496</c:v>
                </c:pt>
                <c:pt idx="9">
                  <c:v>-6.2946715895484289</c:v>
                </c:pt>
                <c:pt idx="10">
                  <c:v>-6.139181667475559</c:v>
                </c:pt>
                <c:pt idx="11">
                  <c:v>-6.0329416485691425</c:v>
                </c:pt>
                <c:pt idx="12">
                  <c:v>-6.1685602663443664</c:v>
                </c:pt>
                <c:pt idx="13">
                  <c:v>-6.2949580429505509</c:v>
                </c:pt>
                <c:pt idx="14">
                  <c:v>-6.7319755866544568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4E-4113-9B5C-B627553E1551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2'!$B$96:$B$118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2'!$G$96:$G$118</c:f>
              <c:numCache>
                <c:formatCode>0.00</c:formatCode>
                <c:ptCount val="23"/>
                <c:pt idx="0">
                  <c:v>-7.338528899295528</c:v>
                </c:pt>
                <c:pt idx="1">
                  <c:v>-6.7440803957884823</c:v>
                </c:pt>
                <c:pt idx="2">
                  <c:v>-6.6369896777855626</c:v>
                </c:pt>
                <c:pt idx="3">
                  <c:v>-5.9615777336142459</c:v>
                </c:pt>
                <c:pt idx="4">
                  <c:v>-5.7706754759973942</c:v>
                </c:pt>
                <c:pt idx="5">
                  <c:v>-5.375337856335773</c:v>
                </c:pt>
                <c:pt idx="6">
                  <c:v>-5.1805150184716524</c:v>
                </c:pt>
                <c:pt idx="7">
                  <c:v>-5.078546260541998</c:v>
                </c:pt>
                <c:pt idx="8">
                  <c:v>-5.0788770652060586</c:v>
                </c:pt>
                <c:pt idx="9">
                  <c:v>-4.8586321748092089</c:v>
                </c:pt>
                <c:pt idx="10">
                  <c:v>-5.0030090669902858</c:v>
                </c:pt>
                <c:pt idx="11">
                  <c:v>-4.887044032669893</c:v>
                </c:pt>
                <c:pt idx="12">
                  <c:v>-4.8657910334762979</c:v>
                </c:pt>
                <c:pt idx="13">
                  <c:v>-5.1097432937418308</c:v>
                </c:pt>
                <c:pt idx="14">
                  <c:v>-5.3355853499344894</c:v>
                </c:pt>
                <c:pt idx="15">
                  <c:v>-5.2345669149807188</c:v>
                </c:pt>
                <c:pt idx="16">
                  <c:v>-5.5380441287954367</c:v>
                </c:pt>
                <c:pt idx="17">
                  <c:v>-5.7516431128885968</c:v>
                </c:pt>
                <c:pt idx="18">
                  <c:v>-5.9745543014397819</c:v>
                </c:pt>
                <c:pt idx="19">
                  <c:v>-6.2238264268336154</c:v>
                </c:pt>
                <c:pt idx="20">
                  <c:v>-6.2159976840991167</c:v>
                </c:pt>
                <c:pt idx="21">
                  <c:v>-6.7252349280416119</c:v>
                </c:pt>
                <c:pt idx="22">
                  <c:v>-6.5649373685288461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4E-4113-9B5C-B627553E1551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2'!$G$135:$G$155</c:f>
              <c:numCache>
                <c:formatCode>0.00</c:formatCode>
                <c:ptCount val="21"/>
                <c:pt idx="0">
                  <c:v>-7.1636305495191825</c:v>
                </c:pt>
                <c:pt idx="1">
                  <c:v>-6.0338343464730109</c:v>
                </c:pt>
                <c:pt idx="2">
                  <c:v>-5.5533217101085199</c:v>
                </c:pt>
                <c:pt idx="3">
                  <c:v>-4.9378835098355545</c:v>
                </c:pt>
                <c:pt idx="4">
                  <c:v>-5.0548374262246769</c:v>
                </c:pt>
                <c:pt idx="5">
                  <c:v>-5.0155365573410204</c:v>
                </c:pt>
                <c:pt idx="6">
                  <c:v>-5.1055766373049973</c:v>
                </c:pt>
                <c:pt idx="7">
                  <c:v>-5.1516690692706861</c:v>
                </c:pt>
                <c:pt idx="8">
                  <c:v>-4.5713872307698944</c:v>
                </c:pt>
                <c:pt idx="9">
                  <c:v>-4.5265005276398922</c:v>
                </c:pt>
                <c:pt idx="10">
                  <c:v>-4.6024159327594552</c:v>
                </c:pt>
                <c:pt idx="11">
                  <c:v>-4.6204233405450488</c:v>
                </c:pt>
                <c:pt idx="12">
                  <c:v>-4.9293691248130109</c:v>
                </c:pt>
                <c:pt idx="13">
                  <c:v>-4.9208532144458248</c:v>
                </c:pt>
                <c:pt idx="14">
                  <c:v>-4.8210225439729086</c:v>
                </c:pt>
                <c:pt idx="15">
                  <c:v>-5.0155365573410204</c:v>
                </c:pt>
                <c:pt idx="16">
                  <c:v>-5.0548374262246769</c:v>
                </c:pt>
                <c:pt idx="17">
                  <c:v>-4.9378835098355545</c:v>
                </c:pt>
                <c:pt idx="18">
                  <c:v>-5.0536038355588291</c:v>
                </c:pt>
                <c:pt idx="19">
                  <c:v>-5.0341942863291056</c:v>
                </c:pt>
                <c:pt idx="20">
                  <c:v>-5.1671494860679932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4E-4113-9B5C-B627553E1551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'S-L 2'!$B$31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'S-L 2'!$G$31</c:f>
              <c:numCache>
                <c:formatCode>0.000</c:formatCode>
                <c:ptCount val="1"/>
                <c:pt idx="0">
                  <c:v>-5.2604226409876516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A4E-4113-9B5C-B627553E1551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'S-L 2'!$G$68</c:f>
              <c:numCache>
                <c:formatCode>0.000</c:formatCode>
                <c:ptCount val="1"/>
                <c:pt idx="0">
                  <c:v>-6.197856889814803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A4E-4113-9B5C-B627553E1551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'S-L 2'!$B$107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'S-L 2'!$G$107</c:f>
              <c:numCache>
                <c:formatCode>0.00</c:formatCode>
                <c:ptCount val="1"/>
                <c:pt idx="0">
                  <c:v>-4.887044032669893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A4E-4113-9B5C-B627553E1551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'S-L 2'!$B$145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'S-L 2'!$G$145</c:f>
              <c:numCache>
                <c:formatCode>0.00</c:formatCode>
                <c:ptCount val="1"/>
                <c:pt idx="0">
                  <c:v>-4.6024159327594552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A4E-4113-9B5C-B627553E1551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2'!$B$169:$B$191</c:f>
              <c:numCache>
                <c:formatCode>General</c:formatCode>
                <c:ptCount val="23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  <c:pt idx="16">
                  <c:v>345</c:v>
                </c:pt>
                <c:pt idx="17">
                  <c:v>360</c:v>
                </c:pt>
                <c:pt idx="18">
                  <c:v>375</c:v>
                </c:pt>
                <c:pt idx="19">
                  <c:v>390</c:v>
                </c:pt>
                <c:pt idx="20">
                  <c:v>405</c:v>
                </c:pt>
                <c:pt idx="21">
                  <c:v>420</c:v>
                </c:pt>
                <c:pt idx="22">
                  <c:v>435</c:v>
                </c:pt>
              </c:numCache>
            </c:numRef>
          </c:xVal>
          <c:yVal>
            <c:numRef>
              <c:f>'S-L 2'!$G$169:$G$191</c:f>
              <c:numCache>
                <c:formatCode>0.000</c:formatCode>
                <c:ptCount val="23"/>
                <c:pt idx="0">
                  <c:v>-5.0300608200679076</c:v>
                </c:pt>
                <c:pt idx="1">
                  <c:v>-4.6455423620103637</c:v>
                </c:pt>
                <c:pt idx="2">
                  <c:v>-4.3715513899285341</c:v>
                </c:pt>
                <c:pt idx="3">
                  <c:v>-4.0917442674054145</c:v>
                </c:pt>
                <c:pt idx="4">
                  <c:v>-3.9191514811243557</c:v>
                </c:pt>
                <c:pt idx="5">
                  <c:v>-3.6622211644808806</c:v>
                </c:pt>
                <c:pt idx="6">
                  <c:v>-3.5139760689269628</c:v>
                </c:pt>
                <c:pt idx="7">
                  <c:v>-3.7392776386244599</c:v>
                </c:pt>
                <c:pt idx="8">
                  <c:v>-3.5273229401708255</c:v>
                </c:pt>
                <c:pt idx="9">
                  <c:v>-3.8006636402499656</c:v>
                </c:pt>
                <c:pt idx="10">
                  <c:v>-3.9674094891206151</c:v>
                </c:pt>
                <c:pt idx="11">
                  <c:v>-3.886324934584561</c:v>
                </c:pt>
                <c:pt idx="12">
                  <c:v>-4.2146686670159967</c:v>
                </c:pt>
                <c:pt idx="13">
                  <c:v>-4.1306403262099023</c:v>
                </c:pt>
                <c:pt idx="14">
                  <c:v>-4.1139495560242914</c:v>
                </c:pt>
                <c:pt idx="15">
                  <c:v>-4.0449483948455676</c:v>
                </c:pt>
                <c:pt idx="16">
                  <c:v>-4.3573004249972973</c:v>
                </c:pt>
                <c:pt idx="17">
                  <c:v>-4.9571511502815353</c:v>
                </c:pt>
                <c:pt idx="18">
                  <c:v>-4.9788448533055707</c:v>
                </c:pt>
                <c:pt idx="19">
                  <c:v>-4.786976957991981</c:v>
                </c:pt>
                <c:pt idx="20">
                  <c:v>-5.1885122847273788</c:v>
                </c:pt>
                <c:pt idx="21">
                  <c:v>-5.2619517598213825</c:v>
                </c:pt>
                <c:pt idx="22">
                  <c:v>-5.1030285593069333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EA4E-4113-9B5C-B627553E1551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2'!$G$203:$G$234</c:f>
              <c:numCache>
                <c:formatCode>0.000</c:formatCode>
                <c:ptCount val="32"/>
                <c:pt idx="0">
                  <c:v>-8.4272484696279832</c:v>
                </c:pt>
                <c:pt idx="1">
                  <c:v>-7.593784335269179</c:v>
                </c:pt>
                <c:pt idx="2">
                  <c:v>-7.0226130653266239</c:v>
                </c:pt>
                <c:pt idx="3">
                  <c:v>-6.5469656578328363</c:v>
                </c:pt>
                <c:pt idx="4">
                  <c:v>-5.8719924516433428</c:v>
                </c:pt>
                <c:pt idx="5">
                  <c:v>-5.408259773013854</c:v>
                </c:pt>
                <c:pt idx="6">
                  <c:v>-5.3773436269103572</c:v>
                </c:pt>
                <c:pt idx="7">
                  <c:v>-5.183551284071231</c:v>
                </c:pt>
                <c:pt idx="8">
                  <c:v>-5.1338582677165361</c:v>
                </c:pt>
                <c:pt idx="9">
                  <c:v>-4.7651324085750213</c:v>
                </c:pt>
                <c:pt idx="10">
                  <c:v>-4.9000472217849786</c:v>
                </c:pt>
                <c:pt idx="11">
                  <c:v>-4.9944855837403663</c:v>
                </c:pt>
                <c:pt idx="12">
                  <c:v>-5.17882464156295</c:v>
                </c:pt>
                <c:pt idx="13">
                  <c:v>-5.2096469104665655</c:v>
                </c:pt>
                <c:pt idx="14">
                  <c:v>-5.3133858267716558</c:v>
                </c:pt>
                <c:pt idx="15">
                  <c:v>-5.3782571046209711</c:v>
                </c:pt>
                <c:pt idx="16">
                  <c:v>-5.5139304265701146</c:v>
                </c:pt>
                <c:pt idx="17">
                  <c:v>-5.5307086614173224</c:v>
                </c:pt>
                <c:pt idx="18">
                  <c:v>-5.6650401385172309</c:v>
                </c:pt>
                <c:pt idx="19">
                  <c:v>-5.7817294830435157</c:v>
                </c:pt>
                <c:pt idx="20">
                  <c:v>-5.8316933007950951</c:v>
                </c:pt>
                <c:pt idx="21">
                  <c:v>-5.7183342517515641</c:v>
                </c:pt>
                <c:pt idx="22">
                  <c:v>-5.9091982059957502</c:v>
                </c:pt>
                <c:pt idx="23">
                  <c:v>-5.8808718231174772</c:v>
                </c:pt>
                <c:pt idx="24">
                  <c:v>-5.9974826935179255</c:v>
                </c:pt>
                <c:pt idx="25">
                  <c:v>-5.916712587577746</c:v>
                </c:pt>
                <c:pt idx="26">
                  <c:v>-5.9719817409097988</c:v>
                </c:pt>
                <c:pt idx="27">
                  <c:v>-6.0711474893750905</c:v>
                </c:pt>
                <c:pt idx="28">
                  <c:v>-6.0450464640100856</c:v>
                </c:pt>
                <c:pt idx="29">
                  <c:v>-6.170664569406215</c:v>
                </c:pt>
                <c:pt idx="30">
                  <c:v>-6.0871617369414635</c:v>
                </c:pt>
                <c:pt idx="31">
                  <c:v>-6.1485210824418015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A4E-4113-9B5C-B627553E1551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'S-L 2'!$B$179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'S-L 2'!$G$179</c:f>
              <c:numCache>
                <c:formatCode>0.000</c:formatCode>
                <c:ptCount val="1"/>
                <c:pt idx="0">
                  <c:v>-3.9674094891206151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A4E-4113-9B5C-B627553E1551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'S-L 2'!$G$231</c:f>
              <c:numCache>
                <c:formatCode>0.000</c:formatCode>
                <c:ptCount val="1"/>
                <c:pt idx="0">
                  <c:v>-6.0450464640100856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A4E-4113-9B5C-B627553E1551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'S-L 2'!$B$273:$B$289</c:f>
              <c:numCache>
                <c:formatCode>General</c:formatCode>
                <c:ptCount val="17"/>
                <c:pt idx="0">
                  <c:v>87</c:v>
                </c:pt>
                <c:pt idx="1">
                  <c:v>102</c:v>
                </c:pt>
                <c:pt idx="2">
                  <c:v>117</c:v>
                </c:pt>
                <c:pt idx="3">
                  <c:v>132</c:v>
                </c:pt>
                <c:pt idx="4">
                  <c:v>147</c:v>
                </c:pt>
                <c:pt idx="5">
                  <c:v>162</c:v>
                </c:pt>
                <c:pt idx="6">
                  <c:v>177</c:v>
                </c:pt>
                <c:pt idx="7">
                  <c:v>192</c:v>
                </c:pt>
                <c:pt idx="8">
                  <c:v>207</c:v>
                </c:pt>
                <c:pt idx="9">
                  <c:v>222</c:v>
                </c:pt>
                <c:pt idx="10">
                  <c:v>237</c:v>
                </c:pt>
                <c:pt idx="11">
                  <c:v>252</c:v>
                </c:pt>
                <c:pt idx="12">
                  <c:v>267</c:v>
                </c:pt>
                <c:pt idx="13">
                  <c:v>282</c:v>
                </c:pt>
                <c:pt idx="14">
                  <c:v>297</c:v>
                </c:pt>
                <c:pt idx="15">
                  <c:v>312</c:v>
                </c:pt>
                <c:pt idx="16">
                  <c:v>327</c:v>
                </c:pt>
              </c:numCache>
            </c:numRef>
          </c:xVal>
          <c:yVal>
            <c:numRef>
              <c:f>'S-L 2'!$G$273:$G$289</c:f>
              <c:numCache>
                <c:formatCode>0.00</c:formatCode>
                <c:ptCount val="17"/>
                <c:pt idx="0">
                  <c:v>-4.9299021410102801</c:v>
                </c:pt>
                <c:pt idx="1">
                  <c:v>-4.4208984944262637</c:v>
                </c:pt>
                <c:pt idx="2">
                  <c:v>-4.0926624245843026</c:v>
                </c:pt>
                <c:pt idx="3">
                  <c:v>-4.0096856301571115</c:v>
                </c:pt>
                <c:pt idx="4">
                  <c:v>-4.3154854685066493</c:v>
                </c:pt>
                <c:pt idx="5">
                  <c:v>-4.0774632501047039</c:v>
                </c:pt>
                <c:pt idx="6">
                  <c:v>-3.8573763914580894</c:v>
                </c:pt>
                <c:pt idx="7">
                  <c:v>-3.9496257531888603</c:v>
                </c:pt>
                <c:pt idx="8">
                  <c:v>-3.9407062802177748</c:v>
                </c:pt>
                <c:pt idx="9">
                  <c:v>-4.0931644308994546</c:v>
                </c:pt>
                <c:pt idx="10">
                  <c:v>-4.3560458684873717</c:v>
                </c:pt>
                <c:pt idx="11">
                  <c:v>-4.2836584704949487</c:v>
                </c:pt>
                <c:pt idx="12">
                  <c:v>-4.3946407835114769</c:v>
                </c:pt>
                <c:pt idx="13">
                  <c:v>-4.5185937677549255</c:v>
                </c:pt>
                <c:pt idx="14">
                  <c:v>-4.3140486405320653</c:v>
                </c:pt>
                <c:pt idx="15">
                  <c:v>-4.5951593698617037</c:v>
                </c:pt>
                <c:pt idx="16">
                  <c:v>-4.5733813774226251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EA4E-4113-9B5C-B627553E1551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'S-L 2'!$B$289</c:f>
              <c:numCache>
                <c:formatCode>General</c:formatCode>
                <c:ptCount val="1"/>
                <c:pt idx="0">
                  <c:v>327</c:v>
                </c:pt>
              </c:numCache>
            </c:numRef>
          </c:xVal>
          <c:yVal>
            <c:numRef>
              <c:f>'S-L 2'!$G$289</c:f>
              <c:numCache>
                <c:formatCode>0.00</c:formatCode>
                <c:ptCount val="1"/>
                <c:pt idx="0">
                  <c:v>-4.5733813774226251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EA4E-4113-9B5C-B627553E1551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'S-L 2'!$B$306:$B$325</c:f>
              <c:numCache>
                <c:formatCode>General</c:formatCode>
                <c:ptCount val="20"/>
                <c:pt idx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2'!$G$306:$G$325</c:f>
              <c:numCache>
                <c:formatCode>General</c:formatCode>
                <c:ptCount val="20"/>
                <c:pt idx="0">
                  <c:v>-8.8979999999999997</c:v>
                </c:pt>
                <c:pt idx="1">
                  <c:v>-7.9050000000000002</c:v>
                </c:pt>
                <c:pt idx="2">
                  <c:v>-6.9139999999999997</c:v>
                </c:pt>
                <c:pt idx="3">
                  <c:v>-6.17</c:v>
                </c:pt>
                <c:pt idx="4">
                  <c:v>-5.2839999999999998</c:v>
                </c:pt>
                <c:pt idx="5">
                  <c:v>-4.3970000000000002</c:v>
                </c:pt>
                <c:pt idx="6">
                  <c:v>-4.2469999999999999</c:v>
                </c:pt>
                <c:pt idx="7">
                  <c:v>-4.2469999999999999</c:v>
                </c:pt>
                <c:pt idx="8">
                  <c:v>-4.3949999999999996</c:v>
                </c:pt>
                <c:pt idx="9">
                  <c:v>-4.3929999999999998</c:v>
                </c:pt>
                <c:pt idx="10">
                  <c:v>-4.2469999999999999</c:v>
                </c:pt>
                <c:pt idx="11">
                  <c:v>-4.2</c:v>
                </c:pt>
                <c:pt idx="12">
                  <c:v>-4.3440000000000003</c:v>
                </c:pt>
                <c:pt idx="13">
                  <c:v>-4.1950000000000003</c:v>
                </c:pt>
                <c:pt idx="14">
                  <c:v>-4.2939999999999996</c:v>
                </c:pt>
                <c:pt idx="15">
                  <c:v>-4.4400000000000004</c:v>
                </c:pt>
                <c:pt idx="16">
                  <c:v>-5.0839999999999996</c:v>
                </c:pt>
                <c:pt idx="17">
                  <c:v>-5.0369999999999999</c:v>
                </c:pt>
                <c:pt idx="18">
                  <c:v>-5.3280000000000003</c:v>
                </c:pt>
                <c:pt idx="19">
                  <c:v>-5.1879999999999997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EA4E-4113-9B5C-B627553E1551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'S-L 2'!$B$316</c:f>
              <c:numCache>
                <c:formatCode>General</c:formatCode>
                <c:ptCount val="1"/>
                <c:pt idx="0">
                  <c:v>207</c:v>
                </c:pt>
              </c:numCache>
            </c:numRef>
          </c:xVal>
          <c:yVal>
            <c:numRef>
              <c:f>'S-L 2'!$G$316</c:f>
              <c:numCache>
                <c:formatCode>General</c:formatCode>
                <c:ptCount val="1"/>
                <c:pt idx="0">
                  <c:v>-4.2469999999999999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EA4E-4113-9B5C-B627553E1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2'!$B$235:$B$242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2'!$G$235:$G$242</c15:sqref>
                        </c15:formulaRef>
                      </c:ext>
                    </c:extLst>
                    <c:numCache>
                      <c:formatCode>0.000</c:formatCode>
                      <c:ptCount val="8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EA4E-4113-9B5C-B627553E1551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2'!$G$238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EA4E-4113-9B5C-B627553E1551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8151038191281341"/>
          <c:y val="5.715617922195889E-2"/>
          <c:w val="0.17528643392117346"/>
          <c:h val="0.3483133111308273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2'!$M$33:$M$42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2'!$N$33:$N$42</c:f>
              <c:numCache>
                <c:formatCode>0.000</c:formatCode>
                <c:ptCount val="10"/>
                <c:pt idx="0">
                  <c:v>1.041587217250969</c:v>
                </c:pt>
                <c:pt idx="1">
                  <c:v>1.3040184269645738</c:v>
                </c:pt>
                <c:pt idx="2">
                  <c:v>1.4520656044999329</c:v>
                </c:pt>
                <c:pt idx="3">
                  <c:v>1.2785907648482966</c:v>
                </c:pt>
                <c:pt idx="4">
                  <c:v>1.3951150908882997</c:v>
                </c:pt>
                <c:pt idx="5">
                  <c:v>1.3964329888016953</c:v>
                </c:pt>
                <c:pt idx="6">
                  <c:v>1.3638815179068398</c:v>
                </c:pt>
                <c:pt idx="7">
                  <c:v>1.5639443129688608</c:v>
                </c:pt>
                <c:pt idx="8">
                  <c:v>1.490475510738279</c:v>
                </c:pt>
                <c:pt idx="9">
                  <c:v>1.0756701199632948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81-455C-8884-63BB6319C73C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2'!$M$33:$M$42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2'!$O$33:$O$42</c:f>
              <c:numCache>
                <c:formatCode>0.000</c:formatCode>
                <c:ptCount val="10"/>
                <c:pt idx="0">
                  <c:v>0.30293263054847624</c:v>
                </c:pt>
                <c:pt idx="1">
                  <c:v>0.10044675706016321</c:v>
                </c:pt>
                <c:pt idx="2">
                  <c:v>0.38324385938058342</c:v>
                </c:pt>
                <c:pt idx="3">
                  <c:v>0.14488485807760959</c:v>
                </c:pt>
                <c:pt idx="4">
                  <c:v>0.25646150541541496</c:v>
                </c:pt>
                <c:pt idx="5">
                  <c:v>0.18356559844727471</c:v>
                </c:pt>
                <c:pt idx="6">
                  <c:v>0.36677641254055993</c:v>
                </c:pt>
                <c:pt idx="7">
                  <c:v>0.4705374341544159</c:v>
                </c:pt>
                <c:pt idx="8">
                  <c:v>0.30661105505902625</c:v>
                </c:pt>
                <c:pt idx="9">
                  <c:v>0.1191554458889552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81-455C-8884-63BB6319C73C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2'!$M$35:$M$42</c:f>
              <c:numCache>
                <c:formatCode>0</c:formatCode>
                <c:ptCount val="8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</c:numCache>
            </c:numRef>
          </c:xVal>
          <c:yVal>
            <c:numRef>
              <c:f>'S-L 2'!$P$35:$P$42</c:f>
              <c:numCache>
                <c:formatCode>0.000</c:formatCode>
                <c:ptCount val="8"/>
                <c:pt idx="0">
                  <c:v>0.67297968538882824</c:v>
                </c:pt>
                <c:pt idx="1">
                  <c:v>0.55897389018940991</c:v>
                </c:pt>
                <c:pt idx="2">
                  <c:v>0.49308640889946415</c:v>
                </c:pt>
                <c:pt idx="3">
                  <c:v>0.37298772868486851</c:v>
                </c:pt>
                <c:pt idx="4">
                  <c:v>0.33339883396094999</c:v>
                </c:pt>
                <c:pt idx="5">
                  <c:v>0.35924531243124225</c:v>
                </c:pt>
                <c:pt idx="6">
                  <c:v>0.22045231149243621</c:v>
                </c:pt>
                <c:pt idx="7">
                  <c:v>5.2838597319436992E-2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A81-455C-8884-63BB6319C73C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2'!$R$33:$R$42</c:f>
              <c:numCache>
                <c:formatCode>0.000</c:formatCode>
                <c:ptCount val="10"/>
                <c:pt idx="0">
                  <c:v>1.0093635768361826</c:v>
                </c:pt>
                <c:pt idx="1">
                  <c:v>0.62881023467014985</c:v>
                </c:pt>
                <c:pt idx="2">
                  <c:v>0.36112982614068245</c:v>
                </c:pt>
                <c:pt idx="3">
                  <c:v>0.12659995104113644</c:v>
                </c:pt>
                <c:pt idx="4">
                  <c:v>0.18573727660331671</c:v>
                </c:pt>
                <c:pt idx="5">
                  <c:v>0.44222427860896801</c:v>
                </c:pt>
                <c:pt idx="6">
                  <c:v>0.26177372298334406</c:v>
                </c:pt>
                <c:pt idx="7">
                  <c:v>0.10292929881483215</c:v>
                </c:pt>
                <c:pt idx="8">
                  <c:v>0.16353690451532024</c:v>
                </c:pt>
                <c:pt idx="9">
                  <c:v>0.37387405911970756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A81-455C-8884-63BB6319C73C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2'!$S$33:$S$46</c:f>
              <c:numCache>
                <c:formatCode>0.000</c:formatCode>
                <c:ptCount val="14"/>
                <c:pt idx="0">
                  <c:v>0.7197845092324352</c:v>
                </c:pt>
                <c:pt idx="1">
                  <c:v>1.2293476944851209</c:v>
                </c:pt>
                <c:pt idx="2">
                  <c:v>1.0483912768427932</c:v>
                </c:pt>
                <c:pt idx="3">
                  <c:v>1.1500278119211778</c:v>
                </c:pt>
                <c:pt idx="4">
                  <c:v>1.1592018059416374</c:v>
                </c:pt>
                <c:pt idx="5">
                  <c:v>1.2262642439899836</c:v>
                </c:pt>
                <c:pt idx="6">
                  <c:v>0.97634995097809285</c:v>
                </c:pt>
                <c:pt idx="7">
                  <c:v>1.0814388430456108</c:v>
                </c:pt>
                <c:pt idx="8">
                  <c:v>1.178973725814354</c:v>
                </c:pt>
                <c:pt idx="9">
                  <c:v>1.2521547984849106</c:v>
                </c:pt>
                <c:pt idx="10">
                  <c:v>0.99574598316414731</c:v>
                </c:pt>
                <c:pt idx="11">
                  <c:v>1.0774716037341336</c:v>
                </c:pt>
                <c:pt idx="12">
                  <c:v>1.2165971595186458</c:v>
                </c:pt>
                <c:pt idx="13">
                  <c:v>1.2023082593842178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A81-455C-8884-63BB6319C73C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2'!$M$35:$M$46</c:f>
              <c:numCache>
                <c:formatCode>0</c:formatCode>
                <c:ptCount val="12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</c:numCache>
            </c:numRef>
          </c:xVal>
          <c:yVal>
            <c:numRef>
              <c:f>'S-L 2'!$T$35:$T$46</c:f>
              <c:numCache>
                <c:formatCode>0.000</c:formatCode>
                <c:ptCount val="12"/>
                <c:pt idx="0">
                  <c:v>3.0475588464840046E-2</c:v>
                </c:pt>
                <c:pt idx="1">
                  <c:v>8.0114862324539345E-3</c:v>
                </c:pt>
                <c:pt idx="2">
                  <c:v>0.14043820125415366</c:v>
                </c:pt>
                <c:pt idx="3">
                  <c:v>0.25675040386773984</c:v>
                </c:pt>
                <c:pt idx="4">
                  <c:v>0.28026427091752298</c:v>
                </c:pt>
                <c:pt idx="5">
                  <c:v>0.35684821037685743</c:v>
                </c:pt>
                <c:pt idx="6">
                  <c:v>0.45710760759228103</c:v>
                </c:pt>
                <c:pt idx="7">
                  <c:v>0.43935445228003317</c:v>
                </c:pt>
                <c:pt idx="8">
                  <c:v>0.48879545329581725</c:v>
                </c:pt>
                <c:pt idx="9">
                  <c:v>0.49203674327464469</c:v>
                </c:pt>
                <c:pt idx="10">
                  <c:v>0.50184362704211971</c:v>
                </c:pt>
                <c:pt idx="11">
                  <c:v>0.53190743442410515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A81-455C-8884-63BB6319C73C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2'!$V$33:$V$46</c:f>
              <c:numCache>
                <c:formatCode>0.000</c:formatCode>
                <c:ptCount val="14"/>
                <c:pt idx="0">
                  <c:v>0.35422619011603473</c:v>
                </c:pt>
                <c:pt idx="1">
                  <c:v>0.24836806295565136</c:v>
                </c:pt>
                <c:pt idx="2">
                  <c:v>0.64602329074106324</c:v>
                </c:pt>
                <c:pt idx="3">
                  <c:v>0.77722986884397005</c:v>
                </c:pt>
                <c:pt idx="4">
                  <c:v>1.2196574419368078</c:v>
                </c:pt>
                <c:pt idx="5">
                  <c:v>1.4819679048698267</c:v>
                </c:pt>
                <c:pt idx="6">
                  <c:v>1.2615488410266196</c:v>
                </c:pt>
                <c:pt idx="7">
                  <c:v>1.2520970909945379</c:v>
                </c:pt>
                <c:pt idx="8">
                  <c:v>1.2463127326242871</c:v>
                </c:pt>
                <c:pt idx="9">
                  <c:v>1.1776948809835945</c:v>
                </c:pt>
                <c:pt idx="10">
                  <c:v>1.1696265099152361</c:v>
                </c:pt>
                <c:pt idx="11">
                  <c:v>1.1590842285780409</c:v>
                </c:pt>
                <c:pt idx="12">
                  <c:v>1.1886324990780275</c:v>
                </c:pt>
                <c:pt idx="13">
                  <c:v>1.3941486281657143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A81-455C-8884-63BB6319C73C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2'!$M$35:$M$55</c:f>
              <c:numCache>
                <c:formatCode>0</c:formatCode>
                <c:ptCount val="2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  <c:pt idx="20">
                  <c:v>390</c:v>
                </c:pt>
              </c:numCache>
            </c:numRef>
          </c:xVal>
          <c:yVal>
            <c:numRef>
              <c:f>'S-L 2'!$W$35:$W$55</c:f>
              <c:numCache>
                <c:formatCode>0.000</c:formatCode>
                <c:ptCount val="21"/>
                <c:pt idx="0">
                  <c:v>0.48204889442752824</c:v>
                </c:pt>
                <c:pt idx="1">
                  <c:v>0.48868859700875544</c:v>
                </c:pt>
                <c:pt idx="2">
                  <c:v>0.36541282210346604</c:v>
                </c:pt>
                <c:pt idx="3">
                  <c:v>0.28183250930719639</c:v>
                </c:pt>
                <c:pt idx="4">
                  <c:v>0.14903312660529255</c:v>
                </c:pt>
                <c:pt idx="5">
                  <c:v>0.12045310244764396</c:v>
                </c:pt>
                <c:pt idx="6">
                  <c:v>6.5975824058141119E-2</c:v>
                </c:pt>
                <c:pt idx="7">
                  <c:v>0.11376452521579085</c:v>
                </c:pt>
                <c:pt idx="8">
                  <c:v>4.4811167267674257E-2</c:v>
                </c:pt>
                <c:pt idx="9">
                  <c:v>1.2467212331853179E-2</c:v>
                </c:pt>
                <c:pt idx="10">
                  <c:v>3.7905686289994571E-2</c:v>
                </c:pt>
                <c:pt idx="11">
                  <c:v>2.976009501697875E-3</c:v>
                </c:pt>
                <c:pt idx="12">
                  <c:v>5.3077525909744086E-2</c:v>
                </c:pt>
                <c:pt idx="13">
                  <c:v>1.7244906406244799E-2</c:v>
                </c:pt>
                <c:pt idx="14">
                  <c:v>7.074168004364674E-2</c:v>
                </c:pt>
                <c:pt idx="15">
                  <c:v>0.11034865709138288</c:v>
                </c:pt>
                <c:pt idx="16">
                  <c:v>0.17524622271835563</c:v>
                </c:pt>
                <c:pt idx="17">
                  <c:v>0.23536398294932462</c:v>
                </c:pt>
                <c:pt idx="18">
                  <c:v>0.18455255093133849</c:v>
                </c:pt>
                <c:pt idx="19">
                  <c:v>0.35492798045954282</c:v>
                </c:pt>
                <c:pt idx="20">
                  <c:v>0.31536225709002597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A81-455C-8884-63BB6319C73C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2'!$M$33:$M$51</c:f>
              <c:numCache>
                <c:formatCode>0</c:formatCode>
                <c:ptCount val="19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</c:numCache>
            </c:numRef>
          </c:xVal>
          <c:yVal>
            <c:numRef>
              <c:f>'S-L 2'!$Y$33:$Y$51</c:f>
              <c:numCache>
                <c:formatCode>0.000</c:formatCode>
                <c:ptCount val="19"/>
                <c:pt idx="0">
                  <c:v>0.79341359877767936</c:v>
                </c:pt>
                <c:pt idx="1">
                  <c:v>0.56128374347568599</c:v>
                </c:pt>
                <c:pt idx="2">
                  <c:v>7.4749043532443341E-2</c:v>
                </c:pt>
                <c:pt idx="3">
                  <c:v>1.8203172014081861E-2</c:v>
                </c:pt>
                <c:pt idx="4">
                  <c:v>0.38716856651474418</c:v>
                </c:pt>
                <c:pt idx="5">
                  <c:v>0.5878800475408662</c:v>
                </c:pt>
                <c:pt idx="6">
                  <c:v>0.54425691745176419</c:v>
                </c:pt>
                <c:pt idx="7">
                  <c:v>0.46754984235726138</c:v>
                </c:pt>
                <c:pt idx="8">
                  <c:v>0.39894647522834542</c:v>
                </c:pt>
                <c:pt idx="9">
                  <c:v>0.28849651991516517</c:v>
                </c:pt>
                <c:pt idx="10">
                  <c:v>0.44624796724940324</c:v>
                </c:pt>
                <c:pt idx="11">
                  <c:v>0.38376872472653517</c:v>
                </c:pt>
                <c:pt idx="12">
                  <c:v>0.32158800837006429</c:v>
                </c:pt>
                <c:pt idx="13">
                  <c:v>0.52176887217465606</c:v>
                </c:pt>
                <c:pt idx="14">
                  <c:v>0.59023981288566985</c:v>
                </c:pt>
                <c:pt idx="15">
                  <c:v>0.38815470744328445</c:v>
                </c:pt>
                <c:pt idx="16">
                  <c:v>0.27019669524147299</c:v>
                </c:pt>
                <c:pt idx="17">
                  <c:v>0.38271875442145031</c:v>
                </c:pt>
                <c:pt idx="18">
                  <c:v>0.39327792000230405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A81-455C-8884-63BB6319C73C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2'!$M$35:$M$51</c:f>
              <c:numCache>
                <c:formatCode>0</c:formatCode>
                <c:ptCount val="1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</c:numCache>
            </c:numRef>
          </c:xVal>
          <c:yVal>
            <c:numRef>
              <c:f>'S-L 2'!$AA$35:$AA$51</c:f>
              <c:numCache>
                <c:formatCode>0.000</c:formatCode>
                <c:ptCount val="17"/>
                <c:pt idx="0">
                  <c:v>0.39405774460689813</c:v>
                </c:pt>
                <c:pt idx="1">
                  <c:v>0.43464456160903214</c:v>
                </c:pt>
                <c:pt idx="2">
                  <c:v>0.57000210569606924</c:v>
                </c:pt>
                <c:pt idx="3">
                  <c:v>0.61627876775579615</c:v>
                </c:pt>
                <c:pt idx="4">
                  <c:v>0.46801528104610057</c:v>
                </c:pt>
                <c:pt idx="5">
                  <c:v>0.39507187392223908</c:v>
                </c:pt>
                <c:pt idx="6">
                  <c:v>0.30355846427524025</c:v>
                </c:pt>
                <c:pt idx="7">
                  <c:v>0.27982921681815287</c:v>
                </c:pt>
                <c:pt idx="8">
                  <c:v>0.23132847643397278</c:v>
                </c:pt>
                <c:pt idx="9">
                  <c:v>0.22283619569293051</c:v>
                </c:pt>
                <c:pt idx="10">
                  <c:v>0.23081848320535972</c:v>
                </c:pt>
                <c:pt idx="11">
                  <c:v>0.32101085249501066</c:v>
                </c:pt>
                <c:pt idx="12">
                  <c:v>0.31154067995263485</c:v>
                </c:pt>
                <c:pt idx="13">
                  <c:v>0.25253391291002808</c:v>
                </c:pt>
                <c:pt idx="14">
                  <c:v>0.10034384583126212</c:v>
                </c:pt>
                <c:pt idx="15">
                  <c:v>0.13290515488453875</c:v>
                </c:pt>
                <c:pt idx="16">
                  <c:v>8.0088171170572126E-2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A81-455C-8884-63BB6319C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2'!$Q$32:$Q$38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5A81-455C-8884-63BB6319C73C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A81-455C-8884-63BB6319C73C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A81-455C-8884-63BB6319C73C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A81-455C-8884-63BB6319C73C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2'!$AB$34:$AB$38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A81-455C-8884-63BB6319C73C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6002270976825907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'S-L 2'!$M$36:$M$42</c:f>
              <c:numCache>
                <c:formatCode>0</c:formatCode>
                <c:ptCount val="7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</c:numCache>
            </c:numRef>
          </c:xVal>
          <c:yVal>
            <c:numRef>
              <c:f>'S-L 2'!$AN$36:$AN$42</c:f>
              <c:numCache>
                <c:formatCode>0.000</c:formatCode>
                <c:ptCount val="7"/>
                <c:pt idx="0">
                  <c:v>0.26404899538262971</c:v>
                </c:pt>
                <c:pt idx="1">
                  <c:v>0.27959619893554388</c:v>
                </c:pt>
                <c:pt idx="2">
                  <c:v>0.27308489063935582</c:v>
                </c:pt>
                <c:pt idx="3">
                  <c:v>0.21881124834728474</c:v>
                </c:pt>
                <c:pt idx="4">
                  <c:v>0.19227889556703467</c:v>
                </c:pt>
                <c:pt idx="5">
                  <c:v>0.36491199844310807</c:v>
                </c:pt>
                <c:pt idx="6">
                  <c:v>0.53975736107421335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9B-45EE-9685-30E00AF0A51D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2'!$M$36:$M$46</c:f>
              <c:numCache>
                <c:formatCode>0</c:formatCode>
                <c:ptCount val="11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</c:numCache>
            </c:numRef>
          </c:xVal>
          <c:yVal>
            <c:numRef>
              <c:f>'S-L 2'!$AO$36:$AO$46</c:f>
              <c:numCache>
                <c:formatCode>0.000</c:formatCode>
                <c:ptCount val="11"/>
                <c:pt idx="0">
                  <c:v>0.80812184711999024</c:v>
                </c:pt>
                <c:pt idx="1">
                  <c:v>0.88580979069390708</c:v>
                </c:pt>
                <c:pt idx="2">
                  <c:v>0.87076343294975855</c:v>
                </c:pt>
                <c:pt idx="3">
                  <c:v>0.80213637733678234</c:v>
                </c:pt>
                <c:pt idx="4">
                  <c:v>0.87205062301643632</c:v>
                </c:pt>
                <c:pt idx="5">
                  <c:v>1.0085709743744036</c:v>
                </c:pt>
                <c:pt idx="6">
                  <c:v>1.0138561100937611</c:v>
                </c:pt>
                <c:pt idx="7">
                  <c:v>0.87847982672154168</c:v>
                </c:pt>
                <c:pt idx="8">
                  <c:v>0.94770862873440254</c:v>
                </c:pt>
                <c:pt idx="9">
                  <c:v>0.89248200037735936</c:v>
                </c:pt>
                <c:pt idx="10">
                  <c:v>0.9143946867716729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F9B-45EE-9685-30E00AF0A51D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'S-L 2'!$M$36:$M$55</c:f>
              <c:numCache>
                <c:formatCode>0</c:formatCode>
                <c:ptCount val="20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  <c:pt idx="16">
                  <c:v>345</c:v>
                </c:pt>
                <c:pt idx="17">
                  <c:v>360</c:v>
                </c:pt>
                <c:pt idx="18">
                  <c:v>375</c:v>
                </c:pt>
                <c:pt idx="19">
                  <c:v>390</c:v>
                </c:pt>
              </c:numCache>
            </c:numRef>
          </c:xVal>
          <c:yVal>
            <c:numRef>
              <c:f>'S-L 2'!$AP$36:$AP$55</c:f>
              <c:numCache>
                <c:formatCode>0.000</c:formatCode>
                <c:ptCount val="20"/>
                <c:pt idx="0">
                  <c:v>0.33296989891448414</c:v>
                </c:pt>
                <c:pt idx="1">
                  <c:v>0.40325998005216185</c:v>
                </c:pt>
                <c:pt idx="2">
                  <c:v>0.36047754973030921</c:v>
                </c:pt>
                <c:pt idx="3">
                  <c:v>0.39231800117521093</c:v>
                </c:pt>
                <c:pt idx="4">
                  <c:v>0.41795132869571272</c:v>
                </c:pt>
                <c:pt idx="5">
                  <c:v>0.51114431516059911</c:v>
                </c:pt>
                <c:pt idx="6">
                  <c:v>0.48645404835162176</c:v>
                </c:pt>
                <c:pt idx="7">
                  <c:v>0.4571780596306369</c:v>
                </c:pt>
                <c:pt idx="8">
                  <c:v>0.49190408401208346</c:v>
                </c:pt>
                <c:pt idx="9">
                  <c:v>0.38413898135627778</c:v>
                </c:pt>
                <c:pt idx="10">
                  <c:v>0.41143583704233966</c:v>
                </c:pt>
                <c:pt idx="11">
                  <c:v>0.5222136512903528</c:v>
                </c:pt>
                <c:pt idx="12">
                  <c:v>0.36593727076987032</c:v>
                </c:pt>
                <c:pt idx="13">
                  <c:v>0.50591671284739426</c:v>
                </c:pt>
                <c:pt idx="14">
                  <c:v>0.58906454413345044</c:v>
                </c:pt>
                <c:pt idx="15">
                  <c:v>0.69437157545241168</c:v>
                </c:pt>
                <c:pt idx="16">
                  <c:v>0.6697054655167971</c:v>
                </c:pt>
                <c:pt idx="17">
                  <c:v>0.45005881666750691</c:v>
                </c:pt>
                <c:pt idx="18">
                  <c:v>0.62340503131769198</c:v>
                </c:pt>
                <c:pt idx="19">
                  <c:v>0.63495993162354936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F9B-45EE-9685-30E00AF0A51D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2'!$M$36:$M$58</c:f>
              <c:numCache>
                <c:formatCode>0</c:formatCode>
                <c:ptCount val="23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  <c:pt idx="16">
                  <c:v>345</c:v>
                </c:pt>
                <c:pt idx="17">
                  <c:v>360</c:v>
                </c:pt>
                <c:pt idx="18">
                  <c:v>375</c:v>
                </c:pt>
                <c:pt idx="19">
                  <c:v>390</c:v>
                </c:pt>
                <c:pt idx="20">
                  <c:v>405</c:v>
                </c:pt>
                <c:pt idx="21">
                  <c:v>420</c:v>
                </c:pt>
                <c:pt idx="22">
                  <c:v>435</c:v>
                </c:pt>
              </c:numCache>
            </c:numRef>
          </c:xVal>
          <c:yVal>
            <c:numRef>
              <c:f>'S-L 2'!$AQ$36:$AQ$58</c:f>
              <c:numCache>
                <c:formatCode>0.000</c:formatCode>
                <c:ptCount val="23"/>
                <c:pt idx="0">
                  <c:v>0.61096558689091252</c:v>
                </c:pt>
                <c:pt idx="1">
                  <c:v>0.57778564223675311</c:v>
                </c:pt>
                <c:pt idx="2">
                  <c:v>0.48431817726000609</c:v>
                </c:pt>
                <c:pt idx="3">
                  <c:v>0.41337504495138189</c:v>
                </c:pt>
                <c:pt idx="4">
                  <c:v>0.41268875918038123</c:v>
                </c:pt>
                <c:pt idx="5">
                  <c:v>0.44597550827698268</c:v>
                </c:pt>
                <c:pt idx="6">
                  <c:v>0.46099773827500667</c:v>
                </c:pt>
                <c:pt idx="7">
                  <c:v>0.32356490963715889</c:v>
                </c:pt>
                <c:pt idx="8">
                  <c:v>0.37408720145803548</c:v>
                </c:pt>
                <c:pt idx="9">
                  <c:v>0.32683864723757428</c:v>
                </c:pt>
                <c:pt idx="10">
                  <c:v>0.32304171529106696</c:v>
                </c:pt>
                <c:pt idx="11">
                  <c:v>0.36889413256914394</c:v>
                </c:pt>
                <c:pt idx="12">
                  <c:v>0.29824526074102564</c:v>
                </c:pt>
                <c:pt idx="13">
                  <c:v>0.34406505112001751</c:v>
                </c:pt>
                <c:pt idx="14">
                  <c:v>0.38037492736596062</c:v>
                </c:pt>
                <c:pt idx="15">
                  <c:v>0.41565022008204533</c:v>
                </c:pt>
                <c:pt idx="16">
                  <c:v>0.35403903126365505</c:v>
                </c:pt>
                <c:pt idx="17">
                  <c:v>0.21978830752821246</c:v>
                </c:pt>
                <c:pt idx="18">
                  <c:v>0.23367016818746733</c:v>
                </c:pt>
                <c:pt idx="19">
                  <c:v>0.27088228332178221</c:v>
                </c:pt>
                <c:pt idx="20">
                  <c:v>0.18340195592039149</c:v>
                </c:pt>
                <c:pt idx="21">
                  <c:v>0.17546810068622168</c:v>
                </c:pt>
                <c:pt idx="22">
                  <c:v>0.23912911140627827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F9B-45EE-9685-30E00AF0A51D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2'!$M$36:$M$51</c:f>
              <c:numCache>
                <c:formatCode>0</c:formatCode>
                <c:ptCount val="16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</c:numCache>
            </c:numRef>
          </c:xVal>
          <c:yVal>
            <c:numRef>
              <c:f>'S-L 2'!$AS$36:$AS$51</c:f>
              <c:numCache>
                <c:formatCode>0.000</c:formatCode>
                <c:ptCount val="16"/>
                <c:pt idx="0">
                  <c:v>0.3182678393169151</c:v>
                </c:pt>
                <c:pt idx="1">
                  <c:v>0.15276966132740125</c:v>
                </c:pt>
                <c:pt idx="2">
                  <c:v>1.5106263248803255E-3</c:v>
                </c:pt>
                <c:pt idx="3">
                  <c:v>5.1678670557987742E-2</c:v>
                </c:pt>
                <c:pt idx="4">
                  <c:v>0.11902591135028487</c:v>
                </c:pt>
                <c:pt idx="5">
                  <c:v>0.24405745146205834</c:v>
                </c:pt>
                <c:pt idx="6">
                  <c:v>0.28383571683067588</c:v>
                </c:pt>
                <c:pt idx="7">
                  <c:v>0.16643645757914702</c:v>
                </c:pt>
                <c:pt idx="8">
                  <c:v>0.23428881776191965</c:v>
                </c:pt>
                <c:pt idx="9">
                  <c:v>0.17106588607325141</c:v>
                </c:pt>
                <c:pt idx="10">
                  <c:v>8.2315623780816152E-2</c:v>
                </c:pt>
                <c:pt idx="11">
                  <c:v>0.14541893045301443</c:v>
                </c:pt>
                <c:pt idx="12">
                  <c:v>0.11744828275387545</c:v>
                </c:pt>
                <c:pt idx="13">
                  <c:v>0.31356535587265066</c:v>
                </c:pt>
                <c:pt idx="14">
                  <c:v>0.32612567268311082</c:v>
                </c:pt>
                <c:pt idx="15">
                  <c:v>0.41728381147214338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F9B-45EE-9685-30E00AF0A51D}"/>
            </c:ext>
          </c:extLst>
        </c:ser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2'!$M$35:$M$42</c:f>
              <c:numCache>
                <c:formatCode>0</c:formatCode>
                <c:ptCount val="8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</c:numCache>
            </c:numRef>
          </c:xVal>
          <c:yVal>
            <c:numRef>
              <c:f>'S-L 2'!$AT$35:$AT$42</c:f>
              <c:numCache>
                <c:formatCode>0.000</c:formatCode>
                <c:ptCount val="8"/>
                <c:pt idx="0">
                  <c:v>0.20504581522533435</c:v>
                </c:pt>
                <c:pt idx="1">
                  <c:v>0.22202506225145299</c:v>
                </c:pt>
                <c:pt idx="2">
                  <c:v>0.21227504968623387</c:v>
                </c:pt>
                <c:pt idx="3">
                  <c:v>0.16684888979979531</c:v>
                </c:pt>
                <c:pt idx="4">
                  <c:v>6.8037723449691043E-2</c:v>
                </c:pt>
                <c:pt idx="5">
                  <c:v>6.6297741751124697E-2</c:v>
                </c:pt>
                <c:pt idx="6">
                  <c:v>0.12581312979650527</c:v>
                </c:pt>
                <c:pt idx="7">
                  <c:v>0.16701334464945117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F9B-45EE-9685-30E00AF0A51D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2'!$M$35:$M$46</c:f>
              <c:numCache>
                <c:formatCode>0</c:formatCode>
                <c:ptCount val="12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</c:numCache>
            </c:numRef>
          </c:xVal>
          <c:yVal>
            <c:numRef>
              <c:f>'S-L 2'!$AU$35:$AU$46</c:f>
              <c:numCache>
                <c:formatCode>0.000</c:formatCode>
                <c:ptCount val="12"/>
                <c:pt idx="0">
                  <c:v>0.46764861385149153</c:v>
                </c:pt>
                <c:pt idx="1">
                  <c:v>0.45343461564037629</c:v>
                </c:pt>
                <c:pt idx="2">
                  <c:v>0.46919489879853421</c:v>
                </c:pt>
                <c:pt idx="3">
                  <c:v>0.41969348296361181</c:v>
                </c:pt>
                <c:pt idx="4">
                  <c:v>0.31387537930068088</c:v>
                </c:pt>
                <c:pt idx="5">
                  <c:v>0.35329182286524879</c:v>
                </c:pt>
                <c:pt idx="6">
                  <c:v>0.39545149455878587</c:v>
                </c:pt>
                <c:pt idx="7">
                  <c:v>0.36162720540382509</c:v>
                </c:pt>
                <c:pt idx="8">
                  <c:v>0.33603292465447265</c:v>
                </c:pt>
                <c:pt idx="9">
                  <c:v>0.30449283936175492</c:v>
                </c:pt>
                <c:pt idx="10">
                  <c:v>0.29452127673359407</c:v>
                </c:pt>
                <c:pt idx="11">
                  <c:v>0.33636671597135204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F9B-45EE-9685-30E00AF0A51D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2'!$M$35:$M$50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2'!$AV$35:$AV$50</c:f>
              <c:numCache>
                <c:formatCode>0.000</c:formatCode>
                <c:ptCount val="16"/>
                <c:pt idx="0">
                  <c:v>0.28363790257115751</c:v>
                </c:pt>
                <c:pt idx="1">
                  <c:v>0.25187573746727299</c:v>
                </c:pt>
                <c:pt idx="2">
                  <c:v>0.26571855442178521</c:v>
                </c:pt>
                <c:pt idx="3">
                  <c:v>0.20454743118163343</c:v>
                </c:pt>
                <c:pt idx="4">
                  <c:v>0.14310314054496739</c:v>
                </c:pt>
                <c:pt idx="5">
                  <c:v>0.16387417947845981</c:v>
                </c:pt>
                <c:pt idx="6">
                  <c:v>0.18864117391471308</c:v>
                </c:pt>
                <c:pt idx="7">
                  <c:v>0.14281404762015831</c:v>
                </c:pt>
                <c:pt idx="8">
                  <c:v>0.16179039789454092</c:v>
                </c:pt>
                <c:pt idx="9">
                  <c:v>0.11623809008279763</c:v>
                </c:pt>
                <c:pt idx="10">
                  <c:v>8.2199334352644426E-2</c:v>
                </c:pt>
                <c:pt idx="11">
                  <c:v>0.12605157144775386</c:v>
                </c:pt>
                <c:pt idx="12">
                  <c:v>0.14365508098722574</c:v>
                </c:pt>
                <c:pt idx="13">
                  <c:v>0.11868089144804826</c:v>
                </c:pt>
                <c:pt idx="14">
                  <c:v>0.18310958599543453</c:v>
                </c:pt>
                <c:pt idx="15">
                  <c:v>0.18202231847113659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F9B-45EE-9685-30E00AF0A51D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2'!$AW$35:$AW$50</c:f>
              <c:numCache>
                <c:formatCode>0.000</c:formatCode>
                <c:ptCount val="16"/>
                <c:pt idx="0">
                  <c:v>0.45063828365047165</c:v>
                </c:pt>
                <c:pt idx="1">
                  <c:v>0.42314430698032451</c:v>
                </c:pt>
                <c:pt idx="2">
                  <c:v>0.38939356070950176</c:v>
                </c:pt>
                <c:pt idx="3">
                  <c:v>0.30001203972966667</c:v>
                </c:pt>
                <c:pt idx="4">
                  <c:v>0.19169359692235949</c:v>
                </c:pt>
                <c:pt idx="5">
                  <c:v>0.20045476847346649</c:v>
                </c:pt>
                <c:pt idx="6">
                  <c:v>0.20314263276041061</c:v>
                </c:pt>
                <c:pt idx="7">
                  <c:v>0.17802404083094631</c:v>
                </c:pt>
                <c:pt idx="8">
                  <c:v>0.13571916218476554</c:v>
                </c:pt>
                <c:pt idx="9">
                  <c:v>0.10501031002026516</c:v>
                </c:pt>
                <c:pt idx="10">
                  <c:v>9.1995599775148054E-2</c:v>
                </c:pt>
                <c:pt idx="11">
                  <c:v>0.12012946167464035</c:v>
                </c:pt>
                <c:pt idx="12">
                  <c:v>0.11544934436364852</c:v>
                </c:pt>
                <c:pt idx="13">
                  <c:v>0.11859074699833139</c:v>
                </c:pt>
                <c:pt idx="14">
                  <c:v>0.14601988670468852</c:v>
                </c:pt>
                <c:pt idx="15">
                  <c:v>0.12996634840787974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F9B-45EE-9685-30E00AF0A51D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2'!$AY$35:$AY$50</c:f>
              <c:numCache>
                <c:formatCode>0.000</c:formatCode>
                <c:ptCount val="16"/>
                <c:pt idx="0">
                  <c:v>0.29891645932145688</c:v>
                </c:pt>
                <c:pt idx="1">
                  <c:v>0.25269248977144082</c:v>
                </c:pt>
                <c:pt idx="2">
                  <c:v>0.15902301400402596</c:v>
                </c:pt>
                <c:pt idx="3">
                  <c:v>4.5700010234069749E-2</c:v>
                </c:pt>
                <c:pt idx="4">
                  <c:v>3.2221808666567969E-3</c:v>
                </c:pt>
                <c:pt idx="5">
                  <c:v>3.7521460985107544E-2</c:v>
                </c:pt>
                <c:pt idx="6">
                  <c:v>8.0052718714831286E-2</c:v>
                </c:pt>
                <c:pt idx="7">
                  <c:v>6.4187096932181609E-2</c:v>
                </c:pt>
                <c:pt idx="8">
                  <c:v>4.1108888248379431E-2</c:v>
                </c:pt>
                <c:pt idx="9">
                  <c:v>1.2816996777778046E-2</c:v>
                </c:pt>
                <c:pt idx="10">
                  <c:v>4.2232553125500106E-3</c:v>
                </c:pt>
                <c:pt idx="11">
                  <c:v>1.4050817222099716E-2</c:v>
                </c:pt>
                <c:pt idx="12">
                  <c:v>1.4849602217729622E-2</c:v>
                </c:pt>
                <c:pt idx="13">
                  <c:v>1.4060125996251881E-2</c:v>
                </c:pt>
                <c:pt idx="14">
                  <c:v>0.10868605036289623</c:v>
                </c:pt>
                <c:pt idx="15">
                  <c:v>7.7834104916582436E-2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F9B-45EE-9685-30E00AF0A51D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2'!$M$37:$M$42</c:f>
              <c:numCache>
                <c:formatCode>0</c:formatCode>
                <c:ptCount val="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</c:numCache>
            </c:numRef>
          </c:xVal>
          <c:yVal>
            <c:numRef>
              <c:f>'S-L 2'!$AH$37:$AH$42</c:f>
              <c:numCache>
                <c:formatCode>0.000</c:formatCode>
                <c:ptCount val="6"/>
                <c:pt idx="0">
                  <c:v>1.2550775196378705</c:v>
                </c:pt>
                <c:pt idx="1">
                  <c:v>0.65498560189407906</c:v>
                </c:pt>
                <c:pt idx="2">
                  <c:v>0.619640592009161</c:v>
                </c:pt>
                <c:pt idx="3">
                  <c:v>0.34503858355921996</c:v>
                </c:pt>
                <c:pt idx="4">
                  <c:v>0.2730354760816508</c:v>
                </c:pt>
                <c:pt idx="5">
                  <c:v>1.0813927591345656E-3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F9B-45EE-9685-30E00AF0A51D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2'!$M$37:$M$46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'S-L 2'!$AI$37:$AI$46</c:f>
              <c:numCache>
                <c:formatCode>0.000</c:formatCode>
                <c:ptCount val="10"/>
                <c:pt idx="0">
                  <c:v>9.3302150257099703E-2</c:v>
                </c:pt>
                <c:pt idx="1">
                  <c:v>0.59064111992318424</c:v>
                </c:pt>
                <c:pt idx="2">
                  <c:v>0.59538429897775491</c:v>
                </c:pt>
                <c:pt idx="3">
                  <c:v>1.1213938224664055</c:v>
                </c:pt>
                <c:pt idx="4">
                  <c:v>1.1158410595752219</c:v>
                </c:pt>
                <c:pt idx="5">
                  <c:v>1.0309340954594235</c:v>
                </c:pt>
                <c:pt idx="6">
                  <c:v>0.83936544612193065</c:v>
                </c:pt>
                <c:pt idx="7">
                  <c:v>0.77948424580798581</c:v>
                </c:pt>
                <c:pt idx="8">
                  <c:v>1.4161098719075422</c:v>
                </c:pt>
                <c:pt idx="9">
                  <c:v>1.6506252947728148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F9B-45EE-9685-30E00AF0A51D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2'!$M$37:$M$55</c:f>
              <c:numCache>
                <c:formatCode>0</c:formatCode>
                <c:ptCount val="1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</c:numCache>
            </c:numRef>
          </c:xVal>
          <c:yVal>
            <c:numRef>
              <c:f>'S-L 2'!$AJ$37:$AJ$55</c:f>
              <c:numCache>
                <c:formatCode>0.000</c:formatCode>
                <c:ptCount val="19"/>
                <c:pt idx="0">
                  <c:v>1.0448039357109185</c:v>
                </c:pt>
                <c:pt idx="1">
                  <c:v>0.4911954021852758</c:v>
                </c:pt>
                <c:pt idx="2">
                  <c:v>0.2775364565067614</c:v>
                </c:pt>
                <c:pt idx="3">
                  <c:v>0.10437887527570072</c:v>
                </c:pt>
                <c:pt idx="4">
                  <c:v>1.7857776976114858E-2</c:v>
                </c:pt>
                <c:pt idx="5">
                  <c:v>0.11651397727251743</c:v>
                </c:pt>
                <c:pt idx="6">
                  <c:v>7.6227461538608696E-2</c:v>
                </c:pt>
                <c:pt idx="7">
                  <c:v>0.19675041320314474</c:v>
                </c:pt>
                <c:pt idx="8">
                  <c:v>0.22342389307573124</c:v>
                </c:pt>
                <c:pt idx="9">
                  <c:v>0.44244368729835043</c:v>
                </c:pt>
                <c:pt idx="10">
                  <c:v>0.55656157254946925</c:v>
                </c:pt>
                <c:pt idx="11">
                  <c:v>0.46628340641356159</c:v>
                </c:pt>
                <c:pt idx="12">
                  <c:v>0.45163233330513686</c:v>
                </c:pt>
                <c:pt idx="13">
                  <c:v>0.61639173826663707</c:v>
                </c:pt>
                <c:pt idx="14">
                  <c:v>0.85506044090241751</c:v>
                </c:pt>
                <c:pt idx="15">
                  <c:v>0.89725128209296734</c:v>
                </c:pt>
                <c:pt idx="16">
                  <c:v>0.86256457240099249</c:v>
                </c:pt>
                <c:pt idx="17">
                  <c:v>1.3263051505662815</c:v>
                </c:pt>
                <c:pt idx="18">
                  <c:v>1.1226770913929636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0F9B-45EE-9685-30E00AF0A51D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2'!$AK$37:$AK$57</c:f>
              <c:numCache>
                <c:formatCode>0.000</c:formatCode>
                <c:ptCount val="21"/>
                <c:pt idx="0">
                  <c:v>0.17693092671420341</c:v>
                </c:pt>
                <c:pt idx="1">
                  <c:v>2.4332598791175046E-2</c:v>
                </c:pt>
                <c:pt idx="2">
                  <c:v>3.6579310973272141E-3</c:v>
                </c:pt>
                <c:pt idx="3">
                  <c:v>0.1726933057406663</c:v>
                </c:pt>
                <c:pt idx="4">
                  <c:v>7.4259882636363031E-2</c:v>
                </c:pt>
                <c:pt idx="5">
                  <c:v>5.182669787664701E-2</c:v>
                </c:pt>
                <c:pt idx="6">
                  <c:v>8.357755915494243E-2</c:v>
                </c:pt>
                <c:pt idx="7">
                  <c:v>0.11402556760721924</c:v>
                </c:pt>
                <c:pt idx="8">
                  <c:v>0.1513465666861615</c:v>
                </c:pt>
                <c:pt idx="9">
                  <c:v>0.22825378877886535</c:v>
                </c:pt>
                <c:pt idx="10">
                  <c:v>0.23057462284217026</c:v>
                </c:pt>
                <c:pt idx="11">
                  <c:v>0.25440283579192763</c:v>
                </c:pt>
                <c:pt idx="12">
                  <c:v>0.16415921478550663</c:v>
                </c:pt>
                <c:pt idx="13">
                  <c:v>0.21051664552182164</c:v>
                </c:pt>
                <c:pt idx="14">
                  <c:v>0.27042711792506141</c:v>
                </c:pt>
                <c:pt idx="15">
                  <c:v>0.23239370997162581</c:v>
                </c:pt>
                <c:pt idx="16">
                  <c:v>0.26447284299729446</c:v>
                </c:pt>
                <c:pt idx="17">
                  <c:v>0.33701359173940987</c:v>
                </c:pt>
                <c:pt idx="18">
                  <c:v>0.26996461795284338</c:v>
                </c:pt>
                <c:pt idx="19">
                  <c:v>0.31185267197536959</c:v>
                </c:pt>
                <c:pt idx="20">
                  <c:v>0.27806713853381215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0F9B-45EE-9685-30E00AF0A51D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2'!$M$37:$M$51</c:f>
              <c:numCache>
                <c:formatCode>0</c:formatCode>
                <c:ptCount val="1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</c:numCache>
            </c:numRef>
          </c:xVal>
          <c:yVal>
            <c:numRef>
              <c:f>'S-L 2'!$AM$37:$AM$51</c:f>
              <c:numCache>
                <c:formatCode>0.000</c:formatCode>
                <c:ptCount val="15"/>
                <c:pt idx="0">
                  <c:v>1.1681013022392188</c:v>
                </c:pt>
                <c:pt idx="1">
                  <c:v>0.94352880084474455</c:v>
                </c:pt>
                <c:pt idx="2">
                  <c:v>0.73860902956733243</c:v>
                </c:pt>
                <c:pt idx="3">
                  <c:v>0.37320017908398689</c:v>
                </c:pt>
                <c:pt idx="4">
                  <c:v>0.37284101297079919</c:v>
                </c:pt>
                <c:pt idx="5">
                  <c:v>0.36796386170549733</c:v>
                </c:pt>
                <c:pt idx="6">
                  <c:v>0.49028459837166194</c:v>
                </c:pt>
                <c:pt idx="7">
                  <c:v>0.52141820663844907</c:v>
                </c:pt>
                <c:pt idx="8">
                  <c:v>0.14702498779646314</c:v>
                </c:pt>
                <c:pt idx="9">
                  <c:v>0.17814700203215178</c:v>
                </c:pt>
                <c:pt idx="10">
                  <c:v>0.1596436130744163</c:v>
                </c:pt>
                <c:pt idx="11">
                  <c:v>2.9518740830359307E-2</c:v>
                </c:pt>
                <c:pt idx="12">
                  <c:v>8.1958399411041299E-2</c:v>
                </c:pt>
                <c:pt idx="13">
                  <c:v>9.838498302319533E-2</c:v>
                </c:pt>
                <c:pt idx="14">
                  <c:v>0.27014654374580194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F9B-45EE-9685-30E00AF0A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2'!$AR$33:$AR$38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F-0F9B-45EE-9685-30E00AF0A51D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0F9B-45EE-9685-30E00AF0A51D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0F9B-45EE-9685-30E00AF0A51D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900020694460944"/>
          <c:y val="0.10045773033247564"/>
          <c:w val="0.12607275301353466"/>
          <c:h val="0.8423932950792422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0.5'!$M$37:$M$43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'S-S 0.5'!$AH$37:$AH$43</c:f>
              <c:numCache>
                <c:formatCode>0.000</c:formatCode>
                <c:ptCount val="7"/>
                <c:pt idx="0">
                  <c:v>2.3687312980754389</c:v>
                </c:pt>
                <c:pt idx="1">
                  <c:v>2.9672105471150285</c:v>
                </c:pt>
                <c:pt idx="2">
                  <c:v>2.8770160553539914</c:v>
                </c:pt>
                <c:pt idx="3">
                  <c:v>3.1081392548561912</c:v>
                </c:pt>
                <c:pt idx="4">
                  <c:v>1.9708363741855632</c:v>
                </c:pt>
                <c:pt idx="5">
                  <c:v>1.7786654500208543</c:v>
                </c:pt>
                <c:pt idx="6">
                  <c:v>1.6607574200500845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4A2-402A-AC6E-D1450170142F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0.5'!$M$37:$M$46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'S-S 0.5'!$AI$37:$AI$46</c:f>
              <c:numCache>
                <c:formatCode>0.000</c:formatCode>
                <c:ptCount val="10"/>
                <c:pt idx="0">
                  <c:v>1.9754495972374129</c:v>
                </c:pt>
                <c:pt idx="1">
                  <c:v>2.0875786218921601</c:v>
                </c:pt>
                <c:pt idx="2">
                  <c:v>1.0104843368807048</c:v>
                </c:pt>
                <c:pt idx="3">
                  <c:v>1.7274360484222773</c:v>
                </c:pt>
                <c:pt idx="4">
                  <c:v>0.24807978325307875</c:v>
                </c:pt>
                <c:pt idx="5">
                  <c:v>0.42917905324780564</c:v>
                </c:pt>
                <c:pt idx="6">
                  <c:v>0.99783346467004386</c:v>
                </c:pt>
                <c:pt idx="7">
                  <c:v>3.5608957747110655E-2</c:v>
                </c:pt>
                <c:pt idx="8">
                  <c:v>1.3818657325309009</c:v>
                </c:pt>
                <c:pt idx="9">
                  <c:v>0.53278571980660627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4A2-402A-AC6E-D1450170142F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0.5'!$M$37:$M$56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'S-S 0.5'!$AJ$37:$AJ$56</c:f>
              <c:numCache>
                <c:formatCode>0.000</c:formatCode>
                <c:ptCount val="20"/>
                <c:pt idx="0">
                  <c:v>0.26520129778450569</c:v>
                </c:pt>
                <c:pt idx="1">
                  <c:v>1.2319204956440744</c:v>
                </c:pt>
                <c:pt idx="2">
                  <c:v>0.23377459829661174</c:v>
                </c:pt>
                <c:pt idx="3">
                  <c:v>0.7898528481015501</c:v>
                </c:pt>
                <c:pt idx="4">
                  <c:v>1.0051657922518877</c:v>
                </c:pt>
                <c:pt idx="5">
                  <c:v>0.29572170726566543</c:v>
                </c:pt>
                <c:pt idx="6">
                  <c:v>0.84767823725858915</c:v>
                </c:pt>
                <c:pt idx="7">
                  <c:v>0.66749046516227917</c:v>
                </c:pt>
                <c:pt idx="8">
                  <c:v>0.73292966900453371</c:v>
                </c:pt>
                <c:pt idx="9">
                  <c:v>1.8797828342669587</c:v>
                </c:pt>
                <c:pt idx="10">
                  <c:v>0.28049236611503608</c:v>
                </c:pt>
                <c:pt idx="11">
                  <c:v>0.85558103663941198</c:v>
                </c:pt>
                <c:pt idx="12">
                  <c:v>0.39554505046220567</c:v>
                </c:pt>
                <c:pt idx="13">
                  <c:v>1.1144104281563625</c:v>
                </c:pt>
                <c:pt idx="14">
                  <c:v>1.5166755994564711</c:v>
                </c:pt>
                <c:pt idx="15">
                  <c:v>0.38980970772516499</c:v>
                </c:pt>
                <c:pt idx="16">
                  <c:v>2.1029374030666217</c:v>
                </c:pt>
                <c:pt idx="17">
                  <c:v>1.5603689738038897</c:v>
                </c:pt>
                <c:pt idx="18">
                  <c:v>0.52080063764379592</c:v>
                </c:pt>
                <c:pt idx="19">
                  <c:v>1.2909027139437836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14A2-402A-AC6E-D1450170142F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0.5'!$M$37:$M$38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'S-S 0.5'!$AL$37:$AL$38</c:f>
              <c:numCache>
                <c:formatCode>0.000</c:formatCode>
                <c:ptCount val="2"/>
                <c:pt idx="0">
                  <c:v>1.3402092766972833</c:v>
                </c:pt>
                <c:pt idx="1">
                  <c:v>1.2118504422480527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14A2-402A-AC6E-D14501701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0.5'!$M$33:$M$43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0.5'!$AN$33:$AN$43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14A2-402A-AC6E-D1450170142F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14A2-402A-AC6E-D1450170142F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4A2-402A-AC6E-D1450170142F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4A2-402A-AC6E-D1450170142F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4A2-402A-AC6E-D1450170142F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4A2-402A-AC6E-D1450170142F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0.5'!$M$34:$M$43</c15:sqref>
                        </c15:formulaRef>
                      </c:ext>
                    </c:extLst>
                    <c:numCache>
                      <c:formatCode>0</c:formatCode>
                      <c:ptCount val="1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0.5'!$AT$34:$AT$43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14A2-402A-AC6E-D1450170142F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0.5'!$M$34:$M$46</c15:sqref>
                        </c15:formulaRef>
                      </c:ext>
                    </c:extLst>
                    <c:numCache>
                      <c:formatCode>0</c:formatCode>
                      <c:ptCount val="13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0.5'!$AU$34:$AU$46</c15:sqref>
                        </c15:formulaRef>
                      </c:ext>
                    </c:extLst>
                    <c:numCache>
                      <c:formatCode>0.000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4A2-402A-AC6E-D1450170142F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0.5'!$AV$34:$AV$53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4A2-402A-AC6E-D1450170142F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0.5'!$AW$34:$AW$53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4A2-402A-AC6E-D1450170142F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14A2-402A-AC6E-D1450170142F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0.5'!$AY$34:$AY$52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14A2-402A-AC6E-D1450170142F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CET/DWG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0.5'!$M$37:$M$57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0.5'!$AK$37:$AK$57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4A2-402A-AC6E-D1450170142F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v>CET/LEI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0.5'!$M$37:$M$52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0.5'!$AM$37:$AM$52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14A2-402A-AC6E-D1450170142F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200567190701449"/>
          <c:y val="0.10045773033247564"/>
          <c:w val="0.12607275301353466"/>
          <c:h val="0.2851792599545754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'S-L 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2'!$AD$37:$AD$57</c:f>
              <c:numCache>
                <c:formatCode>0.000</c:formatCode>
                <c:ptCount val="21"/>
                <c:pt idx="0">
                  <c:v>0.89342172384561491</c:v>
                </c:pt>
                <c:pt idx="1">
                  <c:v>0.59018520228774418</c:v>
                </c:pt>
                <c:pt idx="2">
                  <c:v>0.52040265410906494</c:v>
                </c:pt>
                <c:pt idx="3">
                  <c:v>0.3626132654145594</c:v>
                </c:pt>
                <c:pt idx="4">
                  <c:v>0.4962467053236771</c:v>
                </c:pt>
                <c:pt idx="5">
                  <c:v>0.53640869578082639</c:v>
                </c:pt>
                <c:pt idx="6">
                  <c:v>0.48818184930252945</c:v>
                </c:pt>
                <c:pt idx="7">
                  <c:v>0.58043930987894166</c:v>
                </c:pt>
                <c:pt idx="8">
                  <c:v>0.27585283709700525</c:v>
                </c:pt>
                <c:pt idx="9">
                  <c:v>0.19982642395555847</c:v>
                </c:pt>
                <c:pt idx="10">
                  <c:v>0.25609142120022399</c:v>
                </c:pt>
                <c:pt idx="11">
                  <c:v>0.14450458352583409</c:v>
                </c:pt>
                <c:pt idx="12">
                  <c:v>0.28351241198847554</c:v>
                </c:pt>
                <c:pt idx="13">
                  <c:v>0.28658260970328842</c:v>
                </c:pt>
                <c:pt idx="14">
                  <c:v>0.27569454934682291</c:v>
                </c:pt>
                <c:pt idx="15">
                  <c:v>0.23326113520670042</c:v>
                </c:pt>
                <c:pt idx="16">
                  <c:v>3.4499613761926229E-2</c:v>
                </c:pt>
                <c:pt idx="17">
                  <c:v>1.4441039717453941E-2</c:v>
                </c:pt>
                <c:pt idx="18">
                  <c:v>9.4063829461842607E-2</c:v>
                </c:pt>
                <c:pt idx="19">
                  <c:v>5.4311177512635651E-2</c:v>
                </c:pt>
                <c:pt idx="20">
                  <c:v>3.3394601570030345E-2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363-4FBE-ABCF-003FDDEF5686}"/>
            </c:ext>
          </c:extLst>
        </c:ser>
        <c:ser>
          <c:idx val="1"/>
          <c:order val="1"/>
          <c:tx>
            <c:v>DTI/SHM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'S-L 2'!$M$36:$M$50</c:f>
              <c:numCache>
                <c:formatCode>0</c:formatCode>
                <c:ptCount val="15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</c:numCache>
            </c:numRef>
          </c:xVal>
          <c:yVal>
            <c:numRef>
              <c:f>'S-L 2'!$AE$36:$AE$50</c:f>
              <c:numCache>
                <c:formatCode>0.000</c:formatCode>
                <c:ptCount val="15"/>
                <c:pt idx="0">
                  <c:v>9.8556748912897452E-2</c:v>
                </c:pt>
                <c:pt idx="1">
                  <c:v>8.3209791884712295E-2</c:v>
                </c:pt>
                <c:pt idx="2">
                  <c:v>4.3952473479383525E-2</c:v>
                </c:pt>
                <c:pt idx="3">
                  <c:v>2.5759267760172809E-2</c:v>
                </c:pt>
                <c:pt idx="4">
                  <c:v>1.6716300489791829E-2</c:v>
                </c:pt>
                <c:pt idx="5">
                  <c:v>3.1245691126545311E-2</c:v>
                </c:pt>
                <c:pt idx="6">
                  <c:v>6.34925483529062E-2</c:v>
                </c:pt>
                <c:pt idx="7">
                  <c:v>3.3939548628834693E-2</c:v>
                </c:pt>
                <c:pt idx="8">
                  <c:v>9.0500153786426507E-2</c:v>
                </c:pt>
                <c:pt idx="9">
                  <c:v>7.9116613473592279E-2</c:v>
                </c:pt>
                <c:pt idx="10">
                  <c:v>4.9492618748876067E-2</c:v>
                </c:pt>
                <c:pt idx="11">
                  <c:v>7.7964599113158492E-2</c:v>
                </c:pt>
                <c:pt idx="12">
                  <c:v>3.8437899658875202E-2</c:v>
                </c:pt>
                <c:pt idx="13">
                  <c:v>3.5031088675464554E-2</c:v>
                </c:pt>
                <c:pt idx="14">
                  <c:v>6.9717508704880138E-2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363-4FBE-ABCF-003FDDEF5686}"/>
            </c:ext>
          </c:extLst>
        </c:ser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'S-L 2'!$M$37:$M$50</c:f>
              <c:numCache>
                <c:formatCode>0</c:formatCode>
                <c:ptCount val="14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</c:numCache>
            </c:numRef>
          </c:xVal>
          <c:yVal>
            <c:numRef>
              <c:f>'S-L 2'!$AF$37:$AF$50</c:f>
              <c:numCache>
                <c:formatCode>0.000</c:formatCode>
                <c:ptCount val="14"/>
                <c:pt idx="0">
                  <c:v>0.48319249213440413</c:v>
                </c:pt>
                <c:pt idx="1">
                  <c:v>0.30712643455816713</c:v>
                </c:pt>
                <c:pt idx="2">
                  <c:v>0.20110058047584894</c:v>
                </c:pt>
                <c:pt idx="3">
                  <c:v>0.14147436811537439</c:v>
                </c:pt>
                <c:pt idx="4">
                  <c:v>0.18443262143014225</c:v>
                </c:pt>
                <c:pt idx="5">
                  <c:v>0.16701672612447863</c:v>
                </c:pt>
                <c:pt idx="6">
                  <c:v>0.17745443043017178</c:v>
                </c:pt>
                <c:pt idx="7">
                  <c:v>0.15736347622694583</c:v>
                </c:pt>
                <c:pt idx="8">
                  <c:v>3.598396071050599E-2</c:v>
                </c:pt>
                <c:pt idx="9">
                  <c:v>3.4547055023037745E-2</c:v>
                </c:pt>
                <c:pt idx="10">
                  <c:v>2.8651210850207106E-2</c:v>
                </c:pt>
                <c:pt idx="11">
                  <c:v>2.2349767396804346E-2</c:v>
                </c:pt>
                <c:pt idx="12">
                  <c:v>8.7455239177227181E-2</c:v>
                </c:pt>
                <c:pt idx="13">
                  <c:v>5.1626790300103073E-2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363-4FBE-ABCF-003FDDEF5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74512562881712"/>
          <c:y val="9.4101126412528532E-2"/>
          <c:w val="0.1160692965338693"/>
          <c:h val="0.1958548279693686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MACRO</a:t>
            </a:r>
            <a:r>
              <a:rPr lang="en-GB"/>
              <a:t>,</a:t>
            </a:r>
            <a:r>
              <a:rPr lang="cs-CZ"/>
              <a:t> 5 m/s</a:t>
            </a:r>
            <a:endParaRPr lang="en-GB"/>
          </a:p>
        </c:rich>
      </c:tx>
      <c:layout>
        <c:manualLayout>
          <c:xMode val="edge"/>
          <c:yMode val="edge"/>
          <c:x val="0.39759683451024991"/>
          <c:y val="5.7091475063470461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18916492111661"/>
          <c:y val="5.0925984251968502E-2"/>
          <c:w val="0.86205216486889513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'S-L 5'!$B$26:$B$36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5'!$G$26:$G$36</c:f>
              <c:numCache>
                <c:formatCode>0.000</c:formatCode>
                <c:ptCount val="11"/>
                <c:pt idx="0">
                  <c:v>-5.6033360398816061</c:v>
                </c:pt>
                <c:pt idx="1">
                  <c:v>-5.0875921976814249</c:v>
                </c:pt>
                <c:pt idx="2">
                  <c:v>-4.7507498573423232</c:v>
                </c:pt>
                <c:pt idx="3">
                  <c:v>-3.8875807170933827</c:v>
                </c:pt>
                <c:pt idx="4">
                  <c:v>-3.5439207769691441</c:v>
                </c:pt>
                <c:pt idx="5">
                  <c:v>-2.9217339777992737</c:v>
                </c:pt>
                <c:pt idx="6">
                  <c:v>-2.6529511640102434</c:v>
                </c:pt>
                <c:pt idx="7">
                  <c:v>-2.3448917824519793</c:v>
                </c:pt>
                <c:pt idx="8">
                  <c:v>-2.5740452842462198</c:v>
                </c:pt>
                <c:pt idx="9">
                  <c:v>-3.1647804028315694</c:v>
                </c:pt>
                <c:pt idx="10">
                  <c:v>-3.3314875583341856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7B-4B52-853C-87709E14C1BC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5'!$B$61:$B$75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5'!$G$61:$G$75</c:f>
              <c:numCache>
                <c:formatCode>0.000</c:formatCode>
                <c:ptCount val="15"/>
                <c:pt idx="0">
                  <c:v>-6.9456422802729501</c:v>
                </c:pt>
                <c:pt idx="1">
                  <c:v>-6.5841063116165932</c:v>
                </c:pt>
                <c:pt idx="2">
                  <c:v>-5.8104758073869265</c:v>
                </c:pt>
                <c:pt idx="3">
                  <c:v>-4.9341667612683082</c:v>
                </c:pt>
                <c:pt idx="4">
                  <c:v>-4.4443109430373182</c:v>
                </c:pt>
                <c:pt idx="5">
                  <c:v>-3.9670884602058707</c:v>
                </c:pt>
                <c:pt idx="6">
                  <c:v>-3.6104184147282816</c:v>
                </c:pt>
                <c:pt idx="7">
                  <c:v>-3.3686446530838388</c:v>
                </c:pt>
                <c:pt idx="8">
                  <c:v>-3.3241001082962613</c:v>
                </c:pt>
                <c:pt idx="9">
                  <c:v>-3.4657478363686094</c:v>
                </c:pt>
                <c:pt idx="10">
                  <c:v>-3.4053455252708433</c:v>
                </c:pt>
                <c:pt idx="11">
                  <c:v>-3.5823355700434871</c:v>
                </c:pt>
                <c:pt idx="12">
                  <c:v>-3.7753907887456766</c:v>
                </c:pt>
                <c:pt idx="13">
                  <c:v>-4.0999224972423942</c:v>
                </c:pt>
                <c:pt idx="14">
                  <c:v>-4.5625149654309531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57B-4B52-853C-87709E14C1BC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5'!$B$96:$B$118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5'!$G$96:$G$118</c:f>
              <c:numCache>
                <c:formatCode>0.00</c:formatCode>
                <c:ptCount val="23"/>
                <c:pt idx="0">
                  <c:v>-5.8247120674129773</c:v>
                </c:pt>
                <c:pt idx="1">
                  <c:v>-5.4075854932065521</c:v>
                </c:pt>
                <c:pt idx="2">
                  <c:v>-4.7770913801317736</c:v>
                </c:pt>
                <c:pt idx="3">
                  <c:v>-4.2101866209100454</c:v>
                </c:pt>
                <c:pt idx="4">
                  <c:v>-3.4745235715016696</c:v>
                </c:pt>
                <c:pt idx="5">
                  <c:v>-2.7984821124395172</c:v>
                </c:pt>
                <c:pt idx="6">
                  <c:v>-2.4368143935738598</c:v>
                </c:pt>
                <c:pt idx="7">
                  <c:v>-2.2656159119543271</c:v>
                </c:pt>
                <c:pt idx="8">
                  <c:v>-2.2422037073886085</c:v>
                </c:pt>
                <c:pt idx="9">
                  <c:v>-2.3671726848634225</c:v>
                </c:pt>
                <c:pt idx="10">
                  <c:v>-2.5530816824613711</c:v>
                </c:pt>
                <c:pt idx="11">
                  <c:v>-2.5617187900084311</c:v>
                </c:pt>
                <c:pt idx="12">
                  <c:v>-2.6981041786054347</c:v>
                </c:pt>
                <c:pt idx="13">
                  <c:v>-2.8831981045004538</c:v>
                </c:pt>
                <c:pt idx="14">
                  <c:v>-2.9968655985172257</c:v>
                </c:pt>
                <c:pt idx="15">
                  <c:v>-3.2025193703147554</c:v>
                </c:pt>
                <c:pt idx="16">
                  <c:v>-3.4648062905670853</c:v>
                </c:pt>
                <c:pt idx="17">
                  <c:v>-3.6046966654933454</c:v>
                </c:pt>
                <c:pt idx="18">
                  <c:v>-3.7492916955235081</c:v>
                </c:pt>
                <c:pt idx="19">
                  <c:v>-4.1395363467648094</c:v>
                </c:pt>
                <c:pt idx="20">
                  <c:v>-4.1951050547512647</c:v>
                </c:pt>
                <c:pt idx="21">
                  <c:v>-4.4400007078518646</c:v>
                </c:pt>
                <c:pt idx="22">
                  <c:v>-4.9444969365766633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57B-4B52-853C-87709E14C1BC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5'!$G$135:$G$155</c:f>
              <c:numCache>
                <c:formatCode>0.00</c:formatCode>
                <c:ptCount val="21"/>
                <c:pt idx="0">
                  <c:v>-4.2859102546699424</c:v>
                </c:pt>
                <c:pt idx="1">
                  <c:v>-3.3608194918998628</c:v>
                </c:pt>
                <c:pt idx="2">
                  <c:v>-3.0520006525308214</c:v>
                </c:pt>
                <c:pt idx="3">
                  <c:v>-2.5774494009335047</c:v>
                </c:pt>
                <c:pt idx="4">
                  <c:v>-2.4295654426770752</c:v>
                </c:pt>
                <c:pt idx="5">
                  <c:v>-2.3667280596362503</c:v>
                </c:pt>
                <c:pt idx="6">
                  <c:v>-2.7700935533813316</c:v>
                </c:pt>
                <c:pt idx="7">
                  <c:v>-2.8633345770478877</c:v>
                </c:pt>
                <c:pt idx="8">
                  <c:v>-2.7834163232272693</c:v>
                </c:pt>
                <c:pt idx="9">
                  <c:v>-2.6773164991883531</c:v>
                </c:pt>
                <c:pt idx="10">
                  <c:v>-2.7062102602627465</c:v>
                </c:pt>
                <c:pt idx="11">
                  <c:v>-2.9427376852238059</c:v>
                </c:pt>
                <c:pt idx="12">
                  <c:v>-3.0726000935856859</c:v>
                </c:pt>
                <c:pt idx="13">
                  <c:v>-3.0472038616933492</c:v>
                </c:pt>
                <c:pt idx="14">
                  <c:v>-3.1410199260647307</c:v>
                </c:pt>
                <c:pt idx="15">
                  <c:v>-3.5671371408702233</c:v>
                </c:pt>
                <c:pt idx="16">
                  <c:v>-3.4313152841280252</c:v>
                </c:pt>
                <c:pt idx="17">
                  <c:v>-3.3792810931068922</c:v>
                </c:pt>
                <c:pt idx="18">
                  <c:v>-3.2523064363065797</c:v>
                </c:pt>
                <c:pt idx="19">
                  <c:v>-3.3608194918998628</c:v>
                </c:pt>
                <c:pt idx="20">
                  <c:v>-3.2847168472920165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57B-4B52-853C-87709E14C1BC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'S-L 5'!$B$31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'S-L 5'!$G$31</c:f>
              <c:numCache>
                <c:formatCode>0.000</c:formatCode>
                <c:ptCount val="1"/>
                <c:pt idx="0">
                  <c:v>-2.9217339777992737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57B-4B52-853C-87709E14C1BC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'S-L 5'!$B$68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'S-L 5'!$G$68</c:f>
              <c:numCache>
                <c:formatCode>0.000</c:formatCode>
                <c:ptCount val="1"/>
                <c:pt idx="0">
                  <c:v>-3.3686446530838388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57B-4B52-853C-87709E14C1BC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'S-L 5'!$B$107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'S-L 5'!$G$107</c:f>
              <c:numCache>
                <c:formatCode>0.00</c:formatCode>
                <c:ptCount val="1"/>
                <c:pt idx="0">
                  <c:v>-2.5617187900084311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57B-4B52-853C-87709E14C1BC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'S-L 5'!$B$145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'S-L 5'!$G$145</c:f>
              <c:numCache>
                <c:formatCode>0.00</c:formatCode>
                <c:ptCount val="1"/>
                <c:pt idx="0">
                  <c:v>-2.7062102602627465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57B-4B52-853C-87709E14C1BC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5'!$B$169:$B$191</c:f>
              <c:numCache>
                <c:formatCode>General</c:formatCode>
                <c:ptCount val="23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  <c:pt idx="16">
                  <c:v>345</c:v>
                </c:pt>
                <c:pt idx="17">
                  <c:v>360</c:v>
                </c:pt>
                <c:pt idx="18">
                  <c:v>375</c:v>
                </c:pt>
                <c:pt idx="19">
                  <c:v>390</c:v>
                </c:pt>
                <c:pt idx="20">
                  <c:v>405</c:v>
                </c:pt>
                <c:pt idx="21">
                  <c:v>420</c:v>
                </c:pt>
                <c:pt idx="22">
                  <c:v>435</c:v>
                </c:pt>
              </c:numCache>
            </c:numRef>
          </c:xVal>
          <c:yVal>
            <c:numRef>
              <c:f>'S-L 5'!$G$169:$G$191</c:f>
              <c:numCache>
                <c:formatCode>0.000</c:formatCode>
                <c:ptCount val="23"/>
                <c:pt idx="0">
                  <c:v>-3.7496365738883202</c:v>
                </c:pt>
                <c:pt idx="1">
                  <c:v>-2.9698421553506478</c:v>
                </c:pt>
                <c:pt idx="2">
                  <c:v>-2.6464240695914381</c:v>
                </c:pt>
                <c:pt idx="3">
                  <c:v>-2.3622419996213249</c:v>
                </c:pt>
                <c:pt idx="4">
                  <c:v>-2.1906713440945644</c:v>
                </c:pt>
                <c:pt idx="5">
                  <c:v>-1.9435657495130894</c:v>
                </c:pt>
                <c:pt idx="6">
                  <c:v>-1.7168343595528903</c:v>
                </c:pt>
                <c:pt idx="7">
                  <c:v>-1.8606285850672299</c:v>
                </c:pt>
                <c:pt idx="8">
                  <c:v>-1.4292333932544588</c:v>
                </c:pt>
                <c:pt idx="9">
                  <c:v>-1.5887487148520734</c:v>
                </c:pt>
                <c:pt idx="10">
                  <c:v>-1.9024442525905012</c:v>
                </c:pt>
                <c:pt idx="11">
                  <c:v>-2.0803895510392931</c:v>
                </c:pt>
                <c:pt idx="12">
                  <c:v>-2.2194354399830032</c:v>
                </c:pt>
                <c:pt idx="13">
                  <c:v>-2.2773712658833056</c:v>
                </c:pt>
                <c:pt idx="14">
                  <c:v>-1.9616223477528609</c:v>
                </c:pt>
                <c:pt idx="15">
                  <c:v>-1.9439527499699256</c:v>
                </c:pt>
                <c:pt idx="16">
                  <c:v>-2.3165477555876515</c:v>
                </c:pt>
                <c:pt idx="17">
                  <c:v>-2.8736928520283844</c:v>
                </c:pt>
                <c:pt idx="18">
                  <c:v>-2.6334342797857699</c:v>
                </c:pt>
                <c:pt idx="19">
                  <c:v>-2.7921120712621064</c:v>
                </c:pt>
                <c:pt idx="20">
                  <c:v>-3.0187285510181883</c:v>
                </c:pt>
                <c:pt idx="21">
                  <c:v>-2.8553619895222169</c:v>
                </c:pt>
                <c:pt idx="22">
                  <c:v>-3.0696576925827936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D57B-4B52-853C-87709E14C1BC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5'!$B$203:$B$234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5'!$G$203:$G$234</c:f>
              <c:numCache>
                <c:formatCode>0.000</c:formatCode>
                <c:ptCount val="32"/>
                <c:pt idx="0">
                  <c:v>-5.4981233950089061</c:v>
                </c:pt>
                <c:pt idx="1">
                  <c:v>-4.7748698002505243</c:v>
                </c:pt>
                <c:pt idx="2">
                  <c:v>-4.136543535620067</c:v>
                </c:pt>
                <c:pt idx="3">
                  <c:v>-3.4875585769916202</c:v>
                </c:pt>
                <c:pt idx="4">
                  <c:v>-3.127186324335026</c:v>
                </c:pt>
                <c:pt idx="5">
                  <c:v>-2.5970425138632205</c:v>
                </c:pt>
                <c:pt idx="6">
                  <c:v>-2.3677781446021906</c:v>
                </c:pt>
                <c:pt idx="7">
                  <c:v>-2.2726972598217281</c:v>
                </c:pt>
                <c:pt idx="8">
                  <c:v>-2.2810725135385232</c:v>
                </c:pt>
                <c:pt idx="9">
                  <c:v>-2.4514595165764037</c:v>
                </c:pt>
                <c:pt idx="10">
                  <c:v>-2.5515327695560348</c:v>
                </c:pt>
                <c:pt idx="11">
                  <c:v>-2.7279334038054999</c:v>
                </c:pt>
                <c:pt idx="12">
                  <c:v>-2.9374463306691387</c:v>
                </c:pt>
                <c:pt idx="13">
                  <c:v>-3.0807346723044478</c:v>
                </c:pt>
                <c:pt idx="14">
                  <c:v>-3.2072667217175832</c:v>
                </c:pt>
                <c:pt idx="15">
                  <c:v>-3.2630813953488431</c:v>
                </c:pt>
                <c:pt idx="16">
                  <c:v>-3.3265063424946963</c:v>
                </c:pt>
                <c:pt idx="17">
                  <c:v>-3.4130391703547023</c:v>
                </c:pt>
                <c:pt idx="18">
                  <c:v>-3.4979029754631634</c:v>
                </c:pt>
                <c:pt idx="19">
                  <c:v>-3.4896314885748279</c:v>
                </c:pt>
                <c:pt idx="20">
                  <c:v>-3.6045436534143431</c:v>
                </c:pt>
                <c:pt idx="21">
                  <c:v>-3.6841583831445535</c:v>
                </c:pt>
                <c:pt idx="22">
                  <c:v>-3.7677521632868651</c:v>
                </c:pt>
                <c:pt idx="23">
                  <c:v>-3.7412495046889416</c:v>
                </c:pt>
                <c:pt idx="24">
                  <c:v>-3.857308009909159</c:v>
                </c:pt>
                <c:pt idx="25">
                  <c:v>-3.8715644820296116</c:v>
                </c:pt>
                <c:pt idx="26">
                  <c:v>-3.9084483783605393</c:v>
                </c:pt>
                <c:pt idx="27">
                  <c:v>-3.940935517970412</c:v>
                </c:pt>
                <c:pt idx="28">
                  <c:v>-3.9845401691332065</c:v>
                </c:pt>
                <c:pt idx="29">
                  <c:v>-3.990881760216741</c:v>
                </c:pt>
                <c:pt idx="30">
                  <c:v>-4.0463840893323315</c:v>
                </c:pt>
                <c:pt idx="31">
                  <c:v>-4.0186421630197771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57B-4B52-853C-87709E14C1BC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'S-L 5'!$B$179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'S-L 5'!$G$179</c:f>
              <c:numCache>
                <c:formatCode>0.000</c:formatCode>
                <c:ptCount val="1"/>
                <c:pt idx="0">
                  <c:v>-1.9024442525905012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57B-4B52-853C-87709E14C1BC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5'!$B$231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'S-L 5'!$G$231</c:f>
              <c:numCache>
                <c:formatCode>0.000</c:formatCode>
                <c:ptCount val="1"/>
                <c:pt idx="0">
                  <c:v>-3.9845401691332065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57B-4B52-853C-87709E14C1BC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'S-L 5'!$B$306:$B$325</c:f>
              <c:numCache>
                <c:formatCode>General</c:formatCode>
                <c:ptCount val="20"/>
                <c:pt idx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5'!$G$306:$G$325</c:f>
              <c:numCache>
                <c:formatCode>General</c:formatCode>
                <c:ptCount val="20"/>
                <c:pt idx="0">
                  <c:v>-7.5750000000000002</c:v>
                </c:pt>
                <c:pt idx="1">
                  <c:v>-6.4420000000000002</c:v>
                </c:pt>
                <c:pt idx="2">
                  <c:v>-5.6719999999999997</c:v>
                </c:pt>
                <c:pt idx="3">
                  <c:v>-5.04</c:v>
                </c:pt>
                <c:pt idx="4">
                  <c:v>-4.367</c:v>
                </c:pt>
                <c:pt idx="5">
                  <c:v>-3.657</c:v>
                </c:pt>
                <c:pt idx="6">
                  <c:v>-3.177</c:v>
                </c:pt>
                <c:pt idx="7">
                  <c:v>-2.7160000000000002</c:v>
                </c:pt>
                <c:pt idx="8">
                  <c:v>-2.6389999999999998</c:v>
                </c:pt>
                <c:pt idx="9">
                  <c:v>-2.6579999999999999</c:v>
                </c:pt>
                <c:pt idx="10">
                  <c:v>-2.6789999999999998</c:v>
                </c:pt>
                <c:pt idx="11">
                  <c:v>-2.968</c:v>
                </c:pt>
                <c:pt idx="12">
                  <c:v>-3.0830000000000002</c:v>
                </c:pt>
                <c:pt idx="13">
                  <c:v>-3.3370000000000002</c:v>
                </c:pt>
                <c:pt idx="14">
                  <c:v>-3.3570000000000002</c:v>
                </c:pt>
                <c:pt idx="15">
                  <c:v>-3.5489999999999999</c:v>
                </c:pt>
                <c:pt idx="16">
                  <c:v>-3.57</c:v>
                </c:pt>
                <c:pt idx="17">
                  <c:v>-3.839</c:v>
                </c:pt>
                <c:pt idx="18">
                  <c:v>-4.1879999999999997</c:v>
                </c:pt>
                <c:pt idx="19">
                  <c:v>-5.7679999999999998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57B-4B52-853C-87709E14C1BC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'S-L 5'!$B$316</c:f>
              <c:numCache>
                <c:formatCode>General</c:formatCode>
                <c:ptCount val="1"/>
                <c:pt idx="0">
                  <c:v>207</c:v>
                </c:pt>
              </c:numCache>
            </c:numRef>
          </c:xVal>
          <c:yVal>
            <c:numRef>
              <c:f>'S-L 5'!$G$316</c:f>
              <c:numCache>
                <c:formatCode>General</c:formatCode>
                <c:ptCount val="1"/>
                <c:pt idx="0">
                  <c:v>-2.6789999999999998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57B-4B52-853C-87709E14C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5'!$B$235:$B$242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5'!$G$235:$G$242</c15:sqref>
                        </c15:formulaRef>
                      </c:ext>
                    </c:extLst>
                    <c:numCache>
                      <c:formatCode>0.000</c:formatCode>
                      <c:ptCount val="8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E-D57B-4B52-853C-87709E14C1BC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5'!$G$238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D57B-4B52-853C-87709E14C1BC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5'!$B$273:$B$289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5'!$G$273:$G$289</c15:sqref>
                        </c15:formulaRef>
                      </c:ext>
                    </c:extLst>
                    <c:numCache>
                      <c:formatCode>0.00</c:formatCode>
                      <c:ptCount val="17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D57B-4B52-853C-87709E14C1BC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D57B-4B52-853C-87709E14C1BC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0.78151038191281341"/>
          <c:y val="5.3958736370585098E-2"/>
          <c:w val="0.17528643392117346"/>
          <c:h val="0.3547081968335748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5'!$M$33:$M$42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5'!$N$33:$N$42</c:f>
              <c:numCache>
                <c:formatCode>0.000</c:formatCode>
                <c:ptCount val="10"/>
                <c:pt idx="0">
                  <c:v>1.5867917458985881</c:v>
                </c:pt>
                <c:pt idx="1">
                  <c:v>1.5092796465626739</c:v>
                </c:pt>
                <c:pt idx="2">
                  <c:v>1.2761534974156343</c:v>
                </c:pt>
                <c:pt idx="3">
                  <c:v>1.1231224341041</c:v>
                </c:pt>
                <c:pt idx="4">
                  <c:v>1.1293741747231201</c:v>
                </c:pt>
                <c:pt idx="5">
                  <c:v>1.1383107229689085</c:v>
                </c:pt>
                <c:pt idx="6">
                  <c:v>1.1057687663002678</c:v>
                </c:pt>
                <c:pt idx="7">
                  <c:v>0.95895078485305263</c:v>
                </c:pt>
                <c:pt idx="8">
                  <c:v>0.53861323936521643</c:v>
                </c:pt>
                <c:pt idx="9">
                  <c:v>0.21201285547159854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7-4B55-ADBC-312BD7D90ADB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5'!$M$33:$M$42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5'!$O$33:$O$42</c:f>
              <c:numCache>
                <c:formatCode>0.000</c:formatCode>
                <c:ptCount val="10"/>
                <c:pt idx="0">
                  <c:v>0.47812985411655745</c:v>
                </c:pt>
                <c:pt idx="1">
                  <c:v>0.48884988711538857</c:v>
                </c:pt>
                <c:pt idx="2">
                  <c:v>0.45547048059310469</c:v>
                </c:pt>
                <c:pt idx="3">
                  <c:v>0.49170618995910415</c:v>
                </c:pt>
                <c:pt idx="4">
                  <c:v>0.24109696327641567</c:v>
                </c:pt>
                <c:pt idx="5">
                  <c:v>1.116387866103289E-2</c:v>
                </c:pt>
                <c:pt idx="6">
                  <c:v>6.2257594353474735E-2</c:v>
                </c:pt>
                <c:pt idx="7">
                  <c:v>0.19452912615386986</c:v>
                </c:pt>
                <c:pt idx="8">
                  <c:v>0.62836325255920134</c:v>
                </c:pt>
                <c:pt idx="9">
                  <c:v>0.88450553023198519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D7-4B55-ADBC-312BD7D90ADB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5'!$M$35:$M$42</c:f>
              <c:numCache>
                <c:formatCode>0</c:formatCode>
                <c:ptCount val="8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</c:numCache>
            </c:numRef>
          </c:xVal>
          <c:yVal>
            <c:numRef>
              <c:f>'S-L 5'!$P$35:$P$42</c:f>
              <c:numCache>
                <c:formatCode>0.000</c:formatCode>
                <c:ptCount val="8"/>
                <c:pt idx="0">
                  <c:v>0.53659776374081836</c:v>
                </c:pt>
                <c:pt idx="1">
                  <c:v>0.48784179580682213</c:v>
                </c:pt>
                <c:pt idx="2">
                  <c:v>0.36418113975143712</c:v>
                </c:pt>
                <c:pt idx="3">
                  <c:v>0.35557779798420508</c:v>
                </c:pt>
                <c:pt idx="4">
                  <c:v>0.21242218879400071</c:v>
                </c:pt>
                <c:pt idx="5">
                  <c:v>1.179863736133064E-2</c:v>
                </c:pt>
                <c:pt idx="6">
                  <c:v>0.43678315821105773</c:v>
                </c:pt>
                <c:pt idx="7">
                  <c:v>0.74984096714009008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D7-4B55-ADBC-312BD7D90ADB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5'!$M$33:$M$42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5'!$R$33:$R$42</c:f>
              <c:numCache>
                <c:formatCode>0.000</c:formatCode>
                <c:ptCount val="10"/>
                <c:pt idx="0">
                  <c:v>1.7037558130271906</c:v>
                </c:pt>
                <c:pt idx="1">
                  <c:v>1.1645369645503811</c:v>
                </c:pt>
                <c:pt idx="2">
                  <c:v>1.0381796425740486</c:v>
                </c:pt>
                <c:pt idx="3">
                  <c:v>1.0072053645591386</c:v>
                </c:pt>
                <c:pt idx="4">
                  <c:v>0.84433409026076789</c:v>
                </c:pt>
                <c:pt idx="5">
                  <c:v>0.65833230214567395</c:v>
                </c:pt>
                <c:pt idx="6">
                  <c:v>0.49842979953322036</c:v>
                </c:pt>
                <c:pt idx="7">
                  <c:v>0.20509663588713234</c:v>
                </c:pt>
                <c:pt idx="8">
                  <c:v>0.1928475338804555</c:v>
                </c:pt>
                <c:pt idx="9">
                  <c:v>0.49876161903874094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D7-4B55-ADBC-312BD7D90ADB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5'!$M$33:$M$46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5'!$S$33:$S$46</c:f>
              <c:numCache>
                <c:formatCode>0.000</c:formatCode>
                <c:ptCount val="14"/>
                <c:pt idx="0">
                  <c:v>1.1918643347495594</c:v>
                </c:pt>
                <c:pt idx="1">
                  <c:v>1.0991764028434365</c:v>
                </c:pt>
                <c:pt idx="2">
                  <c:v>0.88779922582857607</c:v>
                </c:pt>
                <c:pt idx="3">
                  <c:v>0.67114438905345564</c:v>
                </c:pt>
                <c:pt idx="4">
                  <c:v>0.96484137897841726</c:v>
                </c:pt>
                <c:pt idx="5">
                  <c:v>1.2577974538129528</c:v>
                </c:pt>
                <c:pt idx="6">
                  <c:v>1.3107217733189633</c:v>
                </c:pt>
                <c:pt idx="7">
                  <c:v>1.3074657913572676</c:v>
                </c:pt>
                <c:pt idx="8">
                  <c:v>1.3520626690748887</c:v>
                </c:pt>
                <c:pt idx="9">
                  <c:v>1.2947305374680069</c:v>
                </c:pt>
                <c:pt idx="10">
                  <c:v>1.0903119840654323</c:v>
                </c:pt>
                <c:pt idx="11">
                  <c:v>1.3023485983384813</c:v>
                </c:pt>
                <c:pt idx="12">
                  <c:v>1.4212062881789471</c:v>
                </c:pt>
                <c:pt idx="13">
                  <c:v>1.6426470515627385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D7-4B55-ADBC-312BD7D90ADB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5'!$M$35:$M$46</c:f>
              <c:numCache>
                <c:formatCode>0</c:formatCode>
                <c:ptCount val="12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</c:numCache>
            </c:numRef>
          </c:xVal>
          <c:yVal>
            <c:numRef>
              <c:f>'S-L 5'!$T$35:$T$46</c:f>
              <c:numCache>
                <c:formatCode>0.000</c:formatCode>
                <c:ptCount val="12"/>
                <c:pt idx="0">
                  <c:v>0.42884788956801467</c:v>
                </c:pt>
                <c:pt idx="1">
                  <c:v>0.35970913609817784</c:v>
                </c:pt>
                <c:pt idx="2">
                  <c:v>0.49593340941900937</c:v>
                </c:pt>
                <c:pt idx="3">
                  <c:v>0.5125876061276442</c:v>
                </c:pt>
                <c:pt idx="4">
                  <c:v>0.64496966010295786</c:v>
                </c:pt>
                <c:pt idx="5">
                  <c:v>0.77587583328015675</c:v>
                </c:pt>
                <c:pt idx="6">
                  <c:v>0.91005402761477217</c:v>
                </c:pt>
                <c:pt idx="7">
                  <c:v>0.9956092183872951</c:v>
                </c:pt>
                <c:pt idx="8">
                  <c:v>0.91225942348745392</c:v>
                </c:pt>
                <c:pt idx="9">
                  <c:v>0.9622327654689028</c:v>
                </c:pt>
                <c:pt idx="10">
                  <c:v>1.0353683261083662</c:v>
                </c:pt>
                <c:pt idx="11">
                  <c:v>1.1821374715479684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9D7-4B55-ADBC-312BD7D90ADB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5'!$M$33:$M$46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5'!$V$33:$V$46</c:f>
              <c:numCache>
                <c:formatCode>0.000</c:formatCode>
                <c:ptCount val="14"/>
                <c:pt idx="0">
                  <c:v>0.50307418801221537</c:v>
                </c:pt>
                <c:pt idx="1">
                  <c:v>3.6754015558622788E-2</c:v>
                </c:pt>
                <c:pt idx="2">
                  <c:v>2.6176377700589792E-2</c:v>
                </c:pt>
                <c:pt idx="3">
                  <c:v>0.12932678833311229</c:v>
                </c:pt>
                <c:pt idx="4">
                  <c:v>5.7911951910807752E-2</c:v>
                </c:pt>
                <c:pt idx="5">
                  <c:v>0.27611406121569348</c:v>
                </c:pt>
                <c:pt idx="6">
                  <c:v>0.42785139979685544</c:v>
                </c:pt>
                <c:pt idx="7">
                  <c:v>0.62798644499971512</c:v>
                </c:pt>
                <c:pt idx="8">
                  <c:v>0.70039904381223006</c:v>
                </c:pt>
                <c:pt idx="9">
                  <c:v>0.75317798919254919</c:v>
                </c:pt>
                <c:pt idx="10">
                  <c:v>0.69946281711160418</c:v>
                </c:pt>
                <c:pt idx="11">
                  <c:v>0.6303811495735302</c:v>
                </c:pt>
                <c:pt idx="12">
                  <c:v>0.72083083282108251</c:v>
                </c:pt>
                <c:pt idx="13">
                  <c:v>0.87787824842514017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9D7-4B55-ADBC-312BD7D90ADB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5'!$M$35:$M$55</c:f>
              <c:numCache>
                <c:formatCode>0</c:formatCode>
                <c:ptCount val="2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  <c:pt idx="20">
                  <c:v>390</c:v>
                </c:pt>
              </c:numCache>
            </c:numRef>
          </c:xVal>
          <c:yVal>
            <c:numRef>
              <c:f>'S-L 5'!$W$35:$W$55</c:f>
              <c:numCache>
                <c:formatCode>0.000</c:formatCode>
                <c:ptCount val="21"/>
                <c:pt idx="0">
                  <c:v>0.19501092110988053</c:v>
                </c:pt>
                <c:pt idx="1">
                  <c:v>0.11352462332770832</c:v>
                </c:pt>
                <c:pt idx="2">
                  <c:v>0.18660619915562354</c:v>
                </c:pt>
                <c:pt idx="3">
                  <c:v>0.3663074290805895</c:v>
                </c:pt>
                <c:pt idx="4">
                  <c:v>0.27509630477124392</c:v>
                </c:pt>
                <c:pt idx="5">
                  <c:v>0.14592514652713481</c:v>
                </c:pt>
                <c:pt idx="6">
                  <c:v>5.073399438199433E-2</c:v>
                </c:pt>
                <c:pt idx="7">
                  <c:v>7.2601456974556E-2</c:v>
                </c:pt>
                <c:pt idx="8">
                  <c:v>0.12917450850918019</c:v>
                </c:pt>
                <c:pt idx="9">
                  <c:v>3.5552081983096888E-2</c:v>
                </c:pt>
                <c:pt idx="10">
                  <c:v>2.3637577117078212E-2</c:v>
                </c:pt>
                <c:pt idx="11">
                  <c:v>1.2716906981939691E-2</c:v>
                </c:pt>
                <c:pt idx="12">
                  <c:v>2.9463068112853541E-2</c:v>
                </c:pt>
                <c:pt idx="13">
                  <c:v>3.0535504173511026E-2</c:v>
                </c:pt>
                <c:pt idx="14">
                  <c:v>0.17927620839067937</c:v>
                </c:pt>
                <c:pt idx="15">
                  <c:v>0.24345736831099035</c:v>
                </c:pt>
                <c:pt idx="16">
                  <c:v>0.29776861311549352</c:v>
                </c:pt>
                <c:pt idx="17">
                  <c:v>0.5466318035438954</c:v>
                </c:pt>
                <c:pt idx="18">
                  <c:v>0.57248782829296352</c:v>
                </c:pt>
                <c:pt idx="19">
                  <c:v>0.71114454590991294</c:v>
                </c:pt>
                <c:pt idx="20">
                  <c:v>1.0409173812028321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9D7-4B55-ADBC-312BD7D90ADB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5'!$M$33:$M$51</c:f>
              <c:numCache>
                <c:formatCode>0</c:formatCode>
                <c:ptCount val="19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</c:numCache>
            </c:numRef>
          </c:xVal>
          <c:yVal>
            <c:numRef>
              <c:f>'S-L 5'!$Y$33:$Y$51</c:f>
              <c:numCache>
                <c:formatCode>0.000</c:formatCode>
                <c:ptCount val="19"/>
                <c:pt idx="0">
                  <c:v>1.3811551827083439</c:v>
                </c:pt>
                <c:pt idx="1">
                  <c:v>0.80004987206004108</c:v>
                </c:pt>
                <c:pt idx="2">
                  <c:v>0.69874041376915175</c:v>
                </c:pt>
                <c:pt idx="3">
                  <c:v>0.63189596360643407</c:v>
                </c:pt>
                <c:pt idx="4">
                  <c:v>0.67985936939154645</c:v>
                </c:pt>
                <c:pt idx="5">
                  <c:v>0.69348407459479977</c:v>
                </c:pt>
                <c:pt idx="6">
                  <c:v>0.5895917229995955</c:v>
                </c:pt>
                <c:pt idx="7">
                  <c:v>0.39622779608435571</c:v>
                </c:pt>
                <c:pt idx="8">
                  <c:v>0.36419381217192787</c:v>
                </c:pt>
                <c:pt idx="9">
                  <c:v>0.26861770703539256</c:v>
                </c:pt>
                <c:pt idx="10">
                  <c:v>0.16694578052752188</c:v>
                </c:pt>
                <c:pt idx="11">
                  <c:v>0.39081603550400967</c:v>
                </c:pt>
                <c:pt idx="12">
                  <c:v>0.39637143799698138</c:v>
                </c:pt>
                <c:pt idx="13">
                  <c:v>0.41635126723509425</c:v>
                </c:pt>
                <c:pt idx="14">
                  <c:v>0.36263262762896137</c:v>
                </c:pt>
                <c:pt idx="15">
                  <c:v>0.31900006825034866</c:v>
                </c:pt>
                <c:pt idx="16">
                  <c:v>0.14416773414394896</c:v>
                </c:pt>
                <c:pt idx="17">
                  <c:v>0.2756162583549116</c:v>
                </c:pt>
                <c:pt idx="18">
                  <c:v>0.68630609114878349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39D7-4B55-ADBC-312BD7D90ADB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5'!$M$35:$M$51</c:f>
              <c:numCache>
                <c:formatCode>0</c:formatCode>
                <c:ptCount val="1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</c:numCache>
            </c:numRef>
          </c:xVal>
          <c:yVal>
            <c:numRef>
              <c:f>'S-L 5'!$AA$35:$AA$51</c:f>
              <c:numCache>
                <c:formatCode>0.000</c:formatCode>
                <c:ptCount val="17"/>
                <c:pt idx="0">
                  <c:v>0.38576718398855986</c:v>
                </c:pt>
                <c:pt idx="1">
                  <c:v>0.40492072958043079</c:v>
                </c:pt>
                <c:pt idx="2">
                  <c:v>0.37939219893965953</c:v>
                </c:pt>
                <c:pt idx="3">
                  <c:v>0.22837487950239022</c:v>
                </c:pt>
                <c:pt idx="4">
                  <c:v>0.22644903025217181</c:v>
                </c:pt>
                <c:pt idx="5">
                  <c:v>0.18665693847244741</c:v>
                </c:pt>
                <c:pt idx="6">
                  <c:v>0.24635431866904312</c:v>
                </c:pt>
                <c:pt idx="7">
                  <c:v>0.27946636345081144</c:v>
                </c:pt>
                <c:pt idx="8">
                  <c:v>0.24903908023570351</c:v>
                </c:pt>
                <c:pt idx="9">
                  <c:v>0.3441140769900371</c:v>
                </c:pt>
                <c:pt idx="10">
                  <c:v>0.33814652177394333</c:v>
                </c:pt>
                <c:pt idx="11">
                  <c:v>0.34450932206949514</c:v>
                </c:pt>
                <c:pt idx="12">
                  <c:v>0.26374040877800681</c:v>
                </c:pt>
                <c:pt idx="13">
                  <c:v>0.28242367863870832</c:v>
                </c:pt>
                <c:pt idx="14">
                  <c:v>0.27602100540093522</c:v>
                </c:pt>
                <c:pt idx="15">
                  <c:v>0.43908756004941046</c:v>
                </c:pt>
                <c:pt idx="16">
                  <c:v>0.81486706432331402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9D7-4B55-ADBC-312BD7D90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5'!$Q$32:$Q$38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39D7-4B55-ADBC-312BD7D90ADB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39D7-4B55-ADBC-312BD7D90ADB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39D7-4B55-ADBC-312BD7D90ADB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39D7-4B55-ADBC-312BD7D90ADB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5'!$AB$34:$AB$38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39D7-4B55-ADBC-312BD7D90ADB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6002270976825907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'S-L 5'!$M$36:$M$42</c:f>
              <c:numCache>
                <c:formatCode>0</c:formatCode>
                <c:ptCount val="7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</c:numCache>
            </c:numRef>
          </c:xVal>
          <c:yVal>
            <c:numRef>
              <c:f>'S-L 5'!$AN$36:$AN$42</c:f>
              <c:numCache>
                <c:formatCode>0.000</c:formatCode>
                <c:ptCount val="7"/>
                <c:pt idx="0">
                  <c:v>2.4095418668361818E-2</c:v>
                </c:pt>
                <c:pt idx="1">
                  <c:v>0.19048749396927836</c:v>
                </c:pt>
                <c:pt idx="2">
                  <c:v>0.1021950150126873</c:v>
                </c:pt>
                <c:pt idx="3">
                  <c:v>0.10070772330663502</c:v>
                </c:pt>
                <c:pt idx="4">
                  <c:v>0.20019319957793771</c:v>
                </c:pt>
                <c:pt idx="5">
                  <c:v>0.68725355789531661</c:v>
                </c:pt>
                <c:pt idx="6">
                  <c:v>1.1467260643135651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8D-45EC-8732-6270FC72D6D0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5'!$M$36:$M$46</c:f>
              <c:numCache>
                <c:formatCode>0</c:formatCode>
                <c:ptCount val="11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</c:numCache>
            </c:numRef>
          </c:xVal>
          <c:yVal>
            <c:numRef>
              <c:f>'S-L 5'!$AO$36:$AO$46</c:f>
              <c:numCache>
                <c:formatCode>0.000</c:formatCode>
                <c:ptCount val="11"/>
                <c:pt idx="0">
                  <c:v>0.79155753039051968</c:v>
                </c:pt>
                <c:pt idx="1">
                  <c:v>1.0376168435045274</c:v>
                </c:pt>
                <c:pt idx="2">
                  <c:v>0.94941249778498515</c:v>
                </c:pt>
                <c:pt idx="3">
                  <c:v>0.94020031256532477</c:v>
                </c:pt>
                <c:pt idx="4">
                  <c:v>0.94891291671325728</c:v>
                </c:pt>
                <c:pt idx="5">
                  <c:v>1.1596104641317257</c:v>
                </c:pt>
                <c:pt idx="6">
                  <c:v>1.4186528766610595</c:v>
                </c:pt>
                <c:pt idx="7">
                  <c:v>1.3064042855014613</c:v>
                </c:pt>
                <c:pt idx="8">
                  <c:v>1.8192681177295598</c:v>
                </c:pt>
                <c:pt idx="9">
                  <c:v>1.8709350511590315</c:v>
                </c:pt>
                <c:pt idx="10">
                  <c:v>1.9352425723962703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78D-45EC-8732-6270FC72D6D0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'S-L 5'!$M$36:$M$55</c:f>
              <c:numCache>
                <c:formatCode>0</c:formatCode>
                <c:ptCount val="20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  <c:pt idx="16">
                  <c:v>345</c:v>
                </c:pt>
                <c:pt idx="17">
                  <c:v>360</c:v>
                </c:pt>
                <c:pt idx="18">
                  <c:v>375</c:v>
                </c:pt>
                <c:pt idx="19">
                  <c:v>390</c:v>
                </c:pt>
              </c:numCache>
            </c:numRef>
          </c:xVal>
          <c:yVal>
            <c:numRef>
              <c:f>'S-L 5'!$AP$36:$AP$55</c:f>
              <c:numCache>
                <c:formatCode>0.000</c:formatCode>
                <c:ptCount val="20"/>
                <c:pt idx="0">
                  <c:v>0.34393478620416429</c:v>
                </c:pt>
                <c:pt idx="1">
                  <c:v>0.38219060396885957</c:v>
                </c:pt>
                <c:pt idx="2">
                  <c:v>0.11562853597672232</c:v>
                </c:pt>
                <c:pt idx="3">
                  <c:v>5.773738754220941E-2</c:v>
                </c:pt>
                <c:pt idx="4">
                  <c:v>5.8777898588839979E-2</c:v>
                </c:pt>
                <c:pt idx="5">
                  <c:v>0.23291803358908339</c:v>
                </c:pt>
                <c:pt idx="6">
                  <c:v>0.51263377806080535</c:v>
                </c:pt>
                <c:pt idx="7">
                  <c:v>0.54136304062023333</c:v>
                </c:pt>
                <c:pt idx="8">
                  <c:v>0.89244592602984973</c:v>
                </c:pt>
                <c:pt idx="9">
                  <c:v>0.86869552448888288</c:v>
                </c:pt>
                <c:pt idx="10">
                  <c:v>0.77443553915897745</c:v>
                </c:pt>
                <c:pt idx="11">
                  <c:v>0.71544290899949681</c:v>
                </c:pt>
                <c:pt idx="12">
                  <c:v>0.77410323119914903</c:v>
                </c:pt>
                <c:pt idx="13">
                  <c:v>0.92332331591207706</c:v>
                </c:pt>
                <c:pt idx="14">
                  <c:v>1.2919924678089796</c:v>
                </c:pt>
                <c:pt idx="15">
                  <c:v>1.4156804720809559</c:v>
                </c:pt>
                <c:pt idx="16">
                  <c:v>1.4150619977129009</c:v>
                </c:pt>
                <c:pt idx="17">
                  <c:v>1.0070528669495329</c:v>
                </c:pt>
                <c:pt idx="18">
                  <c:v>1.3960656223057073</c:v>
                </c:pt>
                <c:pt idx="19">
                  <c:v>1.6533483075976407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78D-45EC-8732-6270FC72D6D0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5'!$M$36:$M$58</c:f>
              <c:numCache>
                <c:formatCode>0</c:formatCode>
                <c:ptCount val="23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  <c:pt idx="16">
                  <c:v>345</c:v>
                </c:pt>
                <c:pt idx="17">
                  <c:v>360</c:v>
                </c:pt>
                <c:pt idx="18">
                  <c:v>375</c:v>
                </c:pt>
                <c:pt idx="19">
                  <c:v>390</c:v>
                </c:pt>
                <c:pt idx="20">
                  <c:v>405</c:v>
                </c:pt>
                <c:pt idx="21">
                  <c:v>420</c:v>
                </c:pt>
                <c:pt idx="22">
                  <c:v>435</c:v>
                </c:pt>
              </c:numCache>
            </c:numRef>
          </c:xVal>
          <c:yVal>
            <c:numRef>
              <c:f>'S-L 5'!$AQ$36:$AQ$58</c:f>
              <c:numCache>
                <c:formatCode>0.000</c:formatCode>
                <c:ptCount val="23"/>
                <c:pt idx="0">
                  <c:v>0.38167553000436039</c:v>
                </c:pt>
                <c:pt idx="1">
                  <c:v>0.47266190969177857</c:v>
                </c:pt>
                <c:pt idx="2">
                  <c:v>0.38730008984785458</c:v>
                </c:pt>
                <c:pt idx="3">
                  <c:v>0.26861606430145302</c:v>
                </c:pt>
                <c:pt idx="4">
                  <c:v>0.16690143983482261</c:v>
                </c:pt>
                <c:pt idx="5">
                  <c:v>0.23684235397904735</c:v>
                </c:pt>
                <c:pt idx="6">
                  <c:v>0.37098885203012688</c:v>
                </c:pt>
                <c:pt idx="7">
                  <c:v>0.35118366708075988</c:v>
                </c:pt>
                <c:pt idx="8">
                  <c:v>0.71932259110172658</c:v>
                </c:pt>
                <c:pt idx="9">
                  <c:v>0.71070744344933412</c:v>
                </c:pt>
                <c:pt idx="10">
                  <c:v>0.6387852701547847</c:v>
                </c:pt>
                <c:pt idx="11">
                  <c:v>0.62519687423785097</c:v>
                </c:pt>
                <c:pt idx="12">
                  <c:v>0.62452559438171207</c:v>
                </c:pt>
                <c:pt idx="13">
                  <c:v>0.63408384984559374</c:v>
                </c:pt>
                <c:pt idx="14">
                  <c:v>0.88824159212177101</c:v>
                </c:pt>
                <c:pt idx="15">
                  <c:v>0.94854306615472017</c:v>
                </c:pt>
                <c:pt idx="16">
                  <c:v>0.75380939058122887</c:v>
                </c:pt>
                <c:pt idx="17">
                  <c:v>0.39962936385685061</c:v>
                </c:pt>
                <c:pt idx="18">
                  <c:v>0.60892581636610521</c:v>
                </c:pt>
                <c:pt idx="19">
                  <c:v>0.56477477140899157</c:v>
                </c:pt>
                <c:pt idx="20">
                  <c:v>0.46572820879819032</c:v>
                </c:pt>
                <c:pt idx="21">
                  <c:v>0.57945191671611773</c:v>
                </c:pt>
                <c:pt idx="22">
                  <c:v>0.48282528138567538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78D-45EC-8732-6270FC72D6D0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5'!$M$36:$M$51</c:f>
              <c:numCache>
                <c:formatCode>0</c:formatCode>
                <c:ptCount val="16"/>
                <c:pt idx="0">
                  <c:v>105</c:v>
                </c:pt>
                <c:pt idx="1">
                  <c:v>120</c:v>
                </c:pt>
                <c:pt idx="2">
                  <c:v>135</c:v>
                </c:pt>
                <c:pt idx="3">
                  <c:v>150</c:v>
                </c:pt>
                <c:pt idx="4">
                  <c:v>165</c:v>
                </c:pt>
                <c:pt idx="5">
                  <c:v>180</c:v>
                </c:pt>
                <c:pt idx="6">
                  <c:v>195</c:v>
                </c:pt>
                <c:pt idx="7">
                  <c:v>210</c:v>
                </c:pt>
                <c:pt idx="8">
                  <c:v>225</c:v>
                </c:pt>
                <c:pt idx="9">
                  <c:v>240</c:v>
                </c:pt>
                <c:pt idx="10">
                  <c:v>255</c:v>
                </c:pt>
                <c:pt idx="11">
                  <c:v>270</c:v>
                </c:pt>
                <c:pt idx="12">
                  <c:v>285</c:v>
                </c:pt>
                <c:pt idx="13">
                  <c:v>300</c:v>
                </c:pt>
                <c:pt idx="14">
                  <c:v>315</c:v>
                </c:pt>
                <c:pt idx="15">
                  <c:v>330</c:v>
                </c:pt>
              </c:numCache>
            </c:numRef>
          </c:xVal>
          <c:yVal>
            <c:numRef>
              <c:f>'S-L 5'!$AS$36:$AS$51</c:f>
              <c:numCache>
                <c:formatCode>0.000</c:formatCode>
                <c:ptCount val="16"/>
                <c:pt idx="0">
                  <c:v>0.78331331768829204</c:v>
                </c:pt>
                <c:pt idx="1">
                  <c:v>0.86213089593592607</c:v>
                </c:pt>
                <c:pt idx="2">
                  <c:v>0.62890940220873615</c:v>
                </c:pt>
                <c:pt idx="3">
                  <c:v>0.50408077589542233</c:v>
                </c:pt>
                <c:pt idx="4">
                  <c:v>0.3592338331178544</c:v>
                </c:pt>
                <c:pt idx="5">
                  <c:v>0.49095565745785136</c:v>
                </c:pt>
                <c:pt idx="6">
                  <c:v>0.66889241207922068</c:v>
                </c:pt>
                <c:pt idx="7">
                  <c:v>0.61655621068683586</c:v>
                </c:pt>
                <c:pt idx="8">
                  <c:v>1.1048475478193773</c:v>
                </c:pt>
                <c:pt idx="9">
                  <c:v>1.0879142327527505</c:v>
                </c:pt>
                <c:pt idx="10">
                  <c:v>1.0199773351048347</c:v>
                </c:pt>
                <c:pt idx="11">
                  <c:v>0.92351831392045658</c:v>
                </c:pt>
                <c:pt idx="12">
                  <c:v>0.94341501356254098</c:v>
                </c:pt>
                <c:pt idx="13">
                  <c:v>0.94452896043572465</c:v>
                </c:pt>
                <c:pt idx="14">
                  <c:v>1.3788232000506799</c:v>
                </c:pt>
                <c:pt idx="15">
                  <c:v>1.8050981280701508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78D-45EC-8732-6270FC72D6D0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5'!$M$37:$M$42</c:f>
              <c:numCache>
                <c:formatCode>0</c:formatCode>
                <c:ptCount val="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</c:numCache>
            </c:numRef>
          </c:xVal>
          <c:yVal>
            <c:numRef>
              <c:f>'S-L 5'!$AH$37:$AH$42</c:f>
              <c:numCache>
                <c:formatCode>0.000</c:formatCode>
                <c:ptCount val="6"/>
                <c:pt idx="0">
                  <c:v>0.9955122205948711</c:v>
                </c:pt>
                <c:pt idx="1">
                  <c:v>0.53987483002067704</c:v>
                </c:pt>
                <c:pt idx="2">
                  <c:v>0.52009423495718232</c:v>
                </c:pt>
                <c:pt idx="3">
                  <c:v>0.110679516955433</c:v>
                </c:pt>
                <c:pt idx="4">
                  <c:v>0.40563068917271017</c:v>
                </c:pt>
                <c:pt idx="5">
                  <c:v>0.82759838046070877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878D-45EC-8732-6270FC72D6D0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5'!$M$37:$M$46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'S-L 5'!$AI$37:$AI$46</c:f>
              <c:numCache>
                <c:formatCode>0.000</c:formatCode>
                <c:ptCount val="10"/>
                <c:pt idx="0">
                  <c:v>7.4370026552951973E-4</c:v>
                </c:pt>
                <c:pt idx="1">
                  <c:v>0.53522192102612576</c:v>
                </c:pt>
                <c:pt idx="2">
                  <c:v>0.52414013080266453</c:v>
                </c:pt>
                <c:pt idx="3">
                  <c:v>0.84912594993338086</c:v>
                </c:pt>
                <c:pt idx="4">
                  <c:v>1.0056868428448464</c:v>
                </c:pt>
                <c:pt idx="5">
                  <c:v>1.1799328736085819</c:v>
                </c:pt>
                <c:pt idx="6">
                  <c:v>0.76089861920895552</c:v>
                </c:pt>
                <c:pt idx="7">
                  <c:v>0.85941310883258637</c:v>
                </c:pt>
                <c:pt idx="8">
                  <c:v>1.2059413812696083</c:v>
                </c:pt>
                <c:pt idx="9">
                  <c:v>1.7264667940675045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878D-45EC-8732-6270FC72D6D0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5'!$M$37:$M$55</c:f>
              <c:numCache>
                <c:formatCode>0</c:formatCode>
                <c:ptCount val="1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</c:numCache>
            </c:numRef>
          </c:xVal>
          <c:yVal>
            <c:numRef>
              <c:f>'S-L 5'!$AJ$37:$AJ$55</c:f>
              <c:numCache>
                <c:formatCode>0.000</c:formatCode>
                <c:ptCount val="19"/>
                <c:pt idx="0">
                  <c:v>0.82955112627087801</c:v>
                </c:pt>
                <c:pt idx="1">
                  <c:v>0.57503804032314332</c:v>
                </c:pt>
                <c:pt idx="2">
                  <c:v>0.62882990307633568</c:v>
                </c:pt>
                <c:pt idx="3">
                  <c:v>0.31839321160706974</c:v>
                </c:pt>
                <c:pt idx="4">
                  <c:v>0.18690529066806721</c:v>
                </c:pt>
                <c:pt idx="5">
                  <c:v>4.5368568125884817E-4</c:v>
                </c:pt>
                <c:pt idx="6">
                  <c:v>0.22130100819308027</c:v>
                </c:pt>
                <c:pt idx="7">
                  <c:v>0.30856585122836511</c:v>
                </c:pt>
                <c:pt idx="8">
                  <c:v>8.7134325723432313E-2</c:v>
                </c:pt>
                <c:pt idx="9">
                  <c:v>0.20998874893380096</c:v>
                </c:pt>
                <c:pt idx="10">
                  <c:v>0.29672124286520646</c:v>
                </c:pt>
                <c:pt idx="11">
                  <c:v>0.26006074955407199</c:v>
                </c:pt>
                <c:pt idx="12">
                  <c:v>0.3992406419144976</c:v>
                </c:pt>
                <c:pt idx="13">
                  <c:v>0.56702256826630659</c:v>
                </c:pt>
                <c:pt idx="14">
                  <c:v>0.62563124883476851</c:v>
                </c:pt>
                <c:pt idx="15">
                  <c:v>0.58673192639210048</c:v>
                </c:pt>
                <c:pt idx="16">
                  <c:v>0.77991777215927405</c:v>
                </c:pt>
                <c:pt idx="17">
                  <c:v>1.0809437352831772</c:v>
                </c:pt>
                <c:pt idx="18">
                  <c:v>1.6738001305476577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878D-45EC-8732-6270FC72D6D0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5'!$M$37:$M$57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5'!$AK$37:$AK$57</c:f>
              <c:numCache>
                <c:formatCode>0.000</c:formatCode>
                <c:ptCount val="21"/>
                <c:pt idx="0">
                  <c:v>0.45660635442526964</c:v>
                </c:pt>
                <c:pt idx="1">
                  <c:v>8.8797868943203906E-2</c:v>
                </c:pt>
                <c:pt idx="2">
                  <c:v>0.21754570560878345</c:v>
                </c:pt>
                <c:pt idx="3">
                  <c:v>0.10402123141985045</c:v>
                </c:pt>
                <c:pt idx="4">
                  <c:v>9.6518071059929669E-2</c:v>
                </c:pt>
                <c:pt idx="5">
                  <c:v>6.9036915129761969E-2</c:v>
                </c:pt>
                <c:pt idx="6">
                  <c:v>0.2933419955767948</c:v>
                </c:pt>
                <c:pt idx="7">
                  <c:v>0.26977933950855515</c:v>
                </c:pt>
                <c:pt idx="8">
                  <c:v>8.927664847758883E-2</c:v>
                </c:pt>
                <c:pt idx="9">
                  <c:v>0.14857517641915149</c:v>
                </c:pt>
                <c:pt idx="10">
                  <c:v>0.2551495549957673</c:v>
                </c:pt>
                <c:pt idx="11">
                  <c:v>0.17165881657724996</c:v>
                </c:pt>
                <c:pt idx="12">
                  <c:v>0.13431951958778113</c:v>
                </c:pt>
                <c:pt idx="13">
                  <c:v>0.20171559406340636</c:v>
                </c:pt>
                <c:pt idx="14">
                  <c:v>0.19079248372151561</c:v>
                </c:pt>
                <c:pt idx="15">
                  <c:v>7.6340042063999844E-2</c:v>
                </c:pt>
                <c:pt idx="16">
                  <c:v>4.7775509825511216E-2</c:v>
                </c:pt>
                <c:pt idx="17">
                  <c:v>0.14621022796691888</c:v>
                </c:pt>
                <c:pt idx="18">
                  <c:v>0.31309516597535642</c:v>
                </c:pt>
                <c:pt idx="19">
                  <c:v>0.29637840855068154</c:v>
                </c:pt>
                <c:pt idx="20">
                  <c:v>0.36542000214165932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878D-45EC-8732-6270FC72D6D0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5'!$M$37:$M$51</c:f>
              <c:numCache>
                <c:formatCode>0</c:formatCode>
                <c:ptCount val="1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</c:numCache>
            </c:numRef>
          </c:xVal>
          <c:yVal>
            <c:numRef>
              <c:f>'S-L 5'!$AM$37:$AM$51</c:f>
              <c:numCache>
                <c:formatCode>0.000</c:formatCode>
                <c:ptCount val="15"/>
                <c:pt idx="0">
                  <c:v>5.2765194425658517E-2</c:v>
                </c:pt>
                <c:pt idx="1">
                  <c:v>0.17281923571352525</c:v>
                </c:pt>
                <c:pt idx="2">
                  <c:v>2.8296489883032516E-2</c:v>
                </c:pt>
                <c:pt idx="3">
                  <c:v>0.10605301972874401</c:v>
                </c:pt>
                <c:pt idx="4">
                  <c:v>0.18090274078265406</c:v>
                </c:pt>
                <c:pt idx="5">
                  <c:v>0.25443770988762032</c:v>
                </c:pt>
                <c:pt idx="6">
                  <c:v>2.8707898572989939E-2</c:v>
                </c:pt>
                <c:pt idx="7">
                  <c:v>0.11014945735617807</c:v>
                </c:pt>
                <c:pt idx="8">
                  <c:v>0.30215056737347068</c:v>
                </c:pt>
                <c:pt idx="9">
                  <c:v>0.57192008372980785</c:v>
                </c:pt>
                <c:pt idx="10">
                  <c:v>0.59401348818917177</c:v>
                </c:pt>
                <c:pt idx="11">
                  <c:v>0.51895204294866415</c:v>
                </c:pt>
                <c:pt idx="12">
                  <c:v>0.47559332048615671</c:v>
                </c:pt>
                <c:pt idx="13">
                  <c:v>0.74328831550421537</c:v>
                </c:pt>
                <c:pt idx="14">
                  <c:v>1.1816725323834969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878D-45EC-8732-6270FC72D6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5'!$AR$33:$AR$38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878D-45EC-8732-6270FC72D6D0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5'!$M$35:$M$42</c15:sqref>
                        </c15:formulaRef>
                      </c:ext>
                    </c:extLst>
                    <c:numCache>
                      <c:formatCode>0</c:formatCode>
                      <c:ptCount val="8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5'!$AT$35:$AT$42</c15:sqref>
                        </c15:formulaRef>
                      </c:ext>
                    </c:extLst>
                    <c:numCache>
                      <c:formatCode>0.000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878D-45EC-8732-6270FC72D6D0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5'!$M$35:$M$46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5'!$AU$35:$AU$46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878D-45EC-8732-6270FC72D6D0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5'!$AV$35:$AV$50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878D-45EC-8732-6270FC72D6D0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5'!$AW$35:$AW$50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878D-45EC-8732-6270FC72D6D0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878D-45EC-8732-6270FC72D6D0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5'!$AY$35:$AY$50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878D-45EC-8732-6270FC72D6D0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878D-45EC-8732-6270FC72D6D0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6131395206279507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'S-L 5'!$M$37:$M$57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5'!$AD$37:$AD$57</c:f>
              <c:numCache>
                <c:formatCode>0.000</c:formatCode>
                <c:ptCount val="21"/>
                <c:pt idx="0">
                  <c:v>0.96557497851901042</c:v>
                </c:pt>
                <c:pt idx="1">
                  <c:v>0.52352701603642371</c:v>
                </c:pt>
                <c:pt idx="2">
                  <c:v>0.51356396577968366</c:v>
                </c:pt>
                <c:pt idx="3">
                  <c:v>0.29080431992809697</c:v>
                </c:pt>
                <c:pt idx="4">
                  <c:v>0.35990833749331119</c:v>
                </c:pt>
                <c:pt idx="5">
                  <c:v>0.49104075016460802</c:v>
                </c:pt>
                <c:pt idx="6">
                  <c:v>0.68358920926669875</c:v>
                </c:pt>
                <c:pt idx="7">
                  <c:v>1.0849857513076515</c:v>
                </c:pt>
                <c:pt idx="8">
                  <c:v>0.89865175500371308</c:v>
                </c:pt>
                <c:pt idx="9">
                  <c:v>0.5871910069745353</c:v>
                </c:pt>
                <c:pt idx="10">
                  <c:v>0.46917075073145648</c:v>
                </c:pt>
                <c:pt idx="11">
                  <c:v>0.54090988242306526</c:v>
                </c:pt>
                <c:pt idx="12">
                  <c:v>0.59590238284124253</c:v>
                </c:pt>
                <c:pt idx="13">
                  <c:v>0.82213028303343494</c:v>
                </c:pt>
                <c:pt idx="14">
                  <c:v>0.90557364601036383</c:v>
                </c:pt>
                <c:pt idx="15">
                  <c:v>0.9348328692288892</c:v>
                </c:pt>
                <c:pt idx="16">
                  <c:v>0.41005982150827003</c:v>
                </c:pt>
                <c:pt idx="17">
                  <c:v>0.55592442859787095</c:v>
                </c:pt>
                <c:pt idx="18">
                  <c:v>0.33905847472635342</c:v>
                </c:pt>
                <c:pt idx="19">
                  <c:v>0.25144946376930022</c:v>
                </c:pt>
                <c:pt idx="20">
                  <c:v>0.31793239311885085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4B-4977-93C1-C0C378652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DTI/SHM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5'!$M$35:$M$50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5'!$AE$35:$AE$50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4C4B-4977-93C1-C0C378652D85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CET/SHM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5'!$M$37:$M$50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5'!$AF$37:$AF$50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C4B-4977-93C1-C0C378652D85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706065038167556"/>
          <c:y val="9.4101126412528532E-2"/>
          <c:w val="0.1160692965338693"/>
          <c:h val="9.07801550020658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MACRO</a:t>
            </a:r>
            <a:r>
              <a:rPr lang="en-GB"/>
              <a:t>,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392991193434024"/>
          <c:y val="0.7701212309198262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9588828673053159E-2"/>
          <c:y val="5.0925984251968502E-2"/>
          <c:w val="0.86435498540700828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'S-L 8'!$B$26:$B$36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8'!$G$26:$G$36</c:f>
              <c:numCache>
                <c:formatCode>0.000</c:formatCode>
                <c:ptCount val="11"/>
                <c:pt idx="0">
                  <c:v>-3.6092427720853881</c:v>
                </c:pt>
                <c:pt idx="1">
                  <c:v>-3.2786415863430576</c:v>
                </c:pt>
                <c:pt idx="2">
                  <c:v>-2.7898012902331972</c:v>
                </c:pt>
                <c:pt idx="3">
                  <c:v>-2.0179472599928383</c:v>
                </c:pt>
                <c:pt idx="4">
                  <c:v>-1.6689572797582604</c:v>
                </c:pt>
                <c:pt idx="5">
                  <c:v>-0.94173170377249149</c:v>
                </c:pt>
                <c:pt idx="6">
                  <c:v>-1.043610913295306</c:v>
                </c:pt>
                <c:pt idx="7">
                  <c:v>-0.524281158389169</c:v>
                </c:pt>
                <c:pt idx="8">
                  <c:v>-0.91840901951057685</c:v>
                </c:pt>
                <c:pt idx="9">
                  <c:v>-1.2843226167697892</c:v>
                </c:pt>
                <c:pt idx="10">
                  <c:v>-1.8978008802530997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F7F-466F-AC6A-04730C692835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8'!$B$61:$B$75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8'!$G$61:$G$75</c:f>
              <c:numCache>
                <c:formatCode>0.000</c:formatCode>
                <c:ptCount val="15"/>
                <c:pt idx="0">
                  <c:v>-5.0041974171651331</c:v>
                </c:pt>
                <c:pt idx="1">
                  <c:v>-4.6890560193294482</c:v>
                </c:pt>
                <c:pt idx="2">
                  <c:v>-4.1047156875492012</c:v>
                </c:pt>
                <c:pt idx="3">
                  <c:v>-3.3702968579175501</c:v>
                </c:pt>
                <c:pt idx="4">
                  <c:v>-2.8057046706744639</c:v>
                </c:pt>
                <c:pt idx="5">
                  <c:v>-2.3036052321564364</c:v>
                </c:pt>
                <c:pt idx="6">
                  <c:v>-1.8628772091015444</c:v>
                </c:pt>
                <c:pt idx="7">
                  <c:v>-1.6434120754568986</c:v>
                </c:pt>
                <c:pt idx="8">
                  <c:v>-1.6432063553666696</c:v>
                </c:pt>
                <c:pt idx="9">
                  <c:v>-1.7011970141415713</c:v>
                </c:pt>
                <c:pt idx="10">
                  <c:v>-1.8456797280369697</c:v>
                </c:pt>
                <c:pt idx="11">
                  <c:v>-2.0337060774460332</c:v>
                </c:pt>
                <c:pt idx="12">
                  <c:v>-2.3606390479694204</c:v>
                </c:pt>
                <c:pt idx="13">
                  <c:v>-2.6494659935778433</c:v>
                </c:pt>
                <c:pt idx="14">
                  <c:v>-3.2786781950445216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F7F-466F-AC6A-04730C692835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8'!$B$96:$B$118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8'!$G$96:$G$118</c:f>
              <c:numCache>
                <c:formatCode>0.00</c:formatCode>
                <c:ptCount val="23"/>
                <c:pt idx="0">
                  <c:v>-4.4493953525134309</c:v>
                </c:pt>
                <c:pt idx="1">
                  <c:v>-4.0369225599707388</c:v>
                </c:pt>
                <c:pt idx="2">
                  <c:v>-3.5496779640514808</c:v>
                </c:pt>
                <c:pt idx="3">
                  <c:v>-2.6550639868197847</c:v>
                </c:pt>
                <c:pt idx="4">
                  <c:v>-2.0840175927732312</c:v>
                </c:pt>
                <c:pt idx="5">
                  <c:v>-1.5546729110472346</c:v>
                </c:pt>
                <c:pt idx="6">
                  <c:v>-1.1028648792877114</c:v>
                </c:pt>
                <c:pt idx="7">
                  <c:v>-0.98930395400379756</c:v>
                </c:pt>
                <c:pt idx="8">
                  <c:v>-0.94714503073307976</c:v>
                </c:pt>
                <c:pt idx="9">
                  <c:v>-1.0193620670679204</c:v>
                </c:pt>
                <c:pt idx="10">
                  <c:v>-1.2544588084556363</c:v>
                </c:pt>
                <c:pt idx="11">
                  <c:v>-1.3730395743923567</c:v>
                </c:pt>
                <c:pt idx="12">
                  <c:v>-1.4952453225690758</c:v>
                </c:pt>
                <c:pt idx="13">
                  <c:v>-1.753276743089031</c:v>
                </c:pt>
                <c:pt idx="14">
                  <c:v>-1.8297113089206885</c:v>
                </c:pt>
                <c:pt idx="15">
                  <c:v>-2.0157674072719667</c:v>
                </c:pt>
                <c:pt idx="16">
                  <c:v>-2.2330152252161053</c:v>
                </c:pt>
                <c:pt idx="17">
                  <c:v>-2.3673900907532781</c:v>
                </c:pt>
                <c:pt idx="18">
                  <c:v>-2.6152846829625136</c:v>
                </c:pt>
                <c:pt idx="19">
                  <c:v>-2.7986290816427419</c:v>
                </c:pt>
                <c:pt idx="20">
                  <c:v>-3.0734553103451403</c:v>
                </c:pt>
                <c:pt idx="21">
                  <c:v>-3.4209052856427751</c:v>
                </c:pt>
                <c:pt idx="22">
                  <c:v>-3.7377343640127276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F7F-466F-AC6A-04730C692835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8'!$B$135:$B$155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8'!$G$135:$G$155</c:f>
              <c:numCache>
                <c:formatCode>0.00</c:formatCode>
                <c:ptCount val="21"/>
                <c:pt idx="0">
                  <c:v>-2.6700599620631049</c:v>
                </c:pt>
                <c:pt idx="1">
                  <c:v>-1.8632639191062794</c:v>
                </c:pt>
                <c:pt idx="2">
                  <c:v>-1.4247595611909487</c:v>
                </c:pt>
                <c:pt idx="3">
                  <c:v>-0.87347651547396454</c:v>
                </c:pt>
                <c:pt idx="4">
                  <c:v>-0.83477680129645981</c:v>
                </c:pt>
                <c:pt idx="5">
                  <c:v>-0.74423893687221832</c:v>
                </c:pt>
                <c:pt idx="6">
                  <c:v>-0.91281340141035483</c:v>
                </c:pt>
                <c:pt idx="7">
                  <c:v>-1.0838965911633653</c:v>
                </c:pt>
                <c:pt idx="8">
                  <c:v>-1.1190160100498048</c:v>
                </c:pt>
                <c:pt idx="9">
                  <c:v>-1.2286837783986986</c:v>
                </c:pt>
                <c:pt idx="10">
                  <c:v>-1.5413623964734473</c:v>
                </c:pt>
                <c:pt idx="11">
                  <c:v>-1.7539020630815711</c:v>
                </c:pt>
                <c:pt idx="12">
                  <c:v>-1.7080076059976801</c:v>
                </c:pt>
                <c:pt idx="13">
                  <c:v>-2.0826763400535202</c:v>
                </c:pt>
                <c:pt idx="14">
                  <c:v>-2.2644130459789698</c:v>
                </c:pt>
                <c:pt idx="15">
                  <c:v>-2.3734370351306278</c:v>
                </c:pt>
                <c:pt idx="16">
                  <c:v>-2.3391796816813444</c:v>
                </c:pt>
                <c:pt idx="17">
                  <c:v>-2.3791958595427158</c:v>
                </c:pt>
                <c:pt idx="18">
                  <c:v>-2.4280698964460035</c:v>
                </c:pt>
                <c:pt idx="19">
                  <c:v>-2.4907366561964017</c:v>
                </c:pt>
                <c:pt idx="20">
                  <c:v>-2.4192096011405813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F7F-466F-AC6A-04730C692835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'S-L 8'!$B$31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'S-L 8'!$G$31</c:f>
              <c:numCache>
                <c:formatCode>0.000</c:formatCode>
                <c:ptCount val="1"/>
                <c:pt idx="0">
                  <c:v>-0.94173170377249149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F7F-466F-AC6A-04730C692835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'S-L 8'!$B$68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'S-L 8'!$G$68</c:f>
              <c:numCache>
                <c:formatCode>0.000</c:formatCode>
                <c:ptCount val="1"/>
                <c:pt idx="0">
                  <c:v>-1.6434120754568986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F7F-466F-AC6A-04730C692835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'S-L 8'!$B$107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'S-L 8'!$G$107</c:f>
              <c:numCache>
                <c:formatCode>0.00</c:formatCode>
                <c:ptCount val="1"/>
                <c:pt idx="0">
                  <c:v>-1.3730395743923567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F7F-466F-AC6A-04730C692835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'S-L 8'!$B$145</c:f>
              <c:numCache>
                <c:formatCode>0</c:formatCode>
                <c:ptCount val="1"/>
                <c:pt idx="0">
                  <c:v>270</c:v>
                </c:pt>
              </c:numCache>
            </c:numRef>
          </c:xVal>
          <c:yVal>
            <c:numRef>
              <c:f>'S-L 8'!$G$145</c:f>
              <c:numCache>
                <c:formatCode>0.00</c:formatCode>
                <c:ptCount val="1"/>
                <c:pt idx="0">
                  <c:v>-1.5413623964734473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F7F-466F-AC6A-04730C692835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8'!$B$167:$B$191</c:f>
              <c:numCache>
                <c:formatCode>General</c:formatCode>
                <c:ptCount val="2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  <c:pt idx="22">
                  <c:v>405</c:v>
                </c:pt>
                <c:pt idx="23">
                  <c:v>420</c:v>
                </c:pt>
                <c:pt idx="24">
                  <c:v>435</c:v>
                </c:pt>
              </c:numCache>
            </c:numRef>
          </c:xVal>
          <c:yVal>
            <c:numRef>
              <c:f>'S-L 8'!$G$167:$G$191</c:f>
              <c:numCache>
                <c:formatCode>0.000</c:formatCode>
                <c:ptCount val="25"/>
                <c:pt idx="0">
                  <c:v>-6.8821006842453363</c:v>
                </c:pt>
                <c:pt idx="1">
                  <c:v>-4.6446814163906662</c:v>
                </c:pt>
                <c:pt idx="2">
                  <c:v>-3.0345926957065132</c:v>
                </c:pt>
                <c:pt idx="3">
                  <c:v>-2.0549141392362307</c:v>
                </c:pt>
                <c:pt idx="4">
                  <c:v>-1.607732223270959</c:v>
                </c:pt>
                <c:pt idx="5">
                  <c:v>-1.0593879985224071</c:v>
                </c:pt>
                <c:pt idx="6">
                  <c:v>-0.99907369006609448</c:v>
                </c:pt>
                <c:pt idx="7">
                  <c:v>-0.81858702799649419</c:v>
                </c:pt>
                <c:pt idx="8">
                  <c:v>-0.39478672907315226</c:v>
                </c:pt>
                <c:pt idx="9">
                  <c:v>-0.42545262569483366</c:v>
                </c:pt>
                <c:pt idx="10">
                  <c:v>-0.67450366223575209</c:v>
                </c:pt>
                <c:pt idx="11">
                  <c:v>-0.62886565896210833</c:v>
                </c:pt>
                <c:pt idx="12">
                  <c:v>-0.68850994647869523</c:v>
                </c:pt>
                <c:pt idx="13">
                  <c:v>-0.95210467971362567</c:v>
                </c:pt>
                <c:pt idx="14">
                  <c:v>-1.5126149195392071</c:v>
                </c:pt>
                <c:pt idx="15">
                  <c:v>-1.4192105835222313</c:v>
                </c:pt>
                <c:pt idx="16">
                  <c:v>-1.3943777866446168</c:v>
                </c:pt>
                <c:pt idx="17">
                  <c:v>-1.4020801322253256</c:v>
                </c:pt>
                <c:pt idx="18">
                  <c:v>-1.4957546197534703</c:v>
                </c:pt>
                <c:pt idx="19">
                  <c:v>-1.6501710368719109</c:v>
                </c:pt>
                <c:pt idx="20">
                  <c:v>-1.9929021059680776</c:v>
                </c:pt>
                <c:pt idx="21">
                  <c:v>-2.1480296347306527</c:v>
                </c:pt>
                <c:pt idx="22">
                  <c:v>-2.3838181500400673</c:v>
                </c:pt>
                <c:pt idx="23">
                  <c:v>-2.3290867658902727</c:v>
                </c:pt>
                <c:pt idx="24">
                  <c:v>-2.4606127905231188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6F7F-466F-AC6A-04730C692835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8'!$B$203:$B$234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8'!$G$203:$G$234</c:f>
              <c:numCache>
                <c:formatCode>0.000</c:formatCode>
                <c:ptCount val="32"/>
                <c:pt idx="0">
                  <c:v>-3.9046988749172629</c:v>
                </c:pt>
                <c:pt idx="1">
                  <c:v>-3.2631012501034871</c:v>
                </c:pt>
                <c:pt idx="2">
                  <c:v>-2.5357246406825906</c:v>
                </c:pt>
                <c:pt idx="3">
                  <c:v>-1.843272139571523</c:v>
                </c:pt>
                <c:pt idx="4">
                  <c:v>-1.4244860742705685</c:v>
                </c:pt>
                <c:pt idx="5">
                  <c:v>-1.1476429371035344</c:v>
                </c:pt>
                <c:pt idx="6">
                  <c:v>-0.97984740421298133</c:v>
                </c:pt>
                <c:pt idx="7">
                  <c:v>-1.010318677220178</c:v>
                </c:pt>
                <c:pt idx="8">
                  <c:v>-1.0148052917513335</c:v>
                </c:pt>
                <c:pt idx="9">
                  <c:v>-1.1441960768050357</c:v>
                </c:pt>
                <c:pt idx="10">
                  <c:v>-1.2973869763583583</c:v>
                </c:pt>
                <c:pt idx="11">
                  <c:v>-1.5201161343840524</c:v>
                </c:pt>
                <c:pt idx="12">
                  <c:v>-1.6978393397752203</c:v>
                </c:pt>
                <c:pt idx="13">
                  <c:v>-1.7729290247645786</c:v>
                </c:pt>
                <c:pt idx="14">
                  <c:v>-1.9676957846938634</c:v>
                </c:pt>
                <c:pt idx="15">
                  <c:v>-2.0821497439300058</c:v>
                </c:pt>
                <c:pt idx="16">
                  <c:v>-2.2217614001617605</c:v>
                </c:pt>
                <c:pt idx="17">
                  <c:v>-2.3026356717748904</c:v>
                </c:pt>
                <c:pt idx="18">
                  <c:v>-2.4143150386696846</c:v>
                </c:pt>
                <c:pt idx="19">
                  <c:v>-2.5920550671753291</c:v>
                </c:pt>
                <c:pt idx="20">
                  <c:v>-2.5869182129159318</c:v>
                </c:pt>
                <c:pt idx="21">
                  <c:v>-2.6208297912044718</c:v>
                </c:pt>
                <c:pt idx="22">
                  <c:v>-2.6780567708225429</c:v>
                </c:pt>
                <c:pt idx="23">
                  <c:v>-2.8095781071835804</c:v>
                </c:pt>
                <c:pt idx="24">
                  <c:v>-2.7964168705677421</c:v>
                </c:pt>
                <c:pt idx="25">
                  <c:v>-2.8214752296622119</c:v>
                </c:pt>
                <c:pt idx="26">
                  <c:v>-2.8763998340937378</c:v>
                </c:pt>
                <c:pt idx="27">
                  <c:v>-2.8801327250103723</c:v>
                </c:pt>
                <c:pt idx="28">
                  <c:v>-2.9211945250933291</c:v>
                </c:pt>
                <c:pt idx="29">
                  <c:v>-2.9228025054963438</c:v>
                </c:pt>
                <c:pt idx="30">
                  <c:v>-2.943079986724197</c:v>
                </c:pt>
                <c:pt idx="31">
                  <c:v>-2.9745653707315332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F7F-466F-AC6A-04730C692835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'S-L 8'!$G$179</c:f>
              <c:numCache>
                <c:formatCode>0.000</c:formatCode>
                <c:ptCount val="1"/>
                <c:pt idx="0">
                  <c:v>-0.68850994647869523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F7F-466F-AC6A-04730C692835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8'!$B$231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'S-L 8'!$G$231</c:f>
              <c:numCache>
                <c:formatCode>0.000</c:formatCode>
                <c:ptCount val="1"/>
                <c:pt idx="0">
                  <c:v>-2.9211945250933291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F7F-466F-AC6A-04730C692835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'S-L 8'!$B$273:$B$289</c:f>
              <c:numCache>
                <c:formatCode>General</c:formatCode>
                <c:ptCount val="17"/>
                <c:pt idx="0">
                  <c:v>89</c:v>
                </c:pt>
                <c:pt idx="1">
                  <c:v>104</c:v>
                </c:pt>
                <c:pt idx="2">
                  <c:v>119</c:v>
                </c:pt>
                <c:pt idx="3">
                  <c:v>134</c:v>
                </c:pt>
                <c:pt idx="4">
                  <c:v>149</c:v>
                </c:pt>
                <c:pt idx="5">
                  <c:v>164</c:v>
                </c:pt>
                <c:pt idx="6">
                  <c:v>179</c:v>
                </c:pt>
                <c:pt idx="7">
                  <c:v>194</c:v>
                </c:pt>
                <c:pt idx="8">
                  <c:v>209</c:v>
                </c:pt>
                <c:pt idx="9">
                  <c:v>224</c:v>
                </c:pt>
                <c:pt idx="10">
                  <c:v>239</c:v>
                </c:pt>
                <c:pt idx="11">
                  <c:v>254</c:v>
                </c:pt>
                <c:pt idx="12">
                  <c:v>269</c:v>
                </c:pt>
                <c:pt idx="13">
                  <c:v>284</c:v>
                </c:pt>
                <c:pt idx="14">
                  <c:v>299</c:v>
                </c:pt>
                <c:pt idx="15">
                  <c:v>314</c:v>
                </c:pt>
                <c:pt idx="16">
                  <c:v>329</c:v>
                </c:pt>
              </c:numCache>
            </c:numRef>
          </c:xVal>
          <c:yVal>
            <c:numRef>
              <c:f>'S-L 8'!$G$273:$G$289</c:f>
              <c:numCache>
                <c:formatCode>0.00</c:formatCode>
                <c:ptCount val="17"/>
                <c:pt idx="0">
                  <c:v>-0.65361090122451082</c:v>
                </c:pt>
                <c:pt idx="1">
                  <c:v>-0.33397658338092473</c:v>
                </c:pt>
                <c:pt idx="2">
                  <c:v>-0.17097447176385672</c:v>
                </c:pt>
                <c:pt idx="3">
                  <c:v>-0.69161448238563827</c:v>
                </c:pt>
                <c:pt idx="4">
                  <c:v>-1.7310104949531839</c:v>
                </c:pt>
                <c:pt idx="5">
                  <c:v>-2.044409660806858</c:v>
                </c:pt>
                <c:pt idx="6">
                  <c:v>-2.2044164867556741</c:v>
                </c:pt>
                <c:pt idx="7">
                  <c:v>-2.1142748048650244</c:v>
                </c:pt>
                <c:pt idx="8">
                  <c:v>-2.2996017034638432</c:v>
                </c:pt>
                <c:pt idx="9">
                  <c:v>-2.2212024584899086</c:v>
                </c:pt>
                <c:pt idx="10">
                  <c:v>-2.4027915541131866</c:v>
                </c:pt>
                <c:pt idx="11">
                  <c:v>-2.3706485185353818</c:v>
                </c:pt>
                <c:pt idx="12">
                  <c:v>-2.4151161043152127</c:v>
                </c:pt>
                <c:pt idx="13">
                  <c:v>-2.603958076795664</c:v>
                </c:pt>
                <c:pt idx="14">
                  <c:v>-2.5767113462511229</c:v>
                </c:pt>
                <c:pt idx="15">
                  <c:v>-2.603696719195864</c:v>
                </c:pt>
                <c:pt idx="16">
                  <c:v>-2.7536823960625583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F7F-466F-AC6A-04730C692835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'S-L 8'!$B$289</c:f>
              <c:numCache>
                <c:formatCode>General</c:formatCode>
                <c:ptCount val="1"/>
                <c:pt idx="0">
                  <c:v>329</c:v>
                </c:pt>
              </c:numCache>
            </c:numRef>
          </c:xVal>
          <c:yVal>
            <c:numRef>
              <c:f>'S-L 8'!$G$289</c:f>
              <c:numCache>
                <c:formatCode>0.00</c:formatCode>
                <c:ptCount val="1"/>
                <c:pt idx="0">
                  <c:v>-2.7536823960625583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F7F-466F-AC6A-04730C692835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'S-L 8'!$B$306:$B$325</c:f>
              <c:numCache>
                <c:formatCode>General</c:formatCode>
                <c:ptCount val="20"/>
                <c:pt idx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8'!$G$306:$G$325</c:f>
              <c:numCache>
                <c:formatCode>General</c:formatCode>
                <c:ptCount val="20"/>
                <c:pt idx="0">
                  <c:v>-4.6050000000000004</c:v>
                </c:pt>
                <c:pt idx="1">
                  <c:v>-3.7570000000000001</c:v>
                </c:pt>
                <c:pt idx="2">
                  <c:v>-3.319</c:v>
                </c:pt>
                <c:pt idx="3">
                  <c:v>-2.66</c:v>
                </c:pt>
                <c:pt idx="4">
                  <c:v>-2.032</c:v>
                </c:pt>
                <c:pt idx="5">
                  <c:v>-1.242</c:v>
                </c:pt>
                <c:pt idx="6">
                  <c:v>-0.70299999999999996</c:v>
                </c:pt>
                <c:pt idx="7">
                  <c:v>-0.40200000000000002</c:v>
                </c:pt>
                <c:pt idx="8">
                  <c:v>-0.30099999999999999</c:v>
                </c:pt>
                <c:pt idx="9">
                  <c:v>-0.46400000000000002</c:v>
                </c:pt>
                <c:pt idx="10">
                  <c:v>-0.71399999999999997</c:v>
                </c:pt>
                <c:pt idx="11">
                  <c:v>-1.0149999999999999</c:v>
                </c:pt>
                <c:pt idx="12">
                  <c:v>-1.1910000000000001</c:v>
                </c:pt>
                <c:pt idx="13">
                  <c:v>-1.5289999999999999</c:v>
                </c:pt>
                <c:pt idx="14">
                  <c:v>-1.843</c:v>
                </c:pt>
                <c:pt idx="15">
                  <c:v>-1.869</c:v>
                </c:pt>
                <c:pt idx="16">
                  <c:v>-1.958</c:v>
                </c:pt>
                <c:pt idx="17">
                  <c:v>-2.2080000000000002</c:v>
                </c:pt>
                <c:pt idx="18">
                  <c:v>-2.5979999999999999</c:v>
                </c:pt>
                <c:pt idx="19">
                  <c:v>-3.59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F7F-466F-AC6A-04730C692835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'S-L 8'!$B$316</c:f>
              <c:numCache>
                <c:formatCode>General</c:formatCode>
                <c:ptCount val="1"/>
                <c:pt idx="0">
                  <c:v>207</c:v>
                </c:pt>
              </c:numCache>
            </c:numRef>
          </c:xVal>
          <c:yVal>
            <c:numRef>
              <c:f>'S-L 8'!$G$316</c:f>
              <c:numCache>
                <c:formatCode>General</c:formatCode>
                <c:ptCount val="1"/>
                <c:pt idx="0">
                  <c:v>-0.71399999999999997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F7F-466F-AC6A-04730C692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8'!$B$235:$B$242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8'!$G$235:$G$242</c15:sqref>
                        </c15:formulaRef>
                      </c:ext>
                    </c:extLst>
                    <c:numCache>
                      <c:formatCode>0.000</c:formatCode>
                      <c:ptCount val="8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6F7F-466F-AC6A-04730C692835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8'!$G$238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F7F-466F-AC6A-04730C692835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7920756137470049"/>
          <c:y val="0.48561352130604707"/>
          <c:w val="0.17528643392117346"/>
          <c:h val="0.3451158682794535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8'!$M$33:$M$42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8'!$N$33:$N$42</c:f>
              <c:numCache>
                <c:formatCode>0.000</c:formatCode>
                <c:ptCount val="10"/>
                <c:pt idx="0">
                  <c:v>1.8570594559760678</c:v>
                </c:pt>
                <c:pt idx="1">
                  <c:v>1.8552773433025522</c:v>
                </c:pt>
                <c:pt idx="2">
                  <c:v>1.8299887876757017</c:v>
                </c:pt>
                <c:pt idx="3">
                  <c:v>1.6755101699123791</c:v>
                </c:pt>
                <c:pt idx="4">
                  <c:v>1.679228636843737</c:v>
                </c:pt>
                <c:pt idx="5">
                  <c:v>1.466274657376669</c:v>
                </c:pt>
                <c:pt idx="6">
                  <c:v>1.2665483763409195</c:v>
                </c:pt>
                <c:pt idx="7">
                  <c:v>1.1607492845745904</c:v>
                </c:pt>
                <c:pt idx="8">
                  <c:v>0.70692129364932077</c:v>
                </c:pt>
                <c:pt idx="9">
                  <c:v>0.19940498246399233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5B9-49D2-BCAA-9F28386DD975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8'!$M$33:$M$42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8'!$O$33:$O$42</c:f>
              <c:numCache>
                <c:formatCode>0.000</c:formatCode>
                <c:ptCount val="10"/>
                <c:pt idx="0">
                  <c:v>1.1744324857895636</c:v>
                </c:pt>
                <c:pt idx="1">
                  <c:v>1.167626971266515</c:v>
                </c:pt>
                <c:pt idx="2">
                  <c:v>1.3190300876172472</c:v>
                </c:pt>
                <c:pt idx="3">
                  <c:v>0.93601056075915268</c:v>
                </c:pt>
                <c:pt idx="4">
                  <c:v>0.90351256089329479</c:v>
                </c:pt>
                <c:pt idx="5">
                  <c:v>0.65068961438061979</c:v>
                </c:pt>
                <c:pt idx="6">
                  <c:v>0.37005473704295871</c:v>
                </c:pt>
                <c:pt idx="7">
                  <c:v>0.30951203552907675</c:v>
                </c:pt>
                <c:pt idx="8">
                  <c:v>0.17842734912678468</c:v>
                </c:pt>
                <c:pt idx="9">
                  <c:v>0.66300235547913866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5B9-49D2-BCAA-9F28386DD975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8'!$M$35:$M$42</c:f>
              <c:numCache>
                <c:formatCode>0</c:formatCode>
                <c:ptCount val="8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</c:numCache>
            </c:numRef>
          </c:xVal>
          <c:yVal>
            <c:numRef>
              <c:f>'S-L 8'!$P$35:$P$42</c:f>
              <c:numCache>
                <c:formatCode>0.000</c:formatCode>
                <c:ptCount val="8"/>
                <c:pt idx="0">
                  <c:v>1.1652847463774334</c:v>
                </c:pt>
                <c:pt idx="1">
                  <c:v>1.0150093355340328</c:v>
                </c:pt>
                <c:pt idx="2">
                  <c:v>0.83868145129869098</c:v>
                </c:pt>
                <c:pt idx="3">
                  <c:v>0.62331948268645188</c:v>
                </c:pt>
                <c:pt idx="4">
                  <c:v>0.49723125586669864</c:v>
                </c:pt>
                <c:pt idx="5">
                  <c:v>0.34278634534390123</c:v>
                </c:pt>
                <c:pt idx="6">
                  <c:v>0.110399868889446</c:v>
                </c:pt>
                <c:pt idx="7">
                  <c:v>0.63015191389894276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5B9-49D2-BCAA-9F28386DD975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8'!$M$33:$M$42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8'!$R$33:$R$42</c:f>
              <c:numCache>
                <c:formatCode>0.000</c:formatCode>
                <c:ptCount val="10"/>
                <c:pt idx="0">
                  <c:v>1.0771354458379623</c:v>
                </c:pt>
                <c:pt idx="1">
                  <c:v>0.6868033569196349</c:v>
                </c:pt>
                <c:pt idx="2">
                  <c:v>0.83893702915832269</c:v>
                </c:pt>
                <c:pt idx="3">
                  <c:v>0.74012765966291416</c:v>
                </c:pt>
                <c:pt idx="4">
                  <c:v>0.6120099856512432</c:v>
                </c:pt>
                <c:pt idx="5">
                  <c:v>0.15231157328697917</c:v>
                </c:pt>
                <c:pt idx="6">
                  <c:v>0.15186588241430773</c:v>
                </c:pt>
                <c:pt idx="7">
                  <c:v>0.36526416346725427</c:v>
                </c:pt>
                <c:pt idx="8">
                  <c:v>0.82629260918761249</c:v>
                </c:pt>
                <c:pt idx="9">
                  <c:v>1.1591458419826788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5B9-49D2-BCAA-9F28386DD975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8'!$M$33:$M$46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8'!$S$33:$S$46</c:f>
              <c:numCache>
                <c:formatCode>0.000</c:formatCode>
                <c:ptCount val="14"/>
                <c:pt idx="0">
                  <c:v>0.64035705690389466</c:v>
                </c:pt>
                <c:pt idx="1">
                  <c:v>0.65540601382446884</c:v>
                </c:pt>
                <c:pt idx="2">
                  <c:v>0.44555093388957956</c:v>
                </c:pt>
                <c:pt idx="3">
                  <c:v>0.75449759432606622</c:v>
                </c:pt>
                <c:pt idx="4">
                  <c:v>0.79431411384589146</c:v>
                </c:pt>
                <c:pt idx="5">
                  <c:v>0.85989405379659289</c:v>
                </c:pt>
                <c:pt idx="6">
                  <c:v>0.98472950793527292</c:v>
                </c:pt>
                <c:pt idx="7">
                  <c:v>0.93151102033170552</c:v>
                </c:pt>
                <c:pt idx="8">
                  <c:v>1.0206171434675708</c:v>
                </c:pt>
                <c:pt idx="9">
                  <c:v>1.045246986569204</c:v>
                </c:pt>
                <c:pt idx="10">
                  <c:v>0.93574055642921183</c:v>
                </c:pt>
                <c:pt idx="11">
                  <c:v>1.1011804183758207</c:v>
                </c:pt>
                <c:pt idx="12">
                  <c:v>1.3757721118328174</c:v>
                </c:pt>
                <c:pt idx="13">
                  <c:v>1.5848705082617411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5B9-49D2-BCAA-9F28386DD975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8'!$M$35:$M$46</c:f>
              <c:numCache>
                <c:formatCode>0</c:formatCode>
                <c:ptCount val="12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</c:numCache>
            </c:numRef>
          </c:xVal>
          <c:yVal>
            <c:numRef>
              <c:f>'S-L 8'!$T$35:$T$46</c:f>
              <c:numCache>
                <c:formatCode>0.000</c:formatCode>
                <c:ptCount val="12"/>
                <c:pt idx="0">
                  <c:v>0.50358616540833545</c:v>
                </c:pt>
                <c:pt idx="1">
                  <c:v>0.52847855879599837</c:v>
                </c:pt>
                <c:pt idx="2">
                  <c:v>0.73807651278383468</c:v>
                </c:pt>
                <c:pt idx="3">
                  <c:v>0.7751029511232197</c:v>
                </c:pt>
                <c:pt idx="4">
                  <c:v>0.71898605435320673</c:v>
                </c:pt>
                <c:pt idx="5">
                  <c:v>0.79443188516949126</c:v>
                </c:pt>
                <c:pt idx="6">
                  <c:v>0.86631663474418485</c:v>
                </c:pt>
                <c:pt idx="7">
                  <c:v>0.96248778167800686</c:v>
                </c:pt>
                <c:pt idx="8">
                  <c:v>1.0554655502728747</c:v>
                </c:pt>
                <c:pt idx="9">
                  <c:v>1.1718411324421558</c:v>
                </c:pt>
                <c:pt idx="10">
                  <c:v>1.3217076260033378</c:v>
                </c:pt>
                <c:pt idx="11">
                  <c:v>1.5957207969753526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5B9-49D2-BCAA-9F28386DD975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8'!$M$33:$M$46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8'!$V$33:$V$46</c:f>
              <c:numCache>
                <c:formatCode>0.000</c:formatCode>
                <c:ptCount val="14"/>
                <c:pt idx="0">
                  <c:v>0.59494292801562232</c:v>
                </c:pt>
                <c:pt idx="1">
                  <c:v>1.0606662238471296</c:v>
                </c:pt>
                <c:pt idx="2">
                  <c:v>0.86698828019982821</c:v>
                </c:pt>
                <c:pt idx="3">
                  <c:v>0.83093041089711728</c:v>
                </c:pt>
                <c:pt idx="4">
                  <c:v>0.9805656548243511</c:v>
                </c:pt>
                <c:pt idx="5">
                  <c:v>1.3117548810642994</c:v>
                </c:pt>
                <c:pt idx="6">
                  <c:v>1.4713807268985939</c:v>
                </c:pt>
                <c:pt idx="7">
                  <c:v>1.6184278693815461</c:v>
                </c:pt>
                <c:pt idx="8">
                  <c:v>1.7048861065700991</c:v>
                </c:pt>
                <c:pt idx="9">
                  <c:v>1.5848345150889953</c:v>
                </c:pt>
                <c:pt idx="10">
                  <c:v>1.4550020232941583</c:v>
                </c:pt>
                <c:pt idx="11">
                  <c:v>1.4015419361141761</c:v>
                </c:pt>
                <c:pt idx="12">
                  <c:v>1.5373119499214607</c:v>
                </c:pt>
                <c:pt idx="13">
                  <c:v>1.6259454955793986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5B9-49D2-BCAA-9F28386DD975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8'!$M$35:$M$55</c:f>
              <c:numCache>
                <c:formatCode>0</c:formatCode>
                <c:ptCount val="2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  <c:pt idx="20">
                  <c:v>390</c:v>
                </c:pt>
              </c:numCache>
            </c:numRef>
          </c:xVal>
          <c:yVal>
            <c:numRef>
              <c:f>'S-L 8'!$W$35:$W$55</c:f>
              <c:numCache>
                <c:formatCode>0.000</c:formatCode>
                <c:ptCount val="21"/>
                <c:pt idx="0">
                  <c:v>8.6919632455364257E-2</c:v>
                </c:pt>
                <c:pt idx="1">
                  <c:v>0.14739926702550435</c:v>
                </c:pt>
                <c:pt idx="2">
                  <c:v>1.1891280777701229E-2</c:v>
                </c:pt>
                <c:pt idx="3">
                  <c:v>1.1242812035379031E-2</c:v>
                </c:pt>
                <c:pt idx="4">
                  <c:v>0.1641853756645591</c:v>
                </c:pt>
                <c:pt idx="5">
                  <c:v>5.5411472913785259E-2</c:v>
                </c:pt>
                <c:pt idx="6">
                  <c:v>6.329860702315096E-2</c:v>
                </c:pt>
                <c:pt idx="7">
                  <c:v>7.2433409770743962E-3</c:v>
                </c:pt>
                <c:pt idx="8">
                  <c:v>0.18347837403404335</c:v>
                </c:pt>
                <c:pt idx="9">
                  <c:v>0.15154200610422544</c:v>
                </c:pt>
                <c:pt idx="10">
                  <c:v>5.9038285934437364E-2</c:v>
                </c:pt>
                <c:pt idx="11">
                  <c:v>0.13729891880634915</c:v>
                </c:pt>
                <c:pt idx="12">
                  <c:v>9.7849725728997375E-2</c:v>
                </c:pt>
                <c:pt idx="13">
                  <c:v>0.1350341208013732</c:v>
                </c:pt>
                <c:pt idx="14">
                  <c:v>0.22610230613620677</c:v>
                </c:pt>
                <c:pt idx="15">
                  <c:v>0.23008093907120231</c:v>
                </c:pt>
                <c:pt idx="16">
                  <c:v>0.4058971892556838</c:v>
                </c:pt>
                <c:pt idx="17">
                  <c:v>0.50488255222465217</c:v>
                </c:pt>
                <c:pt idx="18">
                  <c:v>0.64326995839894796</c:v>
                </c:pt>
                <c:pt idx="19">
                  <c:v>0.99442338877240521</c:v>
                </c:pt>
                <c:pt idx="20">
                  <c:v>1.339752326117402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5B9-49D2-BCAA-9F28386DD975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8'!$M$33:$M$51</c:f>
              <c:numCache>
                <c:formatCode>0</c:formatCode>
                <c:ptCount val="19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</c:numCache>
            </c:numRef>
          </c:xVal>
          <c:yVal>
            <c:numRef>
              <c:f>'S-L 8'!$Y$33:$Y$51</c:f>
              <c:numCache>
                <c:formatCode>0.000</c:formatCode>
                <c:ptCount val="19"/>
                <c:pt idx="0">
                  <c:v>1.641977760129051E-2</c:v>
                </c:pt>
                <c:pt idx="1">
                  <c:v>0.43224871439843621</c:v>
                </c:pt>
                <c:pt idx="2">
                  <c:v>0.42612878802718263</c:v>
                </c:pt>
                <c:pt idx="3">
                  <c:v>0.14209169801393742</c:v>
                </c:pt>
                <c:pt idx="4">
                  <c:v>0.24747209738039441</c:v>
                </c:pt>
                <c:pt idx="5">
                  <c:v>0.49438049248555338</c:v>
                </c:pt>
                <c:pt idx="6">
                  <c:v>0.54229778530917361</c:v>
                </c:pt>
                <c:pt idx="7">
                  <c:v>0.71289577729488252</c:v>
                </c:pt>
                <c:pt idx="8">
                  <c:v>0.72081218636737865</c:v>
                </c:pt>
                <c:pt idx="9">
                  <c:v>0.59517975906778731</c:v>
                </c:pt>
                <c:pt idx="10">
                  <c:v>0.56539287109751757</c:v>
                </c:pt>
                <c:pt idx="11">
                  <c:v>0.38002218029780022</c:v>
                </c:pt>
                <c:pt idx="12">
                  <c:v>0.27854011987469912</c:v>
                </c:pt>
                <c:pt idx="13">
                  <c:v>0.19028520417567002</c:v>
                </c:pt>
                <c:pt idx="14">
                  <c:v>2.1767307958622497E-2</c:v>
                </c:pt>
                <c:pt idx="15">
                  <c:v>0.15170997538358066</c:v>
                </c:pt>
                <c:pt idx="16">
                  <c:v>0.26493013740109184</c:v>
                </c:pt>
                <c:pt idx="17">
                  <c:v>9.5918872345480896E-2</c:v>
                </c:pt>
                <c:pt idx="18">
                  <c:v>0.21308913489886525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5B9-49D2-BCAA-9F28386DD975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8'!$M$35:$M$51</c:f>
              <c:numCache>
                <c:formatCode>0</c:formatCode>
                <c:ptCount val="1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</c:numCache>
            </c:numRef>
          </c:xVal>
          <c:yVal>
            <c:numRef>
              <c:f>'S-L 8'!$AA$35:$AA$51</c:f>
              <c:numCache>
                <c:formatCode>0.000</c:formatCode>
                <c:ptCount val="17"/>
                <c:pt idx="0">
                  <c:v>0.32057923915359476</c:v>
                </c:pt>
                <c:pt idx="1">
                  <c:v>0.26964927829577534</c:v>
                </c:pt>
                <c:pt idx="2">
                  <c:v>0.22128102799088975</c:v>
                </c:pt>
                <c:pt idx="3">
                  <c:v>0.4753756825659729</c:v>
                </c:pt>
                <c:pt idx="4">
                  <c:v>0.66024142292181298</c:v>
                </c:pt>
                <c:pt idx="5">
                  <c:v>0.72304368030487431</c:v>
                </c:pt>
                <c:pt idx="6">
                  <c:v>0.73708615570402769</c:v>
                </c:pt>
                <c:pt idx="7">
                  <c:v>0.55206238760687454</c:v>
                </c:pt>
                <c:pt idx="8">
                  <c:v>0.3613554363964373</c:v>
                </c:pt>
                <c:pt idx="9">
                  <c:v>0.21680725948169591</c:v>
                </c:pt>
                <c:pt idx="10">
                  <c:v>0.20701689551816677</c:v>
                </c:pt>
                <c:pt idx="11">
                  <c:v>5.1733423949195362E-2</c:v>
                </c:pt>
                <c:pt idx="12">
                  <c:v>0.11087070350602389</c:v>
                </c:pt>
                <c:pt idx="13">
                  <c:v>1.7657642758541932E-2</c:v>
                </c:pt>
                <c:pt idx="14">
                  <c:v>3.9795220408174584E-2</c:v>
                </c:pt>
                <c:pt idx="15">
                  <c:v>0.12245306251537422</c:v>
                </c:pt>
                <c:pt idx="16">
                  <c:v>0.57559614523239011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5B9-49D2-BCAA-9F28386DD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8'!$M$32:$M$38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8'!$Q$32:$Q$38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45B9-49D2-BCAA-9F28386DD975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45B9-49D2-BCAA-9F28386DD975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45B9-49D2-BCAA-9F28386DD975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45B9-49D2-BCAA-9F28386DD975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8'!$AB$34:$AB$38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45B9-49D2-BCAA-9F28386DD975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6002270976825907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'S-L 8'!$M$34:$M$42</c:f>
              <c:numCache>
                <c:formatCode>0</c:formatCode>
                <c:ptCount val="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</c:numCache>
            </c:numRef>
          </c:xVal>
          <c:yVal>
            <c:numRef>
              <c:f>'S-L 8'!$AN$34:$AN$42</c:f>
              <c:numCache>
                <c:formatCode>0.000</c:formatCode>
                <c:ptCount val="9"/>
                <c:pt idx="0">
                  <c:v>3.8469005093435102</c:v>
                </c:pt>
                <c:pt idx="1">
                  <c:v>2.3339629463186862</c:v>
                </c:pt>
                <c:pt idx="2">
                  <c:v>1.2429146262535371</c:v>
                </c:pt>
                <c:pt idx="3">
                  <c:v>0.7934400225134971</c:v>
                </c:pt>
                <c:pt idx="4">
                  <c:v>0.64497804361529265</c:v>
                </c:pt>
                <c:pt idx="5">
                  <c:v>0.29114994120572052</c:v>
                </c:pt>
                <c:pt idx="6">
                  <c:v>0.29784178931957273</c:v>
                </c:pt>
                <c:pt idx="7">
                  <c:v>0.29894481919304366</c:v>
                </c:pt>
                <c:pt idx="8">
                  <c:v>1.2598209604863766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E1-47DC-8716-9AF6C81969B8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8'!$M$34:$M$46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'S-L 8'!$AO$34:$AO$46</c:f>
              <c:numCache>
                <c:formatCode>0.000</c:formatCode>
                <c:ptCount val="13"/>
                <c:pt idx="0">
                  <c:v>2.7572160635305818</c:v>
                </c:pt>
                <c:pt idx="1">
                  <c:v>0.97190118680380788</c:v>
                </c:pt>
                <c:pt idx="2">
                  <c:v>0.18232891865363082</c:v>
                </c:pt>
                <c:pt idx="3">
                  <c:v>0.73114734657882485</c:v>
                </c:pt>
                <c:pt idx="4">
                  <c:v>0.67904863663988035</c:v>
                </c:pt>
                <c:pt idx="5">
                  <c:v>0.91377454477206288</c:v>
                </c:pt>
                <c:pt idx="6">
                  <c:v>0.82290387879692095</c:v>
                </c:pt>
                <c:pt idx="7">
                  <c:v>1.0557500193331586</c:v>
                </c:pt>
                <c:pt idx="8">
                  <c:v>1.6854925581618669</c:v>
                </c:pt>
                <c:pt idx="9">
                  <c:v>1.8166020169508903</c:v>
                </c:pt>
                <c:pt idx="10">
                  <c:v>1.8488839917931019</c:v>
                </c:pt>
                <c:pt idx="11">
                  <c:v>2.2782267620496137</c:v>
                </c:pt>
                <c:pt idx="12">
                  <c:v>2.736607030820926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CE1-47DC-8716-9AF6C81969B8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'S-L 8'!$M$34:$M$55</c:f>
              <c:numCache>
                <c:formatCode>0</c:formatCode>
                <c:ptCount val="2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</c:numCache>
            </c:numRef>
          </c:xVal>
          <c:yVal>
            <c:numRef>
              <c:f>'S-L 8'!$AP$34:$AP$55</c:f>
              <c:numCache>
                <c:formatCode>0.000</c:formatCode>
                <c:ptCount val="22"/>
                <c:pt idx="0">
                  <c:v>3.0536353077599796</c:v>
                </c:pt>
                <c:pt idx="1">
                  <c:v>1.245029826286139</c:v>
                </c:pt>
                <c:pt idx="2">
                  <c:v>0.43306407596523494</c:v>
                </c:pt>
                <c:pt idx="3">
                  <c:v>3.3620463840169812E-2</c:v>
                </c:pt>
                <c:pt idx="4">
                  <c:v>6.0493488586558723E-2</c:v>
                </c:pt>
                <c:pt idx="5">
                  <c:v>5.0172063492387481E-2</c:v>
                </c:pt>
                <c:pt idx="6">
                  <c:v>1.1422487477984479E-2</c:v>
                </c:pt>
                <c:pt idx="7">
                  <c:v>0.14786242985568185</c:v>
                </c:pt>
                <c:pt idx="8">
                  <c:v>0.71679855223489242</c:v>
                </c:pt>
                <c:pt idx="9">
                  <c:v>0.9384976078896855</c:v>
                </c:pt>
                <c:pt idx="10">
                  <c:v>0.80947748872901426</c:v>
                </c:pt>
                <c:pt idx="11">
                  <c:v>0.99508210556387044</c:v>
                </c:pt>
                <c:pt idx="12">
                  <c:v>1.2363433436350524</c:v>
                </c:pt>
                <c:pt idx="13">
                  <c:v>1.0243089663144023</c:v>
                </c:pt>
                <c:pt idx="14">
                  <c:v>0.57845705383327228</c:v>
                </c:pt>
                <c:pt idx="15">
                  <c:v>0.94000949006184065</c:v>
                </c:pt>
                <c:pt idx="16">
                  <c:v>1.1285050827510859</c:v>
                </c:pt>
                <c:pt idx="17">
                  <c:v>1.4053782624907076</c:v>
                </c:pt>
                <c:pt idx="18">
                  <c:v>1.5052694012222303</c:v>
                </c:pt>
                <c:pt idx="19">
                  <c:v>1.6262265097105932</c:v>
                </c:pt>
                <c:pt idx="20">
                  <c:v>1.6582763447366886</c:v>
                </c:pt>
                <c:pt idx="21">
                  <c:v>1.7893509343339118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CE1-47DC-8716-9AF6C81969B8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8'!$M$35:$M$58</c:f>
              <c:numCache>
                <c:formatCode>0</c:formatCode>
                <c:ptCount val="24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  <c:pt idx="20">
                  <c:v>390</c:v>
                </c:pt>
                <c:pt idx="21">
                  <c:v>405</c:v>
                </c:pt>
                <c:pt idx="22">
                  <c:v>420</c:v>
                </c:pt>
                <c:pt idx="23">
                  <c:v>435</c:v>
                </c:pt>
              </c:numCache>
            </c:numRef>
          </c:xVal>
          <c:yVal>
            <c:numRef>
              <c:f>'S-L 8'!$AQ$35:$AQ$58</c:f>
              <c:numCache>
                <c:formatCode>0.000</c:formatCode>
                <c:ptCount val="24"/>
                <c:pt idx="0">
                  <c:v>1.2541152663705157</c:v>
                </c:pt>
                <c:pt idx="1">
                  <c:v>0.27581109176800556</c:v>
                </c:pt>
                <c:pt idx="2">
                  <c:v>2.0838347436923865E-2</c:v>
                </c:pt>
                <c:pt idx="3">
                  <c:v>4.6968513177219541E-2</c:v>
                </c:pt>
                <c:pt idx="4">
                  <c:v>0.19591742380194321</c:v>
                </c:pt>
                <c:pt idx="5">
                  <c:v>4.0449427640219096E-2</c:v>
                </c:pt>
                <c:pt idx="6">
                  <c:v>0.19703697994158109</c:v>
                </c:pt>
                <c:pt idx="7">
                  <c:v>0.66841111437086731</c:v>
                </c:pt>
                <c:pt idx="8">
                  <c:v>0.72144735693898621</c:v>
                </c:pt>
                <c:pt idx="9">
                  <c:v>0.62343320115075695</c:v>
                </c:pt>
                <c:pt idx="10">
                  <c:v>0.8837829824807133</c:v>
                </c:pt>
                <c:pt idx="11">
                  <c:v>1.0367025231447464</c:v>
                </c:pt>
                <c:pt idx="12">
                  <c:v>0.87294833828543739</c:v>
                </c:pt>
                <c:pt idx="13">
                  <c:v>0.42262182548960869</c:v>
                </c:pt>
                <c:pt idx="14">
                  <c:v>0.6791098613669706</c:v>
                </c:pt>
                <c:pt idx="15">
                  <c:v>0.85107210539098987</c:v>
                </c:pt>
                <c:pt idx="16">
                  <c:v>0.95248185328765089</c:v>
                </c:pt>
                <c:pt idx="17">
                  <c:v>0.95706221857164786</c:v>
                </c:pt>
                <c:pt idx="18">
                  <c:v>0.954281221145027</c:v>
                </c:pt>
                <c:pt idx="19">
                  <c:v>0.65119897609000366</c:v>
                </c:pt>
                <c:pt idx="20">
                  <c:v>0.49305757339300393</c:v>
                </c:pt>
                <c:pt idx="21">
                  <c:v>0.29463699192104581</c:v>
                </c:pt>
                <c:pt idx="22">
                  <c:v>0.46379729998391911</c:v>
                </c:pt>
                <c:pt idx="23">
                  <c:v>0.35880579989778577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CE1-47DC-8716-9AF6C81969B8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8'!$M$34:$M$51</c:f>
              <c:numCache>
                <c:formatCode>0</c:formatCode>
                <c:ptCount val="1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</c:numCache>
            </c:numRef>
          </c:xVal>
          <c:yVal>
            <c:numRef>
              <c:f>'S-L 8'!$AS$34:$AS$51</c:f>
              <c:numCache>
                <c:formatCode>0.000</c:formatCode>
                <c:ptCount val="18"/>
                <c:pt idx="0">
                  <c:v>3.2354409483967692</c:v>
                </c:pt>
                <c:pt idx="1">
                  <c:v>1.5442781216429995</c:v>
                </c:pt>
                <c:pt idx="2">
                  <c:v>0.53088821478652803</c:v>
                </c:pt>
                <c:pt idx="3">
                  <c:v>0.19396754299397639</c:v>
                </c:pt>
                <c:pt idx="4">
                  <c:v>0.50285931384843163</c:v>
                </c:pt>
                <c:pt idx="5">
                  <c:v>0.44611664984562782</c:v>
                </c:pt>
                <c:pt idx="6">
                  <c:v>0.67104189191075692</c:v>
                </c:pt>
                <c:pt idx="7">
                  <c:v>0.51930015188607059</c:v>
                </c:pt>
                <c:pt idx="8">
                  <c:v>0.12714845364391114</c:v>
                </c:pt>
                <c:pt idx="9">
                  <c:v>0.36770293200352938</c:v>
                </c:pt>
                <c:pt idx="10">
                  <c:v>0.40423666837432315</c:v>
                </c:pt>
                <c:pt idx="11">
                  <c:v>0.67242874557075827</c:v>
                </c:pt>
                <c:pt idx="12">
                  <c:v>0.97269998637085875</c:v>
                </c:pt>
                <c:pt idx="13">
                  <c:v>0.96999886981481009</c:v>
                </c:pt>
                <c:pt idx="14">
                  <c:v>0.40008294362337532</c:v>
                </c:pt>
                <c:pt idx="15">
                  <c:v>0.63163622488710935</c:v>
                </c:pt>
                <c:pt idx="16">
                  <c:v>0.95911730081632618</c:v>
                </c:pt>
                <c:pt idx="17">
                  <c:v>1.5003981162013162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CE1-47DC-8716-9AF6C81969B8}"/>
            </c:ext>
          </c:extLst>
        </c:ser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8'!$M$35:$M$42</c:f>
              <c:numCache>
                <c:formatCode>0</c:formatCode>
                <c:ptCount val="8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</c:numCache>
            </c:numRef>
          </c:xVal>
          <c:yVal>
            <c:numRef>
              <c:f>'S-L 8'!$AT$35:$AT$42</c:f>
              <c:numCache>
                <c:formatCode>0.000</c:formatCode>
                <c:ptCount val="8"/>
                <c:pt idx="0">
                  <c:v>0.67128525215198809</c:v>
                </c:pt>
                <c:pt idx="1">
                  <c:v>0.57610145518176337</c:v>
                </c:pt>
                <c:pt idx="2">
                  <c:v>0.41693796626928353</c:v>
                </c:pt>
                <c:pt idx="3">
                  <c:v>8.787304644406449E-2</c:v>
                </c:pt>
                <c:pt idx="4">
                  <c:v>0.36699024969550376</c:v>
                </c:pt>
                <c:pt idx="5">
                  <c:v>0.50565747097278013</c:v>
                </c:pt>
                <c:pt idx="6">
                  <c:v>0.41594429829252633</c:v>
                </c:pt>
                <c:pt idx="7">
                  <c:v>0.20306078065140737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CE1-47DC-8716-9AF6C81969B8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8'!$M$35:$M$46</c:f>
              <c:numCache>
                <c:formatCode>0</c:formatCode>
                <c:ptCount val="12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</c:numCache>
            </c:numRef>
          </c:xVal>
          <c:yVal>
            <c:numRef>
              <c:f>'S-L 8'!$AU$35:$AU$46</c:f>
              <c:numCache>
                <c:formatCode>0.000</c:formatCode>
                <c:ptCount val="12"/>
                <c:pt idx="0">
                  <c:v>1.2474042586394707</c:v>
                </c:pt>
                <c:pt idx="1">
                  <c:v>1.1044828657393797</c:v>
                </c:pt>
                <c:pt idx="2">
                  <c:v>0.93978131500091855</c:v>
                </c:pt>
                <c:pt idx="3">
                  <c:v>0.5392199609995888</c:v>
                </c:pt>
                <c:pt idx="4">
                  <c:v>1.4609974299195293E-2</c:v>
                </c:pt>
                <c:pt idx="5">
                  <c:v>0.15906050857564583</c:v>
                </c:pt>
                <c:pt idx="6">
                  <c:v>0.20701709809472096</c:v>
                </c:pt>
                <c:pt idx="7">
                  <c:v>0.1457474560745475</c:v>
                </c:pt>
                <c:pt idx="8">
                  <c:v>0.14912693728873355</c:v>
                </c:pt>
                <c:pt idx="9">
                  <c:v>3.5010055819766246E-2</c:v>
                </c:pt>
                <c:pt idx="10">
                  <c:v>2.173664558785645E-2</c:v>
                </c:pt>
                <c:pt idx="11">
                  <c:v>0.1875929269032752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CE1-47DC-8716-9AF6C81969B8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8'!$M$35:$M$50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8'!$AV$35:$AV$50</c:f>
              <c:numCache>
                <c:formatCode>0.000</c:formatCode>
                <c:ptCount val="16"/>
                <c:pt idx="0">
                  <c:v>1.1174101087243562</c:v>
                </c:pt>
                <c:pt idx="1">
                  <c:v>0.89334202902435589</c:v>
                </c:pt>
                <c:pt idx="2">
                  <c:v>0.71961479642706871</c:v>
                </c:pt>
                <c:pt idx="3">
                  <c:v>0.30403188161673372</c:v>
                </c:pt>
                <c:pt idx="4">
                  <c:v>0.24866444720948375</c:v>
                </c:pt>
                <c:pt idx="5">
                  <c:v>0.40813294466617012</c:v>
                </c:pt>
                <c:pt idx="6">
                  <c:v>0.47922374213291319</c:v>
                </c:pt>
                <c:pt idx="7">
                  <c:v>0.42418588095185189</c:v>
                </c:pt>
                <c:pt idx="8">
                  <c:v>0.39836744547567632</c:v>
                </c:pt>
                <c:pt idx="9">
                  <c:v>0.32954449120107748</c:v>
                </c:pt>
                <c:pt idx="10">
                  <c:v>0.34683151193000822</c:v>
                </c:pt>
                <c:pt idx="11">
                  <c:v>0.23766054211984916</c:v>
                </c:pt>
                <c:pt idx="12">
                  <c:v>0.2290788396915201</c:v>
                </c:pt>
                <c:pt idx="13">
                  <c:v>0.22460748295060218</c:v>
                </c:pt>
                <c:pt idx="14">
                  <c:v>0.13235249185049394</c:v>
                </c:pt>
                <c:pt idx="15">
                  <c:v>9.4364421027593098E-2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CE1-47DC-8716-9AF6C81969B8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8'!$M$35:$M$50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8'!$AW$35:$AW$50</c:f>
              <c:numCache>
                <c:formatCode>0.000</c:formatCode>
                <c:ptCount val="16"/>
                <c:pt idx="0">
                  <c:v>1.0821686723055133</c:v>
                </c:pt>
                <c:pt idx="1">
                  <c:v>0.93393690757364056</c:v>
                </c:pt>
                <c:pt idx="2">
                  <c:v>0.71074743026529874</c:v>
                </c:pt>
                <c:pt idx="3">
                  <c:v>0.30552725343949916</c:v>
                </c:pt>
                <c:pt idx="4">
                  <c:v>0.1947543996744695</c:v>
                </c:pt>
                <c:pt idx="5">
                  <c:v>0.38773139928697919</c:v>
                </c:pt>
                <c:pt idx="6">
                  <c:v>0.45581115646794396</c:v>
                </c:pt>
                <c:pt idx="7">
                  <c:v>0.42349877247132645</c:v>
                </c:pt>
                <c:pt idx="8">
                  <c:v>0.45391947299486179</c:v>
                </c:pt>
                <c:pt idx="9">
                  <c:v>0.37543429492520763</c:v>
                </c:pt>
                <c:pt idx="10">
                  <c:v>0.36318090723551805</c:v>
                </c:pt>
                <c:pt idx="11">
                  <c:v>0.2795883376285237</c:v>
                </c:pt>
                <c:pt idx="12">
                  <c:v>0.25858587554176782</c:v>
                </c:pt>
                <c:pt idx="13">
                  <c:v>0.26602819826422719</c:v>
                </c:pt>
                <c:pt idx="14">
                  <c:v>0.20332047900089864</c:v>
                </c:pt>
                <c:pt idx="15">
                  <c:v>0.16678710370662514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CE1-47DC-8716-9AF6C81969B8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8'!$M$35:$M$50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8'!$AY$35:$AY$50</c:f>
              <c:numCache>
                <c:formatCode>0.000</c:formatCode>
                <c:ptCount val="16"/>
                <c:pt idx="0">
                  <c:v>0.97026653330074253</c:v>
                </c:pt>
                <c:pt idx="1">
                  <c:v>0.83977554292266743</c:v>
                </c:pt>
                <c:pt idx="2">
                  <c:v>0.63357180459744833</c:v>
                </c:pt>
                <c:pt idx="3">
                  <c:v>0.14176423634901536</c:v>
                </c:pt>
                <c:pt idx="4">
                  <c:v>0.42120125740303765</c:v>
                </c:pt>
                <c:pt idx="5">
                  <c:v>0.6354556734459903</c:v>
                </c:pt>
                <c:pt idx="6">
                  <c:v>0.70819258752711267</c:v>
                </c:pt>
                <c:pt idx="7">
                  <c:v>0.61242398734995196</c:v>
                </c:pt>
                <c:pt idx="8">
                  <c:v>0.57731266807211945</c:v>
                </c:pt>
                <c:pt idx="9">
                  <c:v>0.44930578836862134</c:v>
                </c:pt>
                <c:pt idx="10">
                  <c:v>0.43371265522611063</c:v>
                </c:pt>
                <c:pt idx="11">
                  <c:v>0.29690695945891765</c:v>
                </c:pt>
                <c:pt idx="12">
                  <c:v>0.22007721947224754</c:v>
                </c:pt>
                <c:pt idx="13">
                  <c:v>0.27166330207154654</c:v>
                </c:pt>
                <c:pt idx="14">
                  <c:v>0.21666113811405097</c:v>
                </c:pt>
                <c:pt idx="15">
                  <c:v>0.12444810970595316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CE1-47DC-8716-9AF6C81969B8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8'!$M$37:$M$42</c:f>
              <c:numCache>
                <c:formatCode>0</c:formatCode>
                <c:ptCount val="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</c:numCache>
            </c:numRef>
          </c:xVal>
          <c:yVal>
            <c:numRef>
              <c:f>'S-L 8'!$AH$37:$AH$42</c:f>
              <c:numCache>
                <c:formatCode>0.000</c:formatCode>
                <c:ptCount val="6"/>
                <c:pt idx="0">
                  <c:v>1.4986489748591134</c:v>
                </c:pt>
                <c:pt idx="1">
                  <c:v>0.95236077869817948</c:v>
                </c:pt>
                <c:pt idx="2">
                  <c:v>0.70355314104964461</c:v>
                </c:pt>
                <c:pt idx="3">
                  <c:v>0.16720507631415424</c:v>
                </c:pt>
                <c:pt idx="4">
                  <c:v>0.29045790985992143</c:v>
                </c:pt>
                <c:pt idx="5">
                  <c:v>0.93112421604860718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CE1-47DC-8716-9AF6C81969B8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8'!$M$37:$M$46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'S-L 8'!$AI$37:$AI$46</c:f>
              <c:numCache>
                <c:formatCode>0.000</c:formatCode>
                <c:ptCount val="10"/>
                <c:pt idx="0">
                  <c:v>4.1887788450839E-2</c:v>
                </c:pt>
                <c:pt idx="1">
                  <c:v>0.38535062085523653</c:v>
                </c:pt>
                <c:pt idx="2">
                  <c:v>0.48197195500688228</c:v>
                </c:pt>
                <c:pt idx="3">
                  <c:v>1.0185596348779411</c:v>
                </c:pt>
                <c:pt idx="4">
                  <c:v>1.0807297775910933</c:v>
                </c:pt>
                <c:pt idx="5">
                  <c:v>1.3297546137498975</c:v>
                </c:pt>
                <c:pt idx="6">
                  <c:v>1.3011065094292196</c:v>
                </c:pt>
                <c:pt idx="7">
                  <c:v>1.3868432162359845</c:v>
                </c:pt>
                <c:pt idx="8">
                  <c:v>1.7757805482447766</c:v>
                </c:pt>
                <c:pt idx="9">
                  <c:v>2.163706970519466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CE1-47DC-8716-9AF6C81969B8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8'!$M$37:$M$55</c:f>
              <c:numCache>
                <c:formatCode>0</c:formatCode>
                <c:ptCount val="1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</c:numCache>
            </c:numRef>
          </c:xVal>
          <c:yVal>
            <c:numRef>
              <c:f>'S-L 8'!$AJ$37:$AJ$55</c:f>
              <c:numCache>
                <c:formatCode>0.000</c:formatCode>
                <c:ptCount val="19"/>
                <c:pt idx="0">
                  <c:v>0.70750504514134949</c:v>
                </c:pt>
                <c:pt idx="1">
                  <c:v>0.37000391202134952</c:v>
                </c:pt>
                <c:pt idx="2">
                  <c:v>0.38878202551085372</c:v>
                </c:pt>
                <c:pt idx="3">
                  <c:v>0.13945242909591996</c:v>
                </c:pt>
                <c:pt idx="4">
                  <c:v>0.13396542409305245</c:v>
                </c:pt>
                <c:pt idx="5">
                  <c:v>0.3324904835689651</c:v>
                </c:pt>
                <c:pt idx="6">
                  <c:v>0.40852607860000034</c:v>
                </c:pt>
                <c:pt idx="7">
                  <c:v>0.34634584221605941</c:v>
                </c:pt>
                <c:pt idx="8">
                  <c:v>0.45562935395538584</c:v>
                </c:pt>
                <c:pt idx="9">
                  <c:v>0.63597233582930879</c:v>
                </c:pt>
                <c:pt idx="10">
                  <c:v>0.34757138589718961</c:v>
                </c:pt>
                <c:pt idx="11">
                  <c:v>0.31420490326875783</c:v>
                </c:pt>
                <c:pt idx="12">
                  <c:v>0.6249231574458145</c:v>
                </c:pt>
                <c:pt idx="13">
                  <c:v>0.34675374950389476</c:v>
                </c:pt>
                <c:pt idx="14">
                  <c:v>0.42682291606554257</c:v>
                </c:pt>
                <c:pt idx="15">
                  <c:v>0.51895894372132856</c:v>
                </c:pt>
                <c:pt idx="16">
                  <c:v>0.88972147256845591</c:v>
                </c:pt>
                <c:pt idx="17">
                  <c:v>1.2528825601456344</c:v>
                </c:pt>
                <c:pt idx="18">
                  <c:v>1.566259609065658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CE1-47DC-8716-9AF6C81969B8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8'!$M$37:$M$57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8'!$AK$37:$AK$57</c:f>
              <c:numCache>
                <c:formatCode>0.000</c:formatCode>
                <c:ptCount val="21"/>
                <c:pt idx="0">
                  <c:v>0.67327473217634426</c:v>
                </c:pt>
                <c:pt idx="1">
                  <c:v>0.3366091151803659</c:v>
                </c:pt>
                <c:pt idx="2">
                  <c:v>0.20878540711526025</c:v>
                </c:pt>
                <c:pt idx="3">
                  <c:v>0.18356253211056087</c:v>
                </c:pt>
                <c:pt idx="4">
                  <c:v>0.18527232485804918</c:v>
                </c:pt>
                <c:pt idx="5">
                  <c:v>0.30432030611653355</c:v>
                </c:pt>
                <c:pt idx="6">
                  <c:v>0.21099093082178288</c:v>
                </c:pt>
                <c:pt idx="7">
                  <c:v>0.18233461343072288</c:v>
                </c:pt>
                <c:pt idx="8">
                  <c:v>0.37047687699340565</c:v>
                </c:pt>
                <c:pt idx="9">
                  <c:v>0.46455777634151812</c:v>
                </c:pt>
                <c:pt idx="10">
                  <c:v>0.23307692100469199</c:v>
                </c:pt>
                <c:pt idx="11">
                  <c:v>0.16746365629425894</c:v>
                </c:pt>
                <c:pt idx="12">
                  <c:v>0.37501565743952764</c:v>
                </c:pt>
                <c:pt idx="13">
                  <c:v>0.10529414202769624</c:v>
                </c:pt>
                <c:pt idx="14">
                  <c:v>1.2822335766200676E-2</c:v>
                </c:pt>
                <c:pt idx="15">
                  <c:v>4.160982864825807E-3</c:v>
                </c:pt>
                <c:pt idx="16">
                  <c:v>0.22057504840414835</c:v>
                </c:pt>
                <c:pt idx="17">
                  <c:v>0.23613448164116416</c:v>
                </c:pt>
                <c:pt idx="18">
                  <c:v>0.20467788990361654</c:v>
                </c:pt>
                <c:pt idx="19">
                  <c:v>0.19169721973323967</c:v>
                </c:pt>
                <c:pt idx="20">
                  <c:v>0.39084177161586103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CE1-47DC-8716-9AF6C81969B8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8'!$M$37:$M$51</c:f>
              <c:numCache>
                <c:formatCode>0</c:formatCode>
                <c:ptCount val="1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</c:numCache>
            </c:numRef>
          </c:xVal>
          <c:yVal>
            <c:numRef>
              <c:f>'S-L 8'!$AM$37:$AM$51</c:f>
              <c:numCache>
                <c:formatCode>0.000</c:formatCode>
                <c:ptCount val="15"/>
                <c:pt idx="0">
                  <c:v>0.8863136139090686</c:v>
                </c:pt>
                <c:pt idx="1">
                  <c:v>0.80855876041330788</c:v>
                </c:pt>
                <c:pt idx="2">
                  <c:v>0.87067641926865946</c:v>
                </c:pt>
                <c:pt idx="3">
                  <c:v>0.54817406389162093</c:v>
                </c:pt>
                <c:pt idx="4">
                  <c:v>0.55350995025997096</c:v>
                </c:pt>
                <c:pt idx="5">
                  <c:v>0.2566882012715716</c:v>
                </c:pt>
                <c:pt idx="6">
                  <c:v>0.15319861789981201</c:v>
                </c:pt>
                <c:pt idx="7">
                  <c:v>3.7301433188278305E-2</c:v>
                </c:pt>
                <c:pt idx="8">
                  <c:v>0.1559784306085297</c:v>
                </c:pt>
                <c:pt idx="9">
                  <c:v>0.40570298641520441</c:v>
                </c:pt>
                <c:pt idx="10">
                  <c:v>0.34143490355796802</c:v>
                </c:pt>
                <c:pt idx="11">
                  <c:v>0.14741557080787038</c:v>
                </c:pt>
                <c:pt idx="12">
                  <c:v>0.33023692028694879</c:v>
                </c:pt>
                <c:pt idx="13">
                  <c:v>0.22804023416244756</c:v>
                </c:pt>
                <c:pt idx="14">
                  <c:v>0.59696363649309125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CE1-47DC-8716-9AF6C8196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8'!$M$33:$M$38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8'!$AR$33:$AR$38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F-6CE1-47DC-8716-9AF6C81969B8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6CE1-47DC-8716-9AF6C81969B8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8'!$AL$37:$AL$38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CE1-47DC-8716-9AF6C81969B8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900020694460944"/>
          <c:y val="0.10045773033247564"/>
          <c:w val="0.12607275301353466"/>
          <c:h val="0.8423932950792422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'S-L 8'!$M$37:$M$57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8'!$AD$37:$AD$57</c:f>
              <c:numCache>
                <c:formatCode>0.000</c:formatCode>
                <c:ptCount val="21"/>
                <c:pt idx="0">
                  <c:v>0.67284573803437153</c:v>
                </c:pt>
                <c:pt idx="1">
                  <c:v>0.2757084250936559</c:v>
                </c:pt>
                <c:pt idx="2">
                  <c:v>0.39917746833486545</c:v>
                </c:pt>
                <c:pt idx="3">
                  <c:v>0.13956449618746361</c:v>
                </c:pt>
                <c:pt idx="4">
                  <c:v>1.7547291674628051E-2</c:v>
                </c:pt>
                <c:pt idx="5">
                  <c:v>0.38064663280065258</c:v>
                </c:pt>
                <c:pt idx="6">
                  <c:v>0.52029466239292976</c:v>
                </c:pt>
                <c:pt idx="7">
                  <c:v>0.44694070429279043</c:v>
                </c:pt>
                <c:pt idx="8">
                  <c:v>0.53573016446370003</c:v>
                </c:pt>
                <c:pt idx="9">
                  <c:v>0.59555915517562252</c:v>
                </c:pt>
                <c:pt idx="10">
                  <c:v>0.6506328573926049</c:v>
                </c:pt>
                <c:pt idx="11">
                  <c:v>0.2622277175896805</c:v>
                </c:pt>
                <c:pt idx="12">
                  <c:v>0.31262865371698512</c:v>
                </c:pt>
                <c:pt idx="13">
                  <c:v>0.76084962282033863</c:v>
                </c:pt>
                <c:pt idx="14">
                  <c:v>0.95406041170129463</c:v>
                </c:pt>
                <c:pt idx="15">
                  <c:v>0.96794887818996866</c:v>
                </c:pt>
                <c:pt idx="16">
                  <c:v>0.75619479649131516</c:v>
                </c:pt>
                <c:pt idx="17">
                  <c:v>0.42459378375997736</c:v>
                </c:pt>
                <c:pt idx="18">
                  <c:v>0.30090565045235546</c:v>
                </c:pt>
                <c:pt idx="19">
                  <c:v>0.11621130252055703</c:v>
                </c:pt>
                <c:pt idx="20">
                  <c:v>9.6260324987353527E-2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7B-480A-BDF9-B3BF862A34BE}"/>
            </c:ext>
          </c:extLst>
        </c:ser>
        <c:ser>
          <c:idx val="1"/>
          <c:order val="1"/>
          <c:tx>
            <c:v>DTI/SHM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'S-L 8'!$M$35:$M$50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8'!$AE$35:$AE$50</c:f>
              <c:numCache>
                <c:formatCode>0.000</c:formatCode>
                <c:ptCount val="16"/>
                <c:pt idx="0">
                  <c:v>1.5183112808706247</c:v>
                </c:pt>
                <c:pt idx="1">
                  <c:v>1.0262669669304834</c:v>
                </c:pt>
                <c:pt idx="2">
                  <c:v>0.70080622584110608</c:v>
                </c:pt>
                <c:pt idx="3">
                  <c:v>0.32053567350700257</c:v>
                </c:pt>
                <c:pt idx="4">
                  <c:v>0.26240506739716163</c:v>
                </c:pt>
                <c:pt idx="5">
                  <c:v>0.4008802296029198</c:v>
                </c:pt>
                <c:pt idx="6">
                  <c:v>0.52282736052424073</c:v>
                </c:pt>
                <c:pt idx="7">
                  <c:v>0.65588936423254673</c:v>
                </c:pt>
                <c:pt idx="8">
                  <c:v>0.70676729453665232</c:v>
                </c:pt>
                <c:pt idx="9">
                  <c:v>0.59100443853254747</c:v>
                </c:pt>
                <c:pt idx="10">
                  <c:v>0.67111329140914655</c:v>
                </c:pt>
                <c:pt idx="11">
                  <c:v>0.63895355260236153</c:v>
                </c:pt>
                <c:pt idx="12">
                  <c:v>0.55987531774782673</c:v>
                </c:pt>
                <c:pt idx="13">
                  <c:v>0.41275791844583609</c:v>
                </c:pt>
                <c:pt idx="14">
                  <c:v>0.43937361978870959</c:v>
                </c:pt>
                <c:pt idx="15">
                  <c:v>0.46227733697332063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67B-480A-BDF9-B3BF862A34BE}"/>
            </c:ext>
          </c:extLst>
        </c:ser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'S-L 8'!$M$37:$M$50</c:f>
              <c:numCache>
                <c:formatCode>0</c:formatCode>
                <c:ptCount val="14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</c:numCache>
            </c:numRef>
          </c:xVal>
          <c:yVal>
            <c:numRef>
              <c:f>'S-L 8'!$AF$37:$AF$50</c:f>
              <c:numCache>
                <c:formatCode>0.000</c:formatCode>
                <c:ptCount val="14"/>
                <c:pt idx="0">
                  <c:v>0.9381985743183463</c:v>
                </c:pt>
                <c:pt idx="1">
                  <c:v>0.41947959825597886</c:v>
                </c:pt>
                <c:pt idx="2">
                  <c:v>0.12454623902182746</c:v>
                </c:pt>
                <c:pt idx="3">
                  <c:v>0.44991255486754855</c:v>
                </c:pt>
                <c:pt idx="4">
                  <c:v>0.51864643445900438</c:v>
                </c:pt>
                <c:pt idx="5">
                  <c:v>0.52636504625636082</c:v>
                </c:pt>
                <c:pt idx="6">
                  <c:v>0.525511720573971</c:v>
                </c:pt>
                <c:pt idx="7">
                  <c:v>0.43728983808894389</c:v>
                </c:pt>
                <c:pt idx="8">
                  <c:v>0.48813093567126498</c:v>
                </c:pt>
                <c:pt idx="9">
                  <c:v>0.43605743656955559</c:v>
                </c:pt>
                <c:pt idx="10">
                  <c:v>0.3374126258555199</c:v>
                </c:pt>
                <c:pt idx="11">
                  <c:v>0.32278747067015306</c:v>
                </c:pt>
                <c:pt idx="12">
                  <c:v>0.33096048159127184</c:v>
                </c:pt>
                <c:pt idx="13">
                  <c:v>0.2023335088525948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67B-480A-BDF9-B3BF862A3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74512562881712"/>
          <c:y val="9.4101126412528532E-2"/>
          <c:w val="0.1160692965338693"/>
          <c:h val="0.1958548279693686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MACRO</a:t>
            </a:r>
            <a:r>
              <a:rPr lang="en-GB"/>
              <a:t>,</a:t>
            </a:r>
            <a:r>
              <a:rPr lang="cs-CZ"/>
              <a:t> 12 m/s</a:t>
            </a:r>
            <a:endParaRPr lang="en-GB"/>
          </a:p>
        </c:rich>
      </c:tx>
      <c:layout>
        <c:manualLayout>
          <c:xMode val="edge"/>
          <c:yMode val="edge"/>
          <c:x val="0.37917427020534633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18916492111661"/>
          <c:y val="5.0925984251968502E-2"/>
          <c:w val="0.86205216486889513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'S-L 12'!$B$26:$B$36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12'!$G$26:$G$36</c:f>
              <c:numCache>
                <c:formatCode>0.000</c:formatCode>
                <c:ptCount val="11"/>
                <c:pt idx="0">
                  <c:v>-2.640681347075299</c:v>
                </c:pt>
                <c:pt idx="1">
                  <c:v>-2.3153027497434278</c:v>
                </c:pt>
                <c:pt idx="2">
                  <c:v>-1.8491004611546709</c:v>
                </c:pt>
                <c:pt idx="3">
                  <c:v>-1.2218016733042023</c:v>
                </c:pt>
                <c:pt idx="4">
                  <c:v>-0.57144623669267347</c:v>
                </c:pt>
                <c:pt idx="5">
                  <c:v>7.9482383006634141E-2</c:v>
                </c:pt>
                <c:pt idx="6">
                  <c:v>0.29461429189211863</c:v>
                </c:pt>
                <c:pt idx="7">
                  <c:v>0.51364068993784961</c:v>
                </c:pt>
                <c:pt idx="8">
                  <c:v>0.19878539996656133</c:v>
                </c:pt>
                <c:pt idx="9">
                  <c:v>-0.27351946489327111</c:v>
                </c:pt>
                <c:pt idx="10">
                  <c:v>-0.91058748462886951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E9-4E93-95B0-D279096EF748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12'!$B$61:$B$75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12'!$G$61:$G$75</c:f>
              <c:numCache>
                <c:formatCode>0.000</c:formatCode>
                <c:ptCount val="15"/>
                <c:pt idx="0">
                  <c:v>-4.0581751036116911</c:v>
                </c:pt>
                <c:pt idx="1">
                  <c:v>-3.7814108209088393</c:v>
                </c:pt>
                <c:pt idx="2">
                  <c:v>-3.2460969531328523</c:v>
                </c:pt>
                <c:pt idx="3">
                  <c:v>-2.5797257025484024</c:v>
                </c:pt>
                <c:pt idx="4">
                  <c:v>-2.0141085376850043</c:v>
                </c:pt>
                <c:pt idx="5">
                  <c:v>-1.4834345726489471</c:v>
                </c:pt>
                <c:pt idx="6">
                  <c:v>-1.1107771181629045</c:v>
                </c:pt>
                <c:pt idx="7">
                  <c:v>-0.92683063200695559</c:v>
                </c:pt>
                <c:pt idx="8">
                  <c:v>-1.0254963703981037</c:v>
                </c:pt>
                <c:pt idx="9">
                  <c:v>-1.1730806230597139</c:v>
                </c:pt>
                <c:pt idx="10">
                  <c:v>-1.4183496882639037</c:v>
                </c:pt>
                <c:pt idx="11">
                  <c:v>-1.7510213701040995</c:v>
                </c:pt>
                <c:pt idx="12">
                  <c:v>-2.1600245281503314</c:v>
                </c:pt>
                <c:pt idx="13">
                  <c:v>-2.5965309563918786</c:v>
                </c:pt>
                <c:pt idx="14">
                  <c:v>-3.1588528596759509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E9-4E93-95B0-D279096EF748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12'!$B$96:$B$118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12'!$G$96:$G$118</c:f>
              <c:numCache>
                <c:formatCode>0.00</c:formatCode>
                <c:ptCount val="23"/>
                <c:pt idx="0">
                  <c:v>-3.5939939880108942</c:v>
                </c:pt>
                <c:pt idx="1">
                  <c:v>-3.0545580804619452</c:v>
                </c:pt>
                <c:pt idx="2">
                  <c:v>-2.4116224207896155</c:v>
                </c:pt>
                <c:pt idx="3">
                  <c:v>-1.7000605651249259</c:v>
                </c:pt>
                <c:pt idx="4">
                  <c:v>-0.95481156740136097</c:v>
                </c:pt>
                <c:pt idx="5">
                  <c:v>-0.30501393684184402</c:v>
                </c:pt>
                <c:pt idx="6">
                  <c:v>1.0979249218974188E-2</c:v>
                </c:pt>
                <c:pt idx="7">
                  <c:v>8.0004124952789121E-2</c:v>
                </c:pt>
                <c:pt idx="8">
                  <c:v>-8.5647549523536343E-3</c:v>
                </c:pt>
                <c:pt idx="9">
                  <c:v>-0.2313415900307802</c:v>
                </c:pt>
                <c:pt idx="10">
                  <c:v>-0.4220560694790958</c:v>
                </c:pt>
                <c:pt idx="11">
                  <c:v>-0.79033402278604825</c:v>
                </c:pt>
                <c:pt idx="12">
                  <c:v>-1.2438422826600011</c:v>
                </c:pt>
                <c:pt idx="13">
                  <c:v>-1.5287104756301901</c:v>
                </c:pt>
                <c:pt idx="14">
                  <c:v>-1.5425199260175622</c:v>
                </c:pt>
                <c:pt idx="15">
                  <c:v>-1.693567967219507</c:v>
                </c:pt>
                <c:pt idx="16">
                  <c:v>-1.9539421976075591</c:v>
                </c:pt>
                <c:pt idx="17">
                  <c:v>-2.1350982637059914</c:v>
                </c:pt>
                <c:pt idx="18">
                  <c:v>-2.2052737770361563</c:v>
                </c:pt>
                <c:pt idx="19">
                  <c:v>-2.3904250050686842</c:v>
                </c:pt>
                <c:pt idx="20">
                  <c:v>-2.6660953842372717</c:v>
                </c:pt>
                <c:pt idx="21">
                  <c:v>-2.9547739360929439</c:v>
                </c:pt>
                <c:pt idx="22">
                  <c:v>-3.0996327732634446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E9-4E93-95B0-D279096EF748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12'!$B$135:$B$155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12'!$G$135:$G$155</c:f>
              <c:numCache>
                <c:formatCode>0.00</c:formatCode>
                <c:ptCount val="21"/>
                <c:pt idx="0">
                  <c:v>-1.6813440375301536</c:v>
                </c:pt>
                <c:pt idx="1">
                  <c:v>-1.074102212097823</c:v>
                </c:pt>
                <c:pt idx="2">
                  <c:v>-0.32737441109142307</c:v>
                </c:pt>
                <c:pt idx="3">
                  <c:v>5.0909216602744368E-2</c:v>
                </c:pt>
                <c:pt idx="4">
                  <c:v>0.30224222846996229</c:v>
                </c:pt>
                <c:pt idx="5">
                  <c:v>0.36548630593481901</c:v>
                </c:pt>
                <c:pt idx="6">
                  <c:v>5.6197207529577686E-2</c:v>
                </c:pt>
                <c:pt idx="7">
                  <c:v>-0.20006217775296267</c:v>
                </c:pt>
                <c:pt idx="8">
                  <c:v>-0.55578840367165094</c:v>
                </c:pt>
                <c:pt idx="9">
                  <c:v>-0.89144514881063164</c:v>
                </c:pt>
                <c:pt idx="10">
                  <c:v>-1.222649238975245</c:v>
                </c:pt>
                <c:pt idx="11">
                  <c:v>-1.2839634270791522</c:v>
                </c:pt>
                <c:pt idx="12">
                  <c:v>-1.2655113672248417</c:v>
                </c:pt>
                <c:pt idx="13">
                  <c:v>-1.4765736530747899</c:v>
                </c:pt>
                <c:pt idx="14">
                  <c:v>-1.6809656006070841</c:v>
                </c:pt>
                <c:pt idx="15">
                  <c:v>-1.8927371359487108</c:v>
                </c:pt>
                <c:pt idx="16">
                  <c:v>-1.8727855429564071</c:v>
                </c:pt>
                <c:pt idx="17">
                  <c:v>-1.7894921235019936</c:v>
                </c:pt>
                <c:pt idx="18">
                  <c:v>-1.8337616995887798</c:v>
                </c:pt>
                <c:pt idx="19">
                  <c:v>-1.9947323945571447</c:v>
                </c:pt>
                <c:pt idx="20">
                  <c:v>-1.848694941296056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0E9-4E93-95B0-D279096EF748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'S-L 12'!$B$31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'S-L 12'!$G$31</c:f>
              <c:numCache>
                <c:formatCode>0.000</c:formatCode>
                <c:ptCount val="1"/>
                <c:pt idx="0">
                  <c:v>7.9482383006634141E-2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0E9-4E93-95B0-D279096EF748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'S-L 12'!$B$68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'S-L 12'!$G$68</c:f>
              <c:numCache>
                <c:formatCode>0.000</c:formatCode>
                <c:ptCount val="1"/>
                <c:pt idx="0">
                  <c:v>-0.92683063200695559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0E9-4E93-95B0-D279096EF748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'S-L 12'!$B$107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'S-L 12'!$G$107</c:f>
              <c:numCache>
                <c:formatCode>0.00</c:formatCode>
                <c:ptCount val="1"/>
                <c:pt idx="0">
                  <c:v>-0.79033402278604825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0E9-4E93-95B0-D279096EF748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'S-L 12'!$B$145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'S-L 12'!$G$145</c:f>
              <c:numCache>
                <c:formatCode>0.00</c:formatCode>
                <c:ptCount val="1"/>
                <c:pt idx="0">
                  <c:v>-1.222649238975245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0E9-4E93-95B0-D279096EF748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12'!$B$167:$B$191</c:f>
              <c:numCache>
                <c:formatCode>General</c:formatCode>
                <c:ptCount val="2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  <c:pt idx="22">
                  <c:v>405</c:v>
                </c:pt>
                <c:pt idx="23">
                  <c:v>420</c:v>
                </c:pt>
                <c:pt idx="24">
                  <c:v>435</c:v>
                </c:pt>
              </c:numCache>
            </c:numRef>
          </c:xVal>
          <c:yVal>
            <c:numRef>
              <c:f>'S-L 12'!$G$167:$G$191</c:f>
              <c:numCache>
                <c:formatCode>0.000</c:formatCode>
                <c:ptCount val="25"/>
                <c:pt idx="0">
                  <c:v>-6.4260171309322756</c:v>
                </c:pt>
                <c:pt idx="1">
                  <c:v>-4.2371279033769245</c:v>
                </c:pt>
                <c:pt idx="2">
                  <c:v>-2.6530813227191539</c:v>
                </c:pt>
                <c:pt idx="3">
                  <c:v>-1.8447740031079376</c:v>
                </c:pt>
                <c:pt idx="4">
                  <c:v>-1.2578355829498966</c:v>
                </c:pt>
                <c:pt idx="5">
                  <c:v>-0.76112667878156781</c:v>
                </c:pt>
                <c:pt idx="6">
                  <c:v>-0.47635285415063078</c:v>
                </c:pt>
                <c:pt idx="7">
                  <c:v>-0.28422787897176438</c:v>
                </c:pt>
                <c:pt idx="8">
                  <c:v>0.26444999676657122</c:v>
                </c:pt>
                <c:pt idx="9">
                  <c:v>0.25999950967012858</c:v>
                </c:pt>
                <c:pt idx="10">
                  <c:v>-6.6497781216067101E-2</c:v>
                </c:pt>
                <c:pt idx="11">
                  <c:v>-2.3940309014116718E-2</c:v>
                </c:pt>
                <c:pt idx="12">
                  <c:v>-0.3220774989197896</c:v>
                </c:pt>
                <c:pt idx="13">
                  <c:v>-0.91287486003088381</c:v>
                </c:pt>
                <c:pt idx="14">
                  <c:v>-1.3660069708496196</c:v>
                </c:pt>
                <c:pt idx="15">
                  <c:v>-1.4478444806512933</c:v>
                </c:pt>
                <c:pt idx="16">
                  <c:v>-1.0940117869062211</c:v>
                </c:pt>
                <c:pt idx="17">
                  <c:v>-0.99434769542587564</c:v>
                </c:pt>
                <c:pt idx="18">
                  <c:v>-1.3070318220652375</c:v>
                </c:pt>
                <c:pt idx="19">
                  <c:v>-1.4640634989033652</c:v>
                </c:pt>
                <c:pt idx="20">
                  <c:v>-1.6402027488042819</c:v>
                </c:pt>
                <c:pt idx="21">
                  <c:v>-1.7866399323762019</c:v>
                </c:pt>
                <c:pt idx="22">
                  <c:v>-1.8178599689762698</c:v>
                </c:pt>
                <c:pt idx="23">
                  <c:v>-1.8560419536540331</c:v>
                </c:pt>
                <c:pt idx="24">
                  <c:v>-1.9360941214128926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60E9-4E93-95B0-D279096EF748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12'!$B$203:$B$234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12'!$G$203:$G$234</c:f>
              <c:numCache>
                <c:formatCode>0.000</c:formatCode>
                <c:ptCount val="32"/>
                <c:pt idx="0">
                  <c:v>-3.5072527714963249</c:v>
                </c:pt>
                <c:pt idx="1">
                  <c:v>-2.3778096868614216</c:v>
                </c:pt>
                <c:pt idx="2">
                  <c:v>-1.6848682573474401</c:v>
                </c:pt>
                <c:pt idx="3">
                  <c:v>-1.1066537557061651</c:v>
                </c:pt>
                <c:pt idx="4">
                  <c:v>-0.69990040942789322</c:v>
                </c:pt>
                <c:pt idx="5">
                  <c:v>-0.38060176599218737</c:v>
                </c:pt>
                <c:pt idx="6">
                  <c:v>-0.17876909453174555</c:v>
                </c:pt>
                <c:pt idx="7">
                  <c:v>-0.13143695176954015</c:v>
                </c:pt>
                <c:pt idx="8">
                  <c:v>-0.14645220231995842</c:v>
                </c:pt>
                <c:pt idx="9">
                  <c:v>-0.35408764984356267</c:v>
                </c:pt>
                <c:pt idx="10">
                  <c:v>-0.65728999390883736</c:v>
                </c:pt>
                <c:pt idx="11">
                  <c:v>-0.96394550287992076</c:v>
                </c:pt>
                <c:pt idx="12">
                  <c:v>-1.2023704031900575</c:v>
                </c:pt>
                <c:pt idx="13">
                  <c:v>-1.4692848833988617</c:v>
                </c:pt>
                <c:pt idx="14">
                  <c:v>-1.5753519501499937</c:v>
                </c:pt>
                <c:pt idx="15">
                  <c:v>-1.7169097286320802</c:v>
                </c:pt>
                <c:pt idx="16">
                  <c:v>-1.8041351301458219</c:v>
                </c:pt>
                <c:pt idx="17">
                  <c:v>-1.8378158861425427</c:v>
                </c:pt>
                <c:pt idx="18">
                  <c:v>-1.9453184833860817</c:v>
                </c:pt>
                <c:pt idx="19">
                  <c:v>-1.9793675546492135</c:v>
                </c:pt>
                <c:pt idx="20">
                  <c:v>-2.0229933843272065</c:v>
                </c:pt>
                <c:pt idx="21">
                  <c:v>-2.0709382151029558</c:v>
                </c:pt>
                <c:pt idx="22">
                  <c:v>-2.0850557318963534</c:v>
                </c:pt>
                <c:pt idx="23">
                  <c:v>-2.1658254827964738</c:v>
                </c:pt>
                <c:pt idx="24">
                  <c:v>-2.1346240806194166</c:v>
                </c:pt>
                <c:pt idx="25">
                  <c:v>-2.178860138053214</c:v>
                </c:pt>
                <c:pt idx="26">
                  <c:v>-2.2023309679145715</c:v>
                </c:pt>
                <c:pt idx="27">
                  <c:v>-2.2062677642021145</c:v>
                </c:pt>
                <c:pt idx="28">
                  <c:v>-2.1947167303538704</c:v>
                </c:pt>
                <c:pt idx="29">
                  <c:v>-2.1971318888191527</c:v>
                </c:pt>
                <c:pt idx="30">
                  <c:v>-2.2440428948485347</c:v>
                </c:pt>
                <c:pt idx="31">
                  <c:v>-2.2462203023757987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0E9-4E93-95B0-D279096EF748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'S-L 12'!$B$179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'S-L 12'!$G$179</c:f>
              <c:numCache>
                <c:formatCode>0.000</c:formatCode>
                <c:ptCount val="1"/>
                <c:pt idx="0">
                  <c:v>-0.3220774989197896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0E9-4E93-95B0-D279096EF748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12'!$B$231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'S-L 12'!$G$231</c:f>
              <c:numCache>
                <c:formatCode>0.000</c:formatCode>
                <c:ptCount val="1"/>
                <c:pt idx="0">
                  <c:v>-2.1947167303538704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0E9-4E93-95B0-D279096EF748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'S-L 12'!$B$306:$B$325</c:f>
              <c:numCache>
                <c:formatCode>General</c:formatCode>
                <c:ptCount val="20"/>
                <c:pt idx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12'!$G$306:$G$325</c:f>
              <c:numCache>
                <c:formatCode>General</c:formatCode>
                <c:ptCount val="20"/>
                <c:pt idx="0">
                  <c:v>-4.3620000000000001</c:v>
                </c:pt>
                <c:pt idx="1">
                  <c:v>-3.0550000000000002</c:v>
                </c:pt>
                <c:pt idx="2">
                  <c:v>-2.3530000000000002</c:v>
                </c:pt>
                <c:pt idx="3">
                  <c:v>-1.8220000000000001</c:v>
                </c:pt>
                <c:pt idx="4">
                  <c:v>-1.077</c:v>
                </c:pt>
                <c:pt idx="5">
                  <c:v>-0.44800000000000001</c:v>
                </c:pt>
                <c:pt idx="6">
                  <c:v>0.16600000000000001</c:v>
                </c:pt>
                <c:pt idx="7">
                  <c:v>0.61399999999999999</c:v>
                </c:pt>
                <c:pt idx="8">
                  <c:v>0.73799999999999999</c:v>
                </c:pt>
                <c:pt idx="9">
                  <c:v>0.53100000000000003</c:v>
                </c:pt>
                <c:pt idx="10">
                  <c:v>0.14099999999999999</c:v>
                </c:pt>
                <c:pt idx="11">
                  <c:v>-0.33200000000000002</c:v>
                </c:pt>
                <c:pt idx="12">
                  <c:v>-0.70599999999999996</c:v>
                </c:pt>
                <c:pt idx="13">
                  <c:v>-0.93</c:v>
                </c:pt>
                <c:pt idx="14">
                  <c:v>-1.1459999999999999</c:v>
                </c:pt>
                <c:pt idx="15">
                  <c:v>-1.0229999999999999</c:v>
                </c:pt>
                <c:pt idx="16">
                  <c:v>-1.214</c:v>
                </c:pt>
                <c:pt idx="17">
                  <c:v>-1.454</c:v>
                </c:pt>
                <c:pt idx="18">
                  <c:v>-1.7450000000000001</c:v>
                </c:pt>
                <c:pt idx="19">
                  <c:v>-2.5190000000000001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0E9-4E93-95B0-D279096EF748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'S-L 12'!$B$316</c:f>
              <c:numCache>
                <c:formatCode>General</c:formatCode>
                <c:ptCount val="1"/>
                <c:pt idx="0">
                  <c:v>207</c:v>
                </c:pt>
              </c:numCache>
            </c:numRef>
          </c:xVal>
          <c:yVal>
            <c:numRef>
              <c:f>'S-L 12'!$G$316</c:f>
              <c:numCache>
                <c:formatCode>General</c:formatCode>
                <c:ptCount val="1"/>
                <c:pt idx="0">
                  <c:v>0.14099999999999999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0E9-4E93-95B0-D279096EF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12'!$B$235:$B$242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12'!$G$235:$G$242</c15:sqref>
                        </c15:formulaRef>
                      </c:ext>
                    </c:extLst>
                    <c:numCache>
                      <c:formatCode>0.000</c:formatCode>
                      <c:ptCount val="8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60E9-4E93-95B0-D279096EF748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12'!$G$238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0E9-4E93-95B0-D279096EF748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12'!$B$273:$B$289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12'!$G$273:$G$289</c15:sqref>
                        </c15:formulaRef>
                      </c:ext>
                    </c:extLst>
                    <c:numCache>
                      <c:formatCode>0.00</c:formatCode>
                      <c:ptCount val="17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60E9-4E93-95B0-D279096EF748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0E9-4E93-95B0-D279096EF748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0.78151038191281341"/>
          <c:y val="0.47602119275192573"/>
          <c:w val="0.17528643392117346"/>
          <c:h val="0.3547081968335748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MINI</a:t>
            </a:r>
            <a:r>
              <a:rPr lang="en-GB"/>
              <a:t>,</a:t>
            </a:r>
            <a:r>
              <a:rPr lang="cs-CZ"/>
              <a:t> 2 m/s</a:t>
            </a:r>
            <a:endParaRPr lang="en-GB"/>
          </a:p>
        </c:rich>
      </c:tx>
      <c:layout>
        <c:manualLayout>
          <c:xMode val="edge"/>
          <c:yMode val="edge"/>
          <c:x val="0.40450538104716932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'S-S 2'!$B$25:$B$37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2'!$G$25:$G$37</c:f>
              <c:numCache>
                <c:formatCode>0.000</c:formatCode>
                <c:ptCount val="13"/>
                <c:pt idx="0">
                  <c:v>-5.4361041138789705</c:v>
                </c:pt>
                <c:pt idx="1">
                  <c:v>-4.1395255742208263</c:v>
                </c:pt>
                <c:pt idx="2">
                  <c:v>-3.895806172576024</c:v>
                </c:pt>
                <c:pt idx="3">
                  <c:v>-3.8001513581583732</c:v>
                </c:pt>
                <c:pt idx="4">
                  <c:v>-2.5007573878875271</c:v>
                </c:pt>
                <c:pt idx="5">
                  <c:v>-1.560173145315312</c:v>
                </c:pt>
                <c:pt idx="6">
                  <c:v>-1.3720636528980679</c:v>
                </c:pt>
                <c:pt idx="7">
                  <c:v>-1.2300369094094454</c:v>
                </c:pt>
                <c:pt idx="8">
                  <c:v>-1.1733288700512359</c:v>
                </c:pt>
                <c:pt idx="9">
                  <c:v>-0.94526278014227372</c:v>
                </c:pt>
                <c:pt idx="10">
                  <c:v>-0.54717161678560677</c:v>
                </c:pt>
                <c:pt idx="11">
                  <c:v>-0.23392536024119193</c:v>
                </c:pt>
                <c:pt idx="12">
                  <c:v>-0.19428438966135742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35-457F-A898-76CC61868797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2'!$G$61:$G$75</c:f>
              <c:numCache>
                <c:formatCode>0.000</c:formatCode>
                <c:ptCount val="15"/>
                <c:pt idx="0">
                  <c:v>-4.1543940204146557</c:v>
                </c:pt>
                <c:pt idx="1">
                  <c:v>-3.4523210044525481</c:v>
                </c:pt>
                <c:pt idx="2">
                  <c:v>-2.947900417135239</c:v>
                </c:pt>
                <c:pt idx="3">
                  <c:v>-2.1355311706225835</c:v>
                </c:pt>
                <c:pt idx="4">
                  <c:v>-1.9287665147367179</c:v>
                </c:pt>
                <c:pt idx="5">
                  <c:v>-1.8055806110637784</c:v>
                </c:pt>
                <c:pt idx="6">
                  <c:v>-1.5019352571848112</c:v>
                </c:pt>
                <c:pt idx="7">
                  <c:v>-1.6130198668256435</c:v>
                </c:pt>
                <c:pt idx="8">
                  <c:v>-1.2671847858044984</c:v>
                </c:pt>
                <c:pt idx="9">
                  <c:v>-0.98841343767448797</c:v>
                </c:pt>
                <c:pt idx="10">
                  <c:v>-0.36843976132329442</c:v>
                </c:pt>
                <c:pt idx="11">
                  <c:v>4.8105653077185645E-2</c:v>
                </c:pt>
                <c:pt idx="12">
                  <c:v>0.40481878908183705</c:v>
                </c:pt>
                <c:pt idx="13">
                  <c:v>0.44980413296530464</c:v>
                </c:pt>
                <c:pt idx="14">
                  <c:v>0.27077102897732053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35-457F-A898-76CC61868797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2'!$B$95:$B$119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2'!$G$95:$G$119</c:f>
              <c:numCache>
                <c:formatCode>0.00</c:formatCode>
                <c:ptCount val="25"/>
                <c:pt idx="0">
                  <c:v>-4.6595843788974394</c:v>
                </c:pt>
                <c:pt idx="1">
                  <c:v>-3.5951545522153525</c:v>
                </c:pt>
                <c:pt idx="2">
                  <c:v>-3.02600779585054</c:v>
                </c:pt>
                <c:pt idx="3">
                  <c:v>-2.4307681585798879</c:v>
                </c:pt>
                <c:pt idx="4">
                  <c:v>-1.9534615059032459</c:v>
                </c:pt>
                <c:pt idx="5">
                  <c:v>-1.8666719720671248</c:v>
                </c:pt>
                <c:pt idx="6">
                  <c:v>-1.1709205635148874</c:v>
                </c:pt>
                <c:pt idx="7">
                  <c:v>-1.4529782823739037</c:v>
                </c:pt>
                <c:pt idx="8">
                  <c:v>-1.3777307438156152</c:v>
                </c:pt>
                <c:pt idx="9">
                  <c:v>-0.851971770042252</c:v>
                </c:pt>
                <c:pt idx="10">
                  <c:v>-5.6243249565747229E-2</c:v>
                </c:pt>
                <c:pt idx="11">
                  <c:v>0.34159900155636869</c:v>
                </c:pt>
                <c:pt idx="12">
                  <c:v>0.26222427888324945</c:v>
                </c:pt>
                <c:pt idx="13">
                  <c:v>0.46160051388537832</c:v>
                </c:pt>
                <c:pt idx="14">
                  <c:v>0.41139571093857136</c:v>
                </c:pt>
                <c:pt idx="15">
                  <c:v>0.61614939007686742</c:v>
                </c:pt>
                <c:pt idx="16">
                  <c:v>0.65489323044054526</c:v>
                </c:pt>
                <c:pt idx="17">
                  <c:v>-0.25329331166051017</c:v>
                </c:pt>
                <c:pt idx="18">
                  <c:v>-0.59225875924786109</c:v>
                </c:pt>
                <c:pt idx="19">
                  <c:v>-0.8662367049113523</c:v>
                </c:pt>
                <c:pt idx="20">
                  <c:v>-0.94099821569198716</c:v>
                </c:pt>
                <c:pt idx="21">
                  <c:v>-1.1267015288810958</c:v>
                </c:pt>
                <c:pt idx="22">
                  <c:v>-1.6775002113660669</c:v>
                </c:pt>
                <c:pt idx="23">
                  <c:v>-1.1953464906365805</c:v>
                </c:pt>
                <c:pt idx="24">
                  <c:v>-0.44030200783771828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35-457F-A898-76CC61868797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2'!$G$135:$G$155</c:f>
              <c:numCache>
                <c:formatCode>0.00</c:formatCode>
                <c:ptCount val="21"/>
                <c:pt idx="0">
                  <c:v>-3.2299051150301681</c:v>
                </c:pt>
                <c:pt idx="1">
                  <c:v>-2.5948031932774476</c:v>
                </c:pt>
                <c:pt idx="2">
                  <c:v>-2.1152873234910365</c:v>
                </c:pt>
                <c:pt idx="3">
                  <c:v>-1.9960589488977734</c:v>
                </c:pt>
                <c:pt idx="4">
                  <c:v>-1.6171529965419738</c:v>
                </c:pt>
                <c:pt idx="5">
                  <c:v>-1.0768422041793579</c:v>
                </c:pt>
                <c:pt idx="6">
                  <c:v>-0.67141995330062521</c:v>
                </c:pt>
                <c:pt idx="7">
                  <c:v>-0.22074034005726387</c:v>
                </c:pt>
                <c:pt idx="8">
                  <c:v>0.36337665914681694</c:v>
                </c:pt>
                <c:pt idx="9">
                  <c:v>0.91011060447788084</c:v>
                </c:pt>
                <c:pt idx="10">
                  <c:v>0.82992141849793022</c:v>
                </c:pt>
                <c:pt idx="11">
                  <c:v>1.3099641056091038</c:v>
                </c:pt>
                <c:pt idx="12">
                  <c:v>1.5131675967959743</c:v>
                </c:pt>
                <c:pt idx="13">
                  <c:v>1.5222550173783276</c:v>
                </c:pt>
                <c:pt idx="14">
                  <c:v>1.1281509267346703</c:v>
                </c:pt>
                <c:pt idx="15">
                  <c:v>0.92160542805944468</c:v>
                </c:pt>
                <c:pt idx="16">
                  <c:v>0.8798735771498567</c:v>
                </c:pt>
                <c:pt idx="17">
                  <c:v>1.004061695523726</c:v>
                </c:pt>
                <c:pt idx="18">
                  <c:v>0.88118347272862863</c:v>
                </c:pt>
                <c:pt idx="19">
                  <c:v>0.40227978539093023</c:v>
                </c:pt>
                <c:pt idx="20">
                  <c:v>0.76061426166962254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A35-457F-A898-76CC61868797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'S-S 2'!$B$31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'S-S 2'!$G$31</c:f>
              <c:numCache>
                <c:formatCode>0.000</c:formatCode>
                <c:ptCount val="1"/>
                <c:pt idx="0">
                  <c:v>-1.3720636528980679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A35-457F-A898-76CC61868797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'S-S 2'!$G$68</c:f>
              <c:numCache>
                <c:formatCode>0.000</c:formatCode>
                <c:ptCount val="1"/>
                <c:pt idx="0">
                  <c:v>-1.6130198668256435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A35-457F-A898-76CC61868797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'S-S 2'!$B$107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'S-S 2'!$G$107</c:f>
              <c:numCache>
                <c:formatCode>0.00</c:formatCode>
                <c:ptCount val="1"/>
                <c:pt idx="0">
                  <c:v>0.26222427888324945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A35-457F-A898-76CC61868797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'S-S 2'!$B$145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'S-S 2'!$G$145</c:f>
              <c:numCache>
                <c:formatCode>0.00</c:formatCode>
                <c:ptCount val="1"/>
                <c:pt idx="0">
                  <c:v>0.82992141849793022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A35-457F-A898-76CC61868797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2'!$B$166:$B$192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2'!$G$166:$G$192</c:f>
              <c:numCache>
                <c:formatCode>0.000</c:formatCode>
                <c:ptCount val="27"/>
                <c:pt idx="0">
                  <c:v>-4.7313512432504732</c:v>
                </c:pt>
                <c:pt idx="1">
                  <c:v>-2.2024230817269395</c:v>
                </c:pt>
                <c:pt idx="2">
                  <c:v>-1.4351547947898713</c:v>
                </c:pt>
                <c:pt idx="3">
                  <c:v>-0.87973607917625019</c:v>
                </c:pt>
                <c:pt idx="4">
                  <c:v>-0.74795025656144598</c:v>
                </c:pt>
                <c:pt idx="5">
                  <c:v>-0.23941872601228026</c:v>
                </c:pt>
                <c:pt idx="6">
                  <c:v>-0.20321103440915589</c:v>
                </c:pt>
                <c:pt idx="7">
                  <c:v>0.17433217111884666</c:v>
                </c:pt>
                <c:pt idx="8">
                  <c:v>1.0171694199385468</c:v>
                </c:pt>
                <c:pt idx="9">
                  <c:v>1.1094473749519183</c:v>
                </c:pt>
                <c:pt idx="10">
                  <c:v>1.4364751366484663</c:v>
                </c:pt>
                <c:pt idx="11">
                  <c:v>1.3974082612712517</c:v>
                </c:pt>
                <c:pt idx="12">
                  <c:v>1.4191692716395905</c:v>
                </c:pt>
                <c:pt idx="13">
                  <c:v>1.6608940100296252</c:v>
                </c:pt>
                <c:pt idx="14">
                  <c:v>1.2943303138950835</c:v>
                </c:pt>
                <c:pt idx="15">
                  <c:v>1.247596774059321</c:v>
                </c:pt>
                <c:pt idx="16">
                  <c:v>1.2614984668711116</c:v>
                </c:pt>
                <c:pt idx="17">
                  <c:v>1.0095121662788855</c:v>
                </c:pt>
                <c:pt idx="18">
                  <c:v>1.1171369304976264</c:v>
                </c:pt>
                <c:pt idx="19">
                  <c:v>0.44933033779773845</c:v>
                </c:pt>
                <c:pt idx="20">
                  <c:v>-2.8172817731867247E-2</c:v>
                </c:pt>
                <c:pt idx="21">
                  <c:v>-0.16439196646803994</c:v>
                </c:pt>
                <c:pt idx="22">
                  <c:v>-0.24831748664731018</c:v>
                </c:pt>
                <c:pt idx="23">
                  <c:v>-0.5298410476856914</c:v>
                </c:pt>
                <c:pt idx="24">
                  <c:v>-0.23558264219094149</c:v>
                </c:pt>
                <c:pt idx="25">
                  <c:v>-0.20400516257962972</c:v>
                </c:pt>
                <c:pt idx="26">
                  <c:v>-0.18165455636291133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3A35-457F-A898-76CC61868797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2'!$G$201:$G$233</c:f>
              <c:numCache>
                <c:formatCode>0.000</c:formatCode>
                <c:ptCount val="33"/>
                <c:pt idx="0">
                  <c:v>-8.6043188313750232</c:v>
                </c:pt>
                <c:pt idx="1">
                  <c:v>-6.1566170712607473</c:v>
                </c:pt>
                <c:pt idx="2">
                  <c:v>-4.1127642913077382</c:v>
                </c:pt>
                <c:pt idx="3">
                  <c:v>-2.9240407204385086</c:v>
                </c:pt>
                <c:pt idx="4">
                  <c:v>-2.2720150423064669</c:v>
                </c:pt>
                <c:pt idx="5">
                  <c:v>-2.1092160851196966</c:v>
                </c:pt>
                <c:pt idx="6">
                  <c:v>-1.4890946179193609</c:v>
                </c:pt>
                <c:pt idx="7">
                  <c:v>-0.48285624410189715</c:v>
                </c:pt>
                <c:pt idx="8">
                  <c:v>-0.37887124665934091</c:v>
                </c:pt>
                <c:pt idx="9">
                  <c:v>0.18236126395220964</c:v>
                </c:pt>
                <c:pt idx="10">
                  <c:v>0.30483972344438293</c:v>
                </c:pt>
                <c:pt idx="11">
                  <c:v>0.78641082101291537</c:v>
                </c:pt>
                <c:pt idx="12">
                  <c:v>0.71462227108529897</c:v>
                </c:pt>
                <c:pt idx="13">
                  <c:v>0.99355447256720164</c:v>
                </c:pt>
                <c:pt idx="14">
                  <c:v>1.0077031913221233</c:v>
                </c:pt>
                <c:pt idx="15">
                  <c:v>1.0836741113557893</c:v>
                </c:pt>
                <c:pt idx="16">
                  <c:v>1.0213702074167113</c:v>
                </c:pt>
                <c:pt idx="17">
                  <c:v>0.80904877857197377</c:v>
                </c:pt>
                <c:pt idx="18">
                  <c:v>0.61096277681797362</c:v>
                </c:pt>
                <c:pt idx="19">
                  <c:v>0.19641734758014806</c:v>
                </c:pt>
                <c:pt idx="20">
                  <c:v>0.3847966075074703</c:v>
                </c:pt>
                <c:pt idx="21">
                  <c:v>0.21512130014917938</c:v>
                </c:pt>
                <c:pt idx="22">
                  <c:v>-0.35975178697668381</c:v>
                </c:pt>
                <c:pt idx="23">
                  <c:v>-0.17594847223313326</c:v>
                </c:pt>
                <c:pt idx="24">
                  <c:v>-0.51974562298813987</c:v>
                </c:pt>
                <c:pt idx="25">
                  <c:v>-0.68461961215357658</c:v>
                </c:pt>
                <c:pt idx="26">
                  <c:v>-0.45839874411302123</c:v>
                </c:pt>
                <c:pt idx="27">
                  <c:v>-0.82161652658864559</c:v>
                </c:pt>
                <c:pt idx="28">
                  <c:v>-0.34553164755770238</c:v>
                </c:pt>
                <c:pt idx="29">
                  <c:v>-0.79315219098475109</c:v>
                </c:pt>
                <c:pt idx="30">
                  <c:v>-0.68363979255068164</c:v>
                </c:pt>
                <c:pt idx="31">
                  <c:v>-0.89617829396530968</c:v>
                </c:pt>
                <c:pt idx="32">
                  <c:v>-0.52433281004707988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A35-457F-A898-76CC61868797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'S-S 2'!$B$179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'S-S 2'!$G$179</c:f>
              <c:numCache>
                <c:formatCode>0.000</c:formatCode>
                <c:ptCount val="1"/>
                <c:pt idx="0">
                  <c:v>1.6608940100296252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3A35-457F-A898-76CC61868797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'S-S 2'!$G$231</c:f>
              <c:numCache>
                <c:formatCode>0.000</c:formatCode>
                <c:ptCount val="1"/>
                <c:pt idx="0">
                  <c:v>-0.68363979255068164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A35-457F-A898-76CC61868797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2'!$G$235:$G$242</c:f>
              <c:numCache>
                <c:formatCode>0.00</c:formatCode>
                <c:ptCount val="8"/>
                <c:pt idx="0">
                  <c:v>-9.168957006133418</c:v>
                </c:pt>
                <c:pt idx="1">
                  <c:v>-8.1623159052647036</c:v>
                </c:pt>
                <c:pt idx="2">
                  <c:v>-7.8234978250049076</c:v>
                </c:pt>
                <c:pt idx="3">
                  <c:v>-6.9337419319153621</c:v>
                </c:pt>
                <c:pt idx="4">
                  <c:v>-6.0183644199072264</c:v>
                </c:pt>
                <c:pt idx="5">
                  <c:v>-5.0846390067769391</c:v>
                </c:pt>
                <c:pt idx="6">
                  <c:v>-5.3165776218866361</c:v>
                </c:pt>
                <c:pt idx="7">
                  <c:v>-4.8335066008136875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A35-457F-A898-76CC61868797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'S-S 2'!$B$238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'S-S 2'!$G$238</c:f>
              <c:numCache>
                <c:formatCode>0.00</c:formatCode>
                <c:ptCount val="1"/>
                <c:pt idx="0">
                  <c:v>-6.9337419319153621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A35-457F-A898-76CC61868797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'S-S 2'!$B$272:$B$292</c:f>
              <c:numCache>
                <c:formatCode>General</c:formatCode>
                <c:ptCount val="21"/>
                <c:pt idx="0">
                  <c:v>64</c:v>
                </c:pt>
                <c:pt idx="1">
                  <c:v>79</c:v>
                </c:pt>
                <c:pt idx="2">
                  <c:v>94</c:v>
                </c:pt>
                <c:pt idx="3">
                  <c:v>109</c:v>
                </c:pt>
                <c:pt idx="4">
                  <c:v>124</c:v>
                </c:pt>
                <c:pt idx="5">
                  <c:v>139</c:v>
                </c:pt>
                <c:pt idx="6">
                  <c:v>154</c:v>
                </c:pt>
                <c:pt idx="7">
                  <c:v>169</c:v>
                </c:pt>
                <c:pt idx="8">
                  <c:v>184</c:v>
                </c:pt>
                <c:pt idx="9">
                  <c:v>199</c:v>
                </c:pt>
                <c:pt idx="10">
                  <c:v>214</c:v>
                </c:pt>
                <c:pt idx="11">
                  <c:v>229</c:v>
                </c:pt>
                <c:pt idx="12">
                  <c:v>244</c:v>
                </c:pt>
                <c:pt idx="13">
                  <c:v>259</c:v>
                </c:pt>
                <c:pt idx="14">
                  <c:v>274</c:v>
                </c:pt>
                <c:pt idx="15">
                  <c:v>289</c:v>
                </c:pt>
                <c:pt idx="16">
                  <c:v>304</c:v>
                </c:pt>
                <c:pt idx="17">
                  <c:v>319</c:v>
                </c:pt>
                <c:pt idx="18">
                  <c:v>334</c:v>
                </c:pt>
                <c:pt idx="19">
                  <c:v>349</c:v>
                </c:pt>
                <c:pt idx="20">
                  <c:v>364</c:v>
                </c:pt>
              </c:numCache>
            </c:numRef>
          </c:xVal>
          <c:yVal>
            <c:numRef>
              <c:f>'S-S 2'!$G$272:$G$292</c:f>
              <c:numCache>
                <c:formatCode>0.00</c:formatCode>
                <c:ptCount val="21"/>
                <c:pt idx="0">
                  <c:v>-3.5390875236687789</c:v>
                </c:pt>
                <c:pt idx="1">
                  <c:v>-2.8366529437475796</c:v>
                </c:pt>
                <c:pt idx="2">
                  <c:v>-2.274788734572661</c:v>
                </c:pt>
                <c:pt idx="3">
                  <c:v>-1.84804001934833</c:v>
                </c:pt>
                <c:pt idx="4">
                  <c:v>-1.5779949772054107</c:v>
                </c:pt>
                <c:pt idx="5">
                  <c:v>-1.4866064351050177</c:v>
                </c:pt>
                <c:pt idx="6">
                  <c:v>-1.0487284628974267</c:v>
                </c:pt>
                <c:pt idx="7">
                  <c:v>-0.65185918704614509</c:v>
                </c:pt>
                <c:pt idx="8">
                  <c:v>-0.48838074878673232</c:v>
                </c:pt>
                <c:pt idx="9">
                  <c:v>-0.42594144026582292</c:v>
                </c:pt>
                <c:pt idx="10">
                  <c:v>-0.9232828107090072</c:v>
                </c:pt>
                <c:pt idx="11">
                  <c:v>-0.83593018869219315</c:v>
                </c:pt>
                <c:pt idx="12">
                  <c:v>-0.99886307661092888</c:v>
                </c:pt>
                <c:pt idx="13">
                  <c:v>-1.1377720973192544</c:v>
                </c:pt>
                <c:pt idx="14">
                  <c:v>-0.80537616928524469</c:v>
                </c:pt>
                <c:pt idx="15">
                  <c:v>-0.96623321632209791</c:v>
                </c:pt>
                <c:pt idx="16">
                  <c:v>-1.2799310503588897</c:v>
                </c:pt>
                <c:pt idx="17">
                  <c:v>-1.4287749891205992</c:v>
                </c:pt>
                <c:pt idx="18">
                  <c:v>-1.5544426634821771</c:v>
                </c:pt>
                <c:pt idx="19">
                  <c:v>-2.0239311119408798</c:v>
                </c:pt>
                <c:pt idx="20">
                  <c:v>-2.1706737511021843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A35-457F-A898-76CC61868797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'S-S 2'!$B$289</c:f>
              <c:numCache>
                <c:formatCode>General</c:formatCode>
                <c:ptCount val="1"/>
                <c:pt idx="0">
                  <c:v>319</c:v>
                </c:pt>
              </c:numCache>
            </c:numRef>
          </c:xVal>
          <c:yVal>
            <c:numRef>
              <c:f>'S-S 2'!$G$289</c:f>
              <c:numCache>
                <c:formatCode>0.00</c:formatCode>
                <c:ptCount val="1"/>
                <c:pt idx="0">
                  <c:v>-1.4287749891205992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A35-457F-A898-76CC61868797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'S-S 2'!$B$307:$B$326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2'!$G$307:$G$326</c:f>
              <c:numCache>
                <c:formatCode>General</c:formatCode>
                <c:ptCount val="20"/>
                <c:pt idx="0">
                  <c:v>-5.6150000000000002</c:v>
                </c:pt>
                <c:pt idx="1">
                  <c:v>-3.9609999999999999</c:v>
                </c:pt>
                <c:pt idx="2">
                  <c:v>-3.468</c:v>
                </c:pt>
                <c:pt idx="3">
                  <c:v>-2.931</c:v>
                </c:pt>
                <c:pt idx="4">
                  <c:v>-2.444</c:v>
                </c:pt>
                <c:pt idx="5">
                  <c:v>-1.9059999999999999</c:v>
                </c:pt>
                <c:pt idx="6">
                  <c:v>-1.661</c:v>
                </c:pt>
                <c:pt idx="7">
                  <c:v>-0.73299999999999998</c:v>
                </c:pt>
                <c:pt idx="8">
                  <c:v>-0.19600000000000001</c:v>
                </c:pt>
                <c:pt idx="9">
                  <c:v>9.8000000000000004E-2</c:v>
                </c:pt>
                <c:pt idx="10">
                  <c:v>0.48899999999999999</c:v>
                </c:pt>
                <c:pt idx="11">
                  <c:v>0.44</c:v>
                </c:pt>
                <c:pt idx="12">
                  <c:v>0.29299999999999998</c:v>
                </c:pt>
                <c:pt idx="13">
                  <c:v>0.14699999999999999</c:v>
                </c:pt>
                <c:pt idx="14">
                  <c:v>-0.14699999999999999</c:v>
                </c:pt>
                <c:pt idx="15">
                  <c:v>-0.34200000000000003</c:v>
                </c:pt>
                <c:pt idx="16">
                  <c:v>-0.48899999999999999</c:v>
                </c:pt>
                <c:pt idx="17">
                  <c:v>-0.53800000000000003</c:v>
                </c:pt>
                <c:pt idx="18">
                  <c:v>-1.075</c:v>
                </c:pt>
                <c:pt idx="19">
                  <c:v>-1.8560000000000001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A35-457F-A898-76CC61868797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'S-S 2'!$B$316</c:f>
              <c:numCache>
                <c:formatCode>General</c:formatCode>
                <c:ptCount val="1"/>
                <c:pt idx="0">
                  <c:v>203</c:v>
                </c:pt>
              </c:numCache>
            </c:numRef>
          </c:xVal>
          <c:yVal>
            <c:numRef>
              <c:f>'S-S 2'!$G$316</c:f>
              <c:numCache>
                <c:formatCode>General</c:formatCode>
                <c:ptCount val="1"/>
                <c:pt idx="0">
                  <c:v>9.8000000000000004E-2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3A35-457F-A898-76CC61868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/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egendEntry>
        <c:idx val="17"/>
        <c:delete val="1"/>
      </c:legendEntry>
      <c:layout>
        <c:manualLayout>
          <c:xMode val="edge"/>
          <c:yMode val="edge"/>
          <c:x val="0.78151044223668276"/>
          <c:y val="0.42166466427857124"/>
          <c:w val="0.17528643392117346"/>
          <c:h val="0.4122621681583030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12'!$M$33:$M$42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12'!$N$33:$N$42</c:f>
              <c:numCache>
                <c:formatCode>0.000</c:formatCode>
                <c:ptCount val="10"/>
                <c:pt idx="0">
                  <c:v>1.8971989689036208</c:v>
                </c:pt>
                <c:pt idx="1">
                  <c:v>1.931552675278386</c:v>
                </c:pt>
                <c:pt idx="2">
                  <c:v>1.8826447201750431</c:v>
                </c:pt>
                <c:pt idx="3">
                  <c:v>1.8904267696372454</c:v>
                </c:pt>
                <c:pt idx="4">
                  <c:v>2.0122538140959834</c:v>
                </c:pt>
                <c:pt idx="5">
                  <c:v>1.9554598240676806</c:v>
                </c:pt>
                <c:pt idx="6">
                  <c:v>1.8379356571577106</c:v>
                </c:pt>
                <c:pt idx="7">
                  <c:v>1.6632039978057731</c:v>
                </c:pt>
                <c:pt idx="8">
                  <c:v>1.3116606924834513</c:v>
                </c:pt>
                <c:pt idx="9">
                  <c:v>0.84162691187800143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FC-4400-8D91-4609DEE8D89C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12'!$M$33:$M$42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12'!$O$33:$O$42</c:f>
              <c:numCache>
                <c:formatCode>0.000</c:formatCode>
                <c:ptCount val="10"/>
                <c:pt idx="0">
                  <c:v>1.3260001770658161</c:v>
                </c:pt>
                <c:pt idx="1">
                  <c:v>1.152568936811204</c:v>
                </c:pt>
                <c:pt idx="2">
                  <c:v>1.0344019728970315</c:v>
                </c:pt>
                <c:pt idx="3">
                  <c:v>0.94951286853863937</c:v>
                </c:pt>
                <c:pt idx="4">
                  <c:v>0.83809463274453522</c:v>
                </c:pt>
                <c:pt idx="5">
                  <c:v>0.5814465157563864</c:v>
                </c:pt>
                <c:pt idx="6">
                  <c:v>0.46461611250739859</c:v>
                </c:pt>
                <c:pt idx="7">
                  <c:v>0.32611194235106</c:v>
                </c:pt>
                <c:pt idx="8">
                  <c:v>3.405408477031921E-2</c:v>
                </c:pt>
                <c:pt idx="9">
                  <c:v>0.42740072623979602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FC-4400-8D91-4609DEE8D89C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12'!$M$35:$M$42</c:f>
              <c:numCache>
                <c:formatCode>0</c:formatCode>
                <c:ptCount val="8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</c:numCache>
            </c:numRef>
          </c:xVal>
          <c:yVal>
            <c:numRef>
              <c:f>'S-L 12'!$P$35:$P$42</c:f>
              <c:numCache>
                <c:formatCode>0.000</c:formatCode>
                <c:ptCount val="8"/>
                <c:pt idx="0">
                  <c:v>1.3934730001963882</c:v>
                </c:pt>
                <c:pt idx="1">
                  <c:v>1.1648259586727441</c:v>
                </c:pt>
                <c:pt idx="2">
                  <c:v>1.2033059711605503</c:v>
                </c:pt>
                <c:pt idx="3">
                  <c:v>1.1680180757406986</c:v>
                </c:pt>
                <c:pt idx="4">
                  <c:v>1.0176707983493505</c:v>
                </c:pt>
                <c:pt idx="5">
                  <c:v>0.68752273169939027</c:v>
                </c:pt>
                <c:pt idx="6">
                  <c:v>0.12545166034390196</c:v>
                </c:pt>
                <c:pt idx="7">
                  <c:v>0.51633451363025451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FC-4400-8D91-4609DEE8D89C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12'!$M$33:$M$42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12'!$R$33:$R$42</c:f>
              <c:numCache>
                <c:formatCode>0.000</c:formatCode>
                <c:ptCount val="10"/>
                <c:pt idx="0">
                  <c:v>1.9157380331150671</c:v>
                </c:pt>
                <c:pt idx="1">
                  <c:v>0.97950233868760717</c:v>
                </c:pt>
                <c:pt idx="2">
                  <c:v>0.83403748725153837</c:v>
                </c:pt>
                <c:pt idx="3">
                  <c:v>0.91033883521718639</c:v>
                </c:pt>
                <c:pt idx="4">
                  <c:v>0.82674333961979674</c:v>
                </c:pt>
                <c:pt idx="5">
                  <c:v>0.60054064576206356</c:v>
                </c:pt>
                <c:pt idx="6">
                  <c:v>0.17410161290329504</c:v>
                </c:pt>
                <c:pt idx="7">
                  <c:v>0.33112824541626334</c:v>
                </c:pt>
                <c:pt idx="8">
                  <c:v>0.86037605649703086</c:v>
                </c:pt>
                <c:pt idx="9">
                  <c:v>1.2295082236073887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5FC-4400-8D91-4609DEE8D89C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12'!$M$33:$M$46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12'!$S$33:$S$46</c:f>
              <c:numCache>
                <c:formatCode>0.000</c:formatCode>
                <c:ptCount val="14"/>
                <c:pt idx="0">
                  <c:v>0.5399210039283846</c:v>
                </c:pt>
                <c:pt idx="1">
                  <c:v>0.79731182079520735</c:v>
                </c:pt>
                <c:pt idx="2">
                  <c:v>0.88980935835204511</c:v>
                </c:pt>
                <c:pt idx="3">
                  <c:v>1.0057527746961927</c:v>
                </c:pt>
                <c:pt idx="4">
                  <c:v>1.2853980706439208</c:v>
                </c:pt>
                <c:pt idx="5">
                  <c:v>1.5341709020212697</c:v>
                </c:pt>
                <c:pt idx="6">
                  <c:v>1.543872197928944</c:v>
                </c:pt>
                <c:pt idx="7">
                  <c:v>1.5123633022167857</c:v>
                </c:pt>
                <c:pt idx="8">
                  <c:v>1.5531718565567441</c:v>
                </c:pt>
                <c:pt idx="9">
                  <c:v>1.4875734270414265</c:v>
                </c:pt>
                <c:pt idx="10">
                  <c:v>1.6108799126131292</c:v>
                </c:pt>
                <c:pt idx="11">
                  <c:v>1.5954645183598837</c:v>
                </c:pt>
                <c:pt idx="12">
                  <c:v>1.5435338317010763</c:v>
                </c:pt>
                <c:pt idx="13">
                  <c:v>1.8254368241561223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5FC-4400-8D91-4609DEE8D89C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12'!$M$35:$M$46</c:f>
              <c:numCache>
                <c:formatCode>0</c:formatCode>
                <c:ptCount val="12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</c:numCache>
            </c:numRef>
          </c:xVal>
          <c:yVal>
            <c:numRef>
              <c:f>'S-L 12'!$T$35:$T$46</c:f>
              <c:numCache>
                <c:formatCode>0.000</c:formatCode>
                <c:ptCount val="12"/>
                <c:pt idx="0">
                  <c:v>0.37355421927341592</c:v>
                </c:pt>
                <c:pt idx="1">
                  <c:v>0.65800330361434178</c:v>
                </c:pt>
                <c:pt idx="2">
                  <c:v>0.74416930845385465</c:v>
                </c:pt>
                <c:pt idx="3">
                  <c:v>0.72461717670488923</c:v>
                </c:pt>
                <c:pt idx="4">
                  <c:v>0.77800120486191315</c:v>
                </c:pt>
                <c:pt idx="5">
                  <c:v>0.98720739076627284</c:v>
                </c:pt>
                <c:pt idx="6">
                  <c:v>1.2830648968789384</c:v>
                </c:pt>
                <c:pt idx="7">
                  <c:v>1.5399781572612856</c:v>
                </c:pt>
                <c:pt idx="8">
                  <c:v>1.7209620539199242</c:v>
                </c:pt>
                <c:pt idx="9">
                  <c:v>1.8408906967468559</c:v>
                </c:pt>
                <c:pt idx="10">
                  <c:v>1.9965141598438401</c:v>
                </c:pt>
                <c:pt idx="11">
                  <c:v>2.2968592723214547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5FC-4400-8D91-4609DEE8D89C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12'!$M$33:$M$46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12'!$V$33:$V$46</c:f>
              <c:numCache>
                <c:formatCode>0.000</c:formatCode>
                <c:ptCount val="14"/>
                <c:pt idx="0">
                  <c:v>0.19367511585536867</c:v>
                </c:pt>
                <c:pt idx="1">
                  <c:v>0.98990966461276686</c:v>
                </c:pt>
                <c:pt idx="2">
                  <c:v>1.1176083541364594</c:v>
                </c:pt>
                <c:pt idx="3">
                  <c:v>1.0327831610069511</c:v>
                </c:pt>
                <c:pt idx="4">
                  <c:v>1.2741307069954917</c:v>
                </c:pt>
                <c:pt idx="5">
                  <c:v>1.4869584651380878</c:v>
                </c:pt>
                <c:pt idx="6">
                  <c:v>1.8767345126738868</c:v>
                </c:pt>
                <c:pt idx="7">
                  <c:v>2.2987390947519444</c:v>
                </c:pt>
                <c:pt idx="8">
                  <c:v>2.5471925013271877</c:v>
                </c:pt>
                <c:pt idx="9">
                  <c:v>2.4559427255637787</c:v>
                </c:pt>
                <c:pt idx="10">
                  <c:v>2.2658381665783263</c:v>
                </c:pt>
                <c:pt idx="11">
                  <c:v>2.1291025932811487</c:v>
                </c:pt>
                <c:pt idx="12">
                  <c:v>2.2357635456614759</c:v>
                </c:pt>
                <c:pt idx="13">
                  <c:v>2.6039671075671968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5FC-4400-8D91-4609DEE8D89C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12'!$M$35:$M$55</c:f>
              <c:numCache>
                <c:formatCode>0</c:formatCode>
                <c:ptCount val="2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  <c:pt idx="20">
                  <c:v>390</c:v>
                </c:pt>
              </c:numCache>
            </c:numRef>
          </c:xVal>
          <c:yVal>
            <c:numRef>
              <c:f>'S-L 12'!$W$35:$W$55</c:f>
              <c:numCache>
                <c:formatCode>0.000</c:formatCode>
                <c:ptCount val="21"/>
                <c:pt idx="0">
                  <c:v>0.43748124338463629</c:v>
                </c:pt>
                <c:pt idx="1">
                  <c:v>0.27565793305386183</c:v>
                </c:pt>
                <c:pt idx="2">
                  <c:v>0.44035447827271818</c:v>
                </c:pt>
                <c:pt idx="3">
                  <c:v>0.67736903829929207</c:v>
                </c:pt>
                <c:pt idx="4">
                  <c:v>0.63601296346146785</c:v>
                </c:pt>
                <c:pt idx="5">
                  <c:v>0.41611006120909733</c:v>
                </c:pt>
                <c:pt idx="6">
                  <c:v>0.17716987598484776</c:v>
                </c:pt>
                <c:pt idx="7">
                  <c:v>0.11464468223319278</c:v>
                </c:pt>
                <c:pt idx="8">
                  <c:v>0.17507427820676313</c:v>
                </c:pt>
                <c:pt idx="9">
                  <c:v>0.29868056810666688</c:v>
                </c:pt>
                <c:pt idx="10">
                  <c:v>0.48733478677346875</c:v>
                </c:pt>
                <c:pt idx="11">
                  <c:v>0.51764234003519449</c:v>
                </c:pt>
                <c:pt idx="12">
                  <c:v>0.20689946308957127</c:v>
                </c:pt>
                <c:pt idx="13">
                  <c:v>0.19599557910015056</c:v>
                </c:pt>
                <c:pt idx="14">
                  <c:v>0.36300562980145973</c:v>
                </c:pt>
                <c:pt idx="15">
                  <c:v>0.45983334478648508</c:v>
                </c:pt>
                <c:pt idx="16">
                  <c:v>0.48317686064313464</c:v>
                </c:pt>
                <c:pt idx="17">
                  <c:v>0.61292707421204873</c:v>
                </c:pt>
                <c:pt idx="18">
                  <c:v>0.88949410935815232</c:v>
                </c:pt>
                <c:pt idx="19">
                  <c:v>1.2052389794799507</c:v>
                </c:pt>
                <c:pt idx="20">
                  <c:v>1.3283383882867734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5FC-4400-8D91-4609DEE8D89C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12'!$M$33:$M$51</c:f>
              <c:numCache>
                <c:formatCode>0</c:formatCode>
                <c:ptCount val="19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</c:numCache>
            </c:numRef>
          </c:xVal>
          <c:yVal>
            <c:numRef>
              <c:f>'S-L 12'!$Y$33:$Y$51</c:f>
              <c:numCache>
                <c:formatCode>0.000</c:formatCode>
                <c:ptCount val="19"/>
                <c:pt idx="0">
                  <c:v>0.66703806848775571</c:v>
                </c:pt>
                <c:pt idx="1">
                  <c:v>0.18450552150411731</c:v>
                </c:pt>
                <c:pt idx="2">
                  <c:v>0.21719250642494656</c:v>
                </c:pt>
                <c:pt idx="3">
                  <c:v>3.5701736199262694E-2</c:v>
                </c:pt>
                <c:pt idx="4">
                  <c:v>4.7687659923376785E-3</c:v>
                </c:pt>
                <c:pt idx="5">
                  <c:v>2.6632834247845894E-2</c:v>
                </c:pt>
                <c:pt idx="6">
                  <c:v>0.32285141242313808</c:v>
                </c:pt>
                <c:pt idx="7">
                  <c:v>0.73696161608920718</c:v>
                </c:pt>
                <c:pt idx="8">
                  <c:v>0.93118281648631129</c:v>
                </c:pt>
                <c:pt idx="9">
                  <c:v>0.90194548088493731</c:v>
                </c:pt>
                <c:pt idx="10">
                  <c:v>0.61794073350319134</c:v>
                </c:pt>
                <c:pt idx="11">
                  <c:v>0.50575591373319595</c:v>
                </c:pt>
                <c:pt idx="12">
                  <c:v>0.64997541641090528</c:v>
                </c:pt>
                <c:pt idx="13">
                  <c:v>0.73248225888248275</c:v>
                </c:pt>
                <c:pt idx="14">
                  <c:v>0.55530623702018944</c:v>
                </c:pt>
                <c:pt idx="15">
                  <c:v>0.83438308971936037</c:v>
                </c:pt>
                <c:pt idx="16">
                  <c:v>0.91367570254273589</c:v>
                </c:pt>
                <c:pt idx="17">
                  <c:v>0.82247484127263404</c:v>
                </c:pt>
                <c:pt idx="18">
                  <c:v>0.40292128268480992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5FC-4400-8D91-4609DEE8D89C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12'!$M$35:$M$51</c:f>
              <c:numCache>
                <c:formatCode>0</c:formatCode>
                <c:ptCount val="1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</c:numCache>
            </c:numRef>
          </c:xVal>
          <c:yVal>
            <c:numRef>
              <c:f>'S-L 12'!$AA$35:$AA$51</c:f>
              <c:numCache>
                <c:formatCode>0.000</c:formatCode>
                <c:ptCount val="17"/>
                <c:pt idx="0">
                  <c:v>0.64270616594018959</c:v>
                </c:pt>
                <c:pt idx="1">
                  <c:v>0.30739023742112054</c:v>
                </c:pt>
                <c:pt idx="2">
                  <c:v>0.44056480086704852</c:v>
                </c:pt>
                <c:pt idx="3">
                  <c:v>0.64562277745842689</c:v>
                </c:pt>
                <c:pt idx="4">
                  <c:v>0.93943982301945583</c:v>
                </c:pt>
                <c:pt idx="5">
                  <c:v>1.1193291578759552</c:v>
                </c:pt>
                <c:pt idx="6">
                  <c:v>1.0674977178805323</c:v>
                </c:pt>
                <c:pt idx="7">
                  <c:v>0.75191339746890085</c:v>
                </c:pt>
                <c:pt idx="8">
                  <c:v>0.41899409110737501</c:v>
                </c:pt>
                <c:pt idx="9">
                  <c:v>0.18898174984786692</c:v>
                </c:pt>
                <c:pt idx="10">
                  <c:v>0.14028353033405258</c:v>
                </c:pt>
                <c:pt idx="11">
                  <c:v>0.18930441358162853</c:v>
                </c:pt>
                <c:pt idx="12">
                  <c:v>0.32739804984140525</c:v>
                </c:pt>
                <c:pt idx="13">
                  <c:v>0.60543141256672706</c:v>
                </c:pt>
                <c:pt idx="14">
                  <c:v>0.5155851510295294</c:v>
                </c:pt>
                <c:pt idx="15">
                  <c:v>0.33240305524316766</c:v>
                </c:pt>
                <c:pt idx="16">
                  <c:v>9.2581255156948081E-2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5FC-4400-8D91-4609DEE8D8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12'!$M$32:$M$38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12'!$Q$32:$Q$38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F5FC-4400-8D91-4609DEE8D89C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5FC-4400-8D91-4609DEE8D89C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F5FC-4400-8D91-4609DEE8D89C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F5FC-4400-8D91-4609DEE8D89C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12'!$AB$34:$AB$38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5FC-4400-8D91-4609DEE8D89C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6002270976825907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'S-L 12'!$M$34:$M$42</c:f>
              <c:numCache>
                <c:formatCode>0</c:formatCode>
                <c:ptCount val="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</c:numCache>
            </c:numRef>
          </c:xVal>
          <c:yVal>
            <c:numRef>
              <c:f>'S-L 12'!$AN$34:$AN$42</c:f>
              <c:numCache>
                <c:formatCode>0.000</c:formatCode>
                <c:ptCount val="9"/>
                <c:pt idx="0">
                  <c:v>4.9425476452914614</c:v>
                </c:pt>
                <c:pt idx="1">
                  <c:v>3.1075630128719198</c:v>
                </c:pt>
                <c:pt idx="2">
                  <c:v>2.023751786037967</c:v>
                </c:pt>
                <c:pt idx="3">
                  <c:v>1.8694016534456384</c:v>
                </c:pt>
                <c:pt idx="4">
                  <c:v>1.6731161065363047</c:v>
                </c:pt>
                <c:pt idx="5">
                  <c:v>1.3331661415053135</c:v>
                </c:pt>
                <c:pt idx="6">
                  <c:v>0.97796392763730555</c:v>
                </c:pt>
                <c:pt idx="7">
                  <c:v>0.2876327637935745</c:v>
                </c:pt>
                <c:pt idx="8">
                  <c:v>1.0042708017439512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7E7-4919-A0E9-704CA7F73F23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12'!$M$34:$M$46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'S-L 12'!$AO$34:$AO$46</c:f>
              <c:numCache>
                <c:formatCode>0.000</c:formatCode>
                <c:ptCount val="13"/>
                <c:pt idx="0">
                  <c:v>3.8640152082904327</c:v>
                </c:pt>
                <c:pt idx="1">
                  <c:v>1.6954907731926718</c:v>
                </c:pt>
                <c:pt idx="2">
                  <c:v>0.36690109864267545</c:v>
                </c:pt>
                <c:pt idx="3">
                  <c:v>1.0824328585950711E-2</c:v>
                </c:pt>
                <c:pt idx="4">
                  <c:v>0.14311831574201028</c:v>
                </c:pt>
                <c:pt idx="5">
                  <c:v>0.39994974479355105</c:v>
                </c:pt>
                <c:pt idx="6">
                  <c:v>0.6976648487962368</c:v>
                </c:pt>
                <c:pt idx="7">
                  <c:v>1.1264555382465749</c:v>
                </c:pt>
                <c:pt idx="8">
                  <c:v>2.1737883948182088</c:v>
                </c:pt>
                <c:pt idx="9">
                  <c:v>2.532537932753705</c:v>
                </c:pt>
                <c:pt idx="10">
                  <c:v>2.6156589107957315</c:v>
                </c:pt>
                <c:pt idx="11">
                  <c:v>3.28498713275114</c:v>
                </c:pt>
                <c:pt idx="12">
                  <c:v>3.5559915640272406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7E7-4919-A0E9-704CA7F73F23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'S-L 12'!$M$34:$M$55</c:f>
              <c:numCache>
                <c:formatCode>0</c:formatCode>
                <c:ptCount val="2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</c:numCache>
            </c:numRef>
          </c:xVal>
          <c:yVal>
            <c:numRef>
              <c:f>'S-L 12'!$AP$34:$AP$55</c:f>
              <c:numCache>
                <c:formatCode>0.000</c:formatCode>
                <c:ptCount val="22"/>
                <c:pt idx="0">
                  <c:v>4.2624908246238808</c:v>
                </c:pt>
                <c:pt idx="1">
                  <c:v>2.3483288258764041</c:v>
                </c:pt>
                <c:pt idx="2">
                  <c:v>1.2298802933321278</c:v>
                </c:pt>
                <c:pt idx="3">
                  <c:v>1.171226887280556</c:v>
                </c:pt>
                <c:pt idx="4">
                  <c:v>1.2376560275526114</c:v>
                </c:pt>
                <c:pt idx="5">
                  <c:v>0.98836807193479392</c:v>
                </c:pt>
                <c:pt idx="6">
                  <c:v>0.73601893590872358</c:v>
                </c:pt>
                <c:pt idx="7">
                  <c:v>0.36124053165037562</c:v>
                </c:pt>
                <c:pt idx="8">
                  <c:v>0.65067149604038477</c:v>
                </c:pt>
                <c:pt idx="9">
                  <c:v>0.88774982643024736</c:v>
                </c:pt>
                <c:pt idx="10">
                  <c:v>0.9536408021193753</c:v>
                </c:pt>
                <c:pt idx="11">
                  <c:v>1.6098253746052811</c:v>
                </c:pt>
                <c:pt idx="12">
                  <c:v>1.596955279242301</c:v>
                </c:pt>
                <c:pt idx="13">
                  <c:v>0.81944585580692375</c:v>
                </c:pt>
                <c:pt idx="14">
                  <c:v>0.42864897964909904</c:v>
                </c:pt>
                <c:pt idx="15">
                  <c:v>0.65970548580585553</c:v>
                </c:pt>
                <c:pt idx="16">
                  <c:v>1.3425316926942259</c:v>
                </c:pt>
                <c:pt idx="17">
                  <c:v>1.576573419217568</c:v>
                </c:pt>
                <c:pt idx="18">
                  <c:v>1.4194797935938956</c:v>
                </c:pt>
                <c:pt idx="19">
                  <c:v>1.573708525379037</c:v>
                </c:pt>
                <c:pt idx="20">
                  <c:v>1.726451548394893</c:v>
                </c:pt>
                <c:pt idx="21">
                  <c:v>1.7194825653298911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7E7-4919-A0E9-704CA7F73F23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12'!$M$35:$M$58</c:f>
              <c:numCache>
                <c:formatCode>0</c:formatCode>
                <c:ptCount val="24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  <c:pt idx="20">
                  <c:v>390</c:v>
                </c:pt>
                <c:pt idx="21">
                  <c:v>405</c:v>
                </c:pt>
                <c:pt idx="22">
                  <c:v>420</c:v>
                </c:pt>
                <c:pt idx="23">
                  <c:v>435</c:v>
                </c:pt>
              </c:numCache>
            </c:numRef>
          </c:xVal>
          <c:yVal>
            <c:numRef>
              <c:f>'S-L 12'!$AQ$35:$AQ$58</c:f>
              <c:numCache>
                <c:formatCode>0.000</c:formatCode>
                <c:ptCount val="24"/>
                <c:pt idx="0">
                  <c:v>1.8365617263399812</c:v>
                </c:pt>
                <c:pt idx="1">
                  <c:v>0.91435409683538127</c:v>
                </c:pt>
                <c:pt idx="2">
                  <c:v>0.68796837329072758</c:v>
                </c:pt>
                <c:pt idx="3">
                  <c:v>0.52674342075750125</c:v>
                </c:pt>
                <c:pt idx="4">
                  <c:v>0.33710998923723046</c:v>
                </c:pt>
                <c:pt idx="5">
                  <c:v>0.29216717794190816</c:v>
                </c:pt>
                <c:pt idx="6">
                  <c:v>0.17211888085745086</c:v>
                </c:pt>
                <c:pt idx="7">
                  <c:v>0.51141194431807824</c:v>
                </c:pt>
                <c:pt idx="8">
                  <c:v>0.68072360540700216</c:v>
                </c:pt>
                <c:pt idx="9">
                  <c:v>0.61886319059718797</c:v>
                </c:pt>
                <c:pt idx="10">
                  <c:v>1.06049529047145</c:v>
                </c:pt>
                <c:pt idx="11">
                  <c:v>1.0161759229712521</c:v>
                </c:pt>
                <c:pt idx="12">
                  <c:v>0.58397850848732558</c:v>
                </c:pt>
                <c:pt idx="13">
                  <c:v>0.21834390192737546</c:v>
                </c:pt>
                <c:pt idx="14">
                  <c:v>0.27727062070995684</c:v>
                </c:pt>
                <c:pt idx="15">
                  <c:v>0.84271835439624221</c:v>
                </c:pt>
                <c:pt idx="16">
                  <c:v>1.0399136165896401</c:v>
                </c:pt>
                <c:pt idx="17">
                  <c:v>0.75817333737726023</c:v>
                </c:pt>
                <c:pt idx="18">
                  <c:v>0.63392015868372653</c:v>
                </c:pt>
                <c:pt idx="19">
                  <c:v>0.4647887168754139</c:v>
                </c:pt>
                <c:pt idx="20">
                  <c:v>0.3383064161344379</c:v>
                </c:pt>
                <c:pt idx="21">
                  <c:v>0.33081089481558756</c:v>
                </c:pt>
                <c:pt idx="22">
                  <c:v>0.35150299614844688</c:v>
                </c:pt>
                <c:pt idx="23">
                  <c:v>0.26240987989240755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7E7-4919-A0E9-704CA7F73F23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12'!$M$34:$M$51</c:f>
              <c:numCache>
                <c:formatCode>0</c:formatCode>
                <c:ptCount val="1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</c:numCache>
            </c:numRef>
          </c:xVal>
          <c:yVal>
            <c:numRef>
              <c:f>'S-L 12'!$AS$34:$AS$51</c:f>
              <c:numCache>
                <c:formatCode>0.000</c:formatCode>
                <c:ptCount val="18"/>
                <c:pt idx="0">
                  <c:v>4.4027950864492409</c:v>
                </c:pt>
                <c:pt idx="1">
                  <c:v>2.5394883848489442</c:v>
                </c:pt>
                <c:pt idx="2">
                  <c:v>1.2530048287875792</c:v>
                </c:pt>
                <c:pt idx="3">
                  <c:v>1.1636446286579394</c:v>
                </c:pt>
                <c:pt idx="4">
                  <c:v>1.1999551079549184</c:v>
                </c:pt>
                <c:pt idx="5">
                  <c:v>1.289128112861031</c:v>
                </c:pt>
                <c:pt idx="6">
                  <c:v>1.4613479005197083</c:v>
                </c:pt>
                <c:pt idx="7">
                  <c:v>1.2718523874543193</c:v>
                </c:pt>
                <c:pt idx="8">
                  <c:v>0.24530949048645787</c:v>
                </c:pt>
                <c:pt idx="9">
                  <c:v>0.27542473522399302</c:v>
                </c:pt>
                <c:pt idx="10">
                  <c:v>0.44420151581691875</c:v>
                </c:pt>
                <c:pt idx="11">
                  <c:v>0.95057059698629587</c:v>
                </c:pt>
                <c:pt idx="12">
                  <c:v>0.85378091434386849</c:v>
                </c:pt>
                <c:pt idx="13">
                  <c:v>0.26894293470785036</c:v>
                </c:pt>
                <c:pt idx="14">
                  <c:v>0.39501096074662406</c:v>
                </c:pt>
                <c:pt idx="15">
                  <c:v>0.23975093920813109</c:v>
                </c:pt>
                <c:pt idx="16">
                  <c:v>0.53384498772013744</c:v>
                </c:pt>
                <c:pt idx="17">
                  <c:v>1.1679438485012923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7E7-4919-A0E9-704CA7F73F23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12'!$M$37:$M$42</c:f>
              <c:numCache>
                <c:formatCode>0</c:formatCode>
                <c:ptCount val="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</c:numCache>
            </c:numRef>
          </c:xVal>
          <c:yVal>
            <c:numRef>
              <c:f>'S-L 12'!$AH$37:$AH$42</c:f>
              <c:numCache>
                <c:formatCode>0.000</c:formatCode>
                <c:ptCount val="6"/>
                <c:pt idx="0">
                  <c:v>1.6104203557648935</c:v>
                </c:pt>
                <c:pt idx="1">
                  <c:v>1.422286443602927</c:v>
                </c:pt>
                <c:pt idx="2">
                  <c:v>0.8207757937331962</c:v>
                </c:pt>
                <c:pt idx="3">
                  <c:v>0.34109793485098167</c:v>
                </c:pt>
                <c:pt idx="4">
                  <c:v>0.38082501029858562</c:v>
                </c:pt>
                <c:pt idx="5">
                  <c:v>1.0771364038500375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7E7-4919-A0E9-704CA7F73F23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12'!$M$37:$M$46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'S-L 12'!$AI$37:$AI$46</c:f>
              <c:numCache>
                <c:formatCode>0.000</c:formatCode>
                <c:ptCount val="10"/>
                <c:pt idx="0">
                  <c:v>0.21011158749996914</c:v>
                </c:pt>
                <c:pt idx="1">
                  <c:v>0.38718683993740077</c:v>
                </c:pt>
                <c:pt idx="2">
                  <c:v>0.97360174022816348</c:v>
                </c:pt>
                <c:pt idx="3">
                  <c:v>1.3548705669018208</c:v>
                </c:pt>
                <c:pt idx="4">
                  <c:v>1.8548288817564011</c:v>
                </c:pt>
                <c:pt idx="5">
                  <c:v>2.1821270734893701</c:v>
                </c:pt>
                <c:pt idx="6">
                  <c:v>2.127525886020122</c:v>
                </c:pt>
                <c:pt idx="7">
                  <c:v>2.2821898297319714</c:v>
                </c:pt>
                <c:pt idx="8">
                  <c:v>2.3657759921280155</c:v>
                </c:pt>
                <c:pt idx="9">
                  <c:v>2.5266039347245473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7E7-4919-A0E9-704CA7F73F23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12'!$M$37:$M$55</c:f>
              <c:numCache>
                <c:formatCode>0</c:formatCode>
                <c:ptCount val="1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</c:numCache>
            </c:numRef>
          </c:xVal>
          <c:yVal>
            <c:numRef>
              <c:f>'S-L 12'!$AJ$37:$AJ$55</c:f>
              <c:numCache>
                <c:formatCode>0.000</c:formatCode>
                <c:ptCount val="19"/>
                <c:pt idx="0">
                  <c:v>0.90791813901955964</c:v>
                </c:pt>
                <c:pt idx="1">
                  <c:v>0.96654888523733329</c:v>
                </c:pt>
                <c:pt idx="2">
                  <c:v>0.42274618370410028</c:v>
                </c:pt>
                <c:pt idx="3">
                  <c:v>3.6149970575467011E-2</c:v>
                </c:pt>
                <c:pt idx="4">
                  <c:v>0.38820903454925604</c:v>
                </c:pt>
                <c:pt idx="5">
                  <c:v>0.7440096106253884</c:v>
                </c:pt>
                <c:pt idx="6">
                  <c:v>0.59482038155495576</c:v>
                </c:pt>
                <c:pt idx="7">
                  <c:v>0.73892567298086875</c:v>
                </c:pt>
                <c:pt idx="8">
                  <c:v>0.86083836608934605</c:v>
                </c:pt>
                <c:pt idx="9">
                  <c:v>0.78882049185737679</c:v>
                </c:pt>
                <c:pt idx="10">
                  <c:v>0.39790538523824998</c:v>
                </c:pt>
                <c:pt idx="11">
                  <c:v>0.51287425449268498</c:v>
                </c:pt>
                <c:pt idx="12">
                  <c:v>0.85425342172935392</c:v>
                </c:pt>
                <c:pt idx="13">
                  <c:v>0.82528045075924461</c:v>
                </c:pt>
                <c:pt idx="14">
                  <c:v>0.65132752976026675</c:v>
                </c:pt>
                <c:pt idx="15">
                  <c:v>0.62141070661848219</c:v>
                </c:pt>
                <c:pt idx="16">
                  <c:v>0.99011199904359148</c:v>
                </c:pt>
                <c:pt idx="17">
                  <c:v>1.4637248496526025</c:v>
                </c:pt>
                <c:pt idx="18">
                  <c:v>1.5760692644275582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7E7-4919-A0E9-704CA7F73F23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12'!$M$37:$M$57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12'!$AK$37:$AK$57</c:f>
              <c:numCache>
                <c:formatCode>0.000</c:formatCode>
                <c:ptCount val="21"/>
                <c:pt idx="0">
                  <c:v>0.45934692035941299</c:v>
                </c:pt>
                <c:pt idx="1">
                  <c:v>0.28865161305291887</c:v>
                </c:pt>
                <c:pt idx="2">
                  <c:v>0.19201302040741097</c:v>
                </c:pt>
                <c:pt idx="3">
                  <c:v>0.35550248918282712</c:v>
                </c:pt>
                <c:pt idx="4">
                  <c:v>0.54016504398720533</c:v>
                </c:pt>
                <c:pt idx="5">
                  <c:v>0.60903327530325468</c:v>
                </c:pt>
                <c:pt idx="6">
                  <c:v>0.40857167201857253</c:v>
                </c:pt>
                <c:pt idx="7">
                  <c:v>0.42932532977560478</c:v>
                </c:pt>
                <c:pt idx="8">
                  <c:v>0.3686519066545022</c:v>
                </c:pt>
                <c:pt idx="9">
                  <c:v>0.27608358891447404</c:v>
                </c:pt>
                <c:pt idx="10">
                  <c:v>0.18891385039458222</c:v>
                </c:pt>
                <c:pt idx="11">
                  <c:v>0.3084819407378071</c:v>
                </c:pt>
                <c:pt idx="12">
                  <c:v>0.48268350237110802</c:v>
                </c:pt>
                <c:pt idx="13">
                  <c:v>0.35973191215774403</c:v>
                </c:pt>
                <c:pt idx="14">
                  <c:v>0.17423525517573527</c:v>
                </c:pt>
                <c:pt idx="15">
                  <c:v>2.0156483819690964E-2</c:v>
                </c:pt>
                <c:pt idx="16">
                  <c:v>0.1146009818770778</c:v>
                </c:pt>
                <c:pt idx="17">
                  <c:v>0.26518823646711542</c:v>
                </c:pt>
                <c:pt idx="18">
                  <c:v>0.26608390942429483</c:v>
                </c:pt>
                <c:pt idx="19">
                  <c:v>0.10399513295549674</c:v>
                </c:pt>
                <c:pt idx="20">
                  <c:v>0.34915091086668348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7E7-4919-A0E9-704CA7F73F23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12'!$M$37:$M$51</c:f>
              <c:numCache>
                <c:formatCode>0</c:formatCode>
                <c:ptCount val="1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</c:numCache>
            </c:numRef>
          </c:xVal>
          <c:yVal>
            <c:numRef>
              <c:f>'S-L 12'!$AM$37:$AM$51</c:f>
              <c:numCache>
                <c:formatCode>0.000</c:formatCode>
                <c:ptCount val="15"/>
                <c:pt idx="0">
                  <c:v>0.90378841076891803</c:v>
                </c:pt>
                <c:pt idx="1">
                  <c:v>0.93282323682140689</c:v>
                </c:pt>
                <c:pt idx="2">
                  <c:v>0.72177704320675407</c:v>
                </c:pt>
                <c:pt idx="3">
                  <c:v>0.72435706514546061</c:v>
                </c:pt>
                <c:pt idx="4">
                  <c:v>0.48787213552541964</c:v>
                </c:pt>
                <c:pt idx="5">
                  <c:v>0.10824221762292943</c:v>
                </c:pt>
                <c:pt idx="6">
                  <c:v>1.2081270335218821E-2</c:v>
                </c:pt>
                <c:pt idx="7">
                  <c:v>0.25664193324070256</c:v>
                </c:pt>
                <c:pt idx="8">
                  <c:v>0.2420097394826432</c:v>
                </c:pt>
                <c:pt idx="9">
                  <c:v>0.1003780555525154</c:v>
                </c:pt>
                <c:pt idx="10">
                  <c:v>0.12491382170660588</c:v>
                </c:pt>
                <c:pt idx="11">
                  <c:v>0.27645116096691996</c:v>
                </c:pt>
                <c:pt idx="12">
                  <c:v>4.3163459851401822E-3</c:v>
                </c:pt>
                <c:pt idx="13">
                  <c:v>4.4223002376806042E-2</c:v>
                </c:pt>
                <c:pt idx="14">
                  <c:v>0.2695548574310912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7E7-4919-A0E9-704CA7F73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12'!$AR$33:$AR$38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F-B7E7-4919-A0E9-704CA7F73F23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12'!$M$35:$M$42</c15:sqref>
                        </c15:formulaRef>
                      </c:ext>
                    </c:extLst>
                    <c:numCache>
                      <c:formatCode>0</c:formatCode>
                      <c:ptCount val="8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12'!$AT$35:$AT$42</c15:sqref>
                        </c15:formulaRef>
                      </c:ext>
                    </c:extLst>
                    <c:numCache>
                      <c:formatCode>0.000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7E7-4919-A0E9-704CA7F73F23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12'!$M$35:$M$46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12'!$AU$35:$AU$46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B7E7-4919-A0E9-704CA7F73F23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12'!$AV$35:$AV$50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7E7-4919-A0E9-704CA7F73F23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12'!$AW$35:$AW$50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7E7-4919-A0E9-704CA7F73F23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7E7-4919-A0E9-704CA7F73F23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12'!$AY$35:$AY$50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7E7-4919-A0E9-704CA7F73F23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B7E7-4919-A0E9-704CA7F73F23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6131395206279507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'S-L 12'!$M$37:$M$57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12'!$AD$37:$AD$57</c:f>
              <c:numCache>
                <c:formatCode>0.000</c:formatCode>
                <c:ptCount val="21"/>
                <c:pt idx="0">
                  <c:v>0.20170798922101016</c:v>
                </c:pt>
                <c:pt idx="1">
                  <c:v>0.22568958055871191</c:v>
                </c:pt>
                <c:pt idx="2">
                  <c:v>0.52273017532567501</c:v>
                </c:pt>
                <c:pt idx="3">
                  <c:v>0.65141086522921066</c:v>
                </c:pt>
                <c:pt idx="4">
                  <c:v>0.72067436202201951</c:v>
                </c:pt>
                <c:pt idx="5">
                  <c:v>0.12450095249101581</c:v>
                </c:pt>
                <c:pt idx="6">
                  <c:v>0.24839108294532414</c:v>
                </c:pt>
                <c:pt idx="7">
                  <c:v>0.16567250741457726</c:v>
                </c:pt>
                <c:pt idx="8">
                  <c:v>0.66061865518834129</c:v>
                </c:pt>
                <c:pt idx="9">
                  <c:v>0.70131903954560837</c:v>
                </c:pt>
                <c:pt idx="10">
                  <c:v>0.37780227838056296</c:v>
                </c:pt>
                <c:pt idx="11">
                  <c:v>0.10107497812306203</c:v>
                </c:pt>
                <c:pt idx="12">
                  <c:v>0.2216350366633891</c:v>
                </c:pt>
                <c:pt idx="13">
                  <c:v>0.46502848950542797</c:v>
                </c:pt>
                <c:pt idx="14">
                  <c:v>0.83620236779242041</c:v>
                </c:pt>
                <c:pt idx="15">
                  <c:v>0.722514037848492</c:v>
                </c:pt>
                <c:pt idx="16">
                  <c:v>0.50384601854556721</c:v>
                </c:pt>
                <c:pt idx="17">
                  <c:v>0.18588473204634096</c:v>
                </c:pt>
                <c:pt idx="18">
                  <c:v>5.8195951963431289E-2</c:v>
                </c:pt>
                <c:pt idx="19">
                  <c:v>0.22058837451735538</c:v>
                </c:pt>
                <c:pt idx="20">
                  <c:v>8.9494171416316555E-3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E51-4EF0-A70C-D32E3D8DD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1"/>
                <c:order val="1"/>
                <c:tx>
                  <c:v>DTI/SHM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12'!$M$35:$M$50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12'!$AE$35:$AE$50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EE51-4EF0-A70C-D32E3D8DD64D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CET/SHM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12'!$M$37:$M$50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12'!$AF$37:$AF$50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51-4EF0-A70C-D32E3D8DD64D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706065038167556"/>
          <c:y val="9.4101126412528532E-2"/>
          <c:w val="0.1160692965338693"/>
          <c:h val="9.078015500206589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MACRO</a:t>
            </a:r>
            <a:r>
              <a:rPr lang="en-GB"/>
              <a:t>,</a:t>
            </a:r>
            <a:r>
              <a:rPr lang="cs-CZ"/>
              <a:t> 20 m/s</a:t>
            </a:r>
            <a:endParaRPr lang="en-GB"/>
          </a:p>
        </c:rich>
      </c:tx>
      <c:layout>
        <c:manualLayout>
          <c:xMode val="edge"/>
          <c:yMode val="edge"/>
          <c:x val="0.38147709074345937"/>
          <c:y val="0.7701212309198262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18916492111661"/>
          <c:y val="5.0925984251968502E-2"/>
          <c:w val="0.86205216486889513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'S-L 20'!$B$26:$B$36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20'!$G$26:$G$36</c:f>
              <c:numCache>
                <c:formatCode>0.000</c:formatCode>
                <c:ptCount val="11"/>
                <c:pt idx="0">
                  <c:v>-2.3343672518955092</c:v>
                </c:pt>
                <c:pt idx="1">
                  <c:v>-1.9941950154771553</c:v>
                </c:pt>
                <c:pt idx="2">
                  <c:v>-1.6064891719500893</c:v>
                </c:pt>
                <c:pt idx="3">
                  <c:v>-0.98769170003565587</c:v>
                </c:pt>
                <c:pt idx="4">
                  <c:v>-0.25087279710999294</c:v>
                </c:pt>
                <c:pt idx="5">
                  <c:v>0.26668402434142929</c:v>
                </c:pt>
                <c:pt idx="6">
                  <c:v>0.44199772907529855</c:v>
                </c:pt>
                <c:pt idx="7">
                  <c:v>0.67082855929955398</c:v>
                </c:pt>
                <c:pt idx="8">
                  <c:v>0.26186940063653391</c:v>
                </c:pt>
                <c:pt idx="9">
                  <c:v>-0.36245867052591219</c:v>
                </c:pt>
                <c:pt idx="10">
                  <c:v>-1.154098324040983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F3-47C2-94AD-59FF81685C46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20'!$B$61:$B$75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20'!$G$61:$G$75</c:f>
              <c:numCache>
                <c:formatCode>0.000</c:formatCode>
                <c:ptCount val="15"/>
                <c:pt idx="0">
                  <c:v>-3.6302846285088335</c:v>
                </c:pt>
                <c:pt idx="1">
                  <c:v>-3.602095508224056</c:v>
                </c:pt>
                <c:pt idx="2">
                  <c:v>-3.0767210174640152</c:v>
                </c:pt>
                <c:pt idx="3">
                  <c:v>-2.4981485099101786</c:v>
                </c:pt>
                <c:pt idx="4">
                  <c:v>-1.8407376299527545</c:v>
                </c:pt>
                <c:pt idx="5">
                  <c:v>-1.2991040992307714</c:v>
                </c:pt>
                <c:pt idx="6">
                  <c:v>-1.0625023510383913</c:v>
                </c:pt>
                <c:pt idx="7">
                  <c:v>-1.072711927849461</c:v>
                </c:pt>
                <c:pt idx="8">
                  <c:v>-1.2115150712342286</c:v>
                </c:pt>
                <c:pt idx="9">
                  <c:v>-1.4357211447195044</c:v>
                </c:pt>
                <c:pt idx="10">
                  <c:v>-2.2041817814376974</c:v>
                </c:pt>
                <c:pt idx="11">
                  <c:v>-2.7858787961305898</c:v>
                </c:pt>
                <c:pt idx="12">
                  <c:v>-3.0945501682627743</c:v>
                </c:pt>
                <c:pt idx="13">
                  <c:v>-3.2997095685493463</c:v>
                </c:pt>
                <c:pt idx="14">
                  <c:v>-3.4122057178276597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F3-47C2-94AD-59FF81685C46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20'!$B$96:$B$118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20'!$G$96:$G$118</c:f>
              <c:numCache>
                <c:formatCode>0.00</c:formatCode>
                <c:ptCount val="23"/>
                <c:pt idx="0">
                  <c:v>-3.3813781968701835</c:v>
                </c:pt>
                <c:pt idx="1">
                  <c:v>-2.9372339885619358</c:v>
                </c:pt>
                <c:pt idx="2">
                  <c:v>-2.3062259192783654</c:v>
                </c:pt>
                <c:pt idx="3">
                  <c:v>-1.6533871379345224</c:v>
                </c:pt>
                <c:pt idx="4">
                  <c:v>-0.96610785957127532</c:v>
                </c:pt>
                <c:pt idx="5">
                  <c:v>-0.31992202802788233</c:v>
                </c:pt>
                <c:pt idx="6">
                  <c:v>-2.2753785617503991E-2</c:v>
                </c:pt>
                <c:pt idx="7">
                  <c:v>2.2556986267122697E-2</c:v>
                </c:pt>
                <c:pt idx="8">
                  <c:v>-5.4363735206784856E-2</c:v>
                </c:pt>
                <c:pt idx="9">
                  <c:v>-0.3780044432450802</c:v>
                </c:pt>
                <c:pt idx="10">
                  <c:v>-1.0180432384646259</c:v>
                </c:pt>
                <c:pt idx="11">
                  <c:v>-1.4303705652135872</c:v>
                </c:pt>
                <c:pt idx="12">
                  <c:v>-1.7369643049155898</c:v>
                </c:pt>
                <c:pt idx="13">
                  <c:v>-1.8215469409738974</c:v>
                </c:pt>
                <c:pt idx="14">
                  <c:v>-1.7098402747540664</c:v>
                </c:pt>
                <c:pt idx="15">
                  <c:v>-1.9740568455903618</c:v>
                </c:pt>
                <c:pt idx="16">
                  <c:v>-2.2156715756694219</c:v>
                </c:pt>
                <c:pt idx="17">
                  <c:v>-2.3211659365963397</c:v>
                </c:pt>
                <c:pt idx="18">
                  <c:v>-2.4348728015122072</c:v>
                </c:pt>
                <c:pt idx="19">
                  <c:v>-2.4949813593346906</c:v>
                </c:pt>
                <c:pt idx="20">
                  <c:v>-2.6705132569987855</c:v>
                </c:pt>
                <c:pt idx="21">
                  <c:v>-2.8970976305787848</c:v>
                </c:pt>
                <c:pt idx="22">
                  <c:v>-2.9317772124349952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9F3-47C2-94AD-59FF81685C46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20'!$B$135:$B$155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20'!$G$135:$G$155</c:f>
              <c:numCache>
                <c:formatCode>0.00</c:formatCode>
                <c:ptCount val="21"/>
                <c:pt idx="0">
                  <c:v>-1.3040372718926008</c:v>
                </c:pt>
                <c:pt idx="1">
                  <c:v>-0.7170060099272102</c:v>
                </c:pt>
                <c:pt idx="2">
                  <c:v>-0.1362005460172542</c:v>
                </c:pt>
                <c:pt idx="3">
                  <c:v>0.19126026911306757</c:v>
                </c:pt>
                <c:pt idx="4">
                  <c:v>0.50014130617565167</c:v>
                </c:pt>
                <c:pt idx="5">
                  <c:v>0.58061231462397844</c:v>
                </c:pt>
                <c:pt idx="6">
                  <c:v>5.6343170305095704E-2</c:v>
                </c:pt>
                <c:pt idx="7">
                  <c:v>-0.36275493171881718</c:v>
                </c:pt>
                <c:pt idx="8">
                  <c:v>-1.0285231873677068</c:v>
                </c:pt>
                <c:pt idx="9">
                  <c:v>-1.307214211845648</c:v>
                </c:pt>
                <c:pt idx="10">
                  <c:v>-1.3582758344163517</c:v>
                </c:pt>
                <c:pt idx="11">
                  <c:v>-1.2142531086542725</c:v>
                </c:pt>
                <c:pt idx="12">
                  <c:v>-1.4518765993705285</c:v>
                </c:pt>
                <c:pt idx="13">
                  <c:v>-1.75857786124951</c:v>
                </c:pt>
                <c:pt idx="14">
                  <c:v>-1.85373561590306</c:v>
                </c:pt>
                <c:pt idx="15">
                  <c:v>-2.1282919571913266</c:v>
                </c:pt>
                <c:pt idx="16">
                  <c:v>-2.1089487327265597</c:v>
                </c:pt>
                <c:pt idx="17">
                  <c:v>-2.0162587353140493</c:v>
                </c:pt>
                <c:pt idx="18">
                  <c:v>-1.943690128894767</c:v>
                </c:pt>
                <c:pt idx="19">
                  <c:v>-2.1217173953349993</c:v>
                </c:pt>
                <c:pt idx="20">
                  <c:v>-2.0566755235050218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F3-47C2-94AD-59FF81685C46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'S-L 20'!$B$31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'S-L 20'!$G$31</c:f>
              <c:numCache>
                <c:formatCode>0.000</c:formatCode>
                <c:ptCount val="1"/>
                <c:pt idx="0">
                  <c:v>0.26668402434142929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F3-47C2-94AD-59FF81685C46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'S-L 20'!$B$68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'S-L 20'!$G$68</c:f>
              <c:numCache>
                <c:formatCode>0.000</c:formatCode>
                <c:ptCount val="1"/>
                <c:pt idx="0">
                  <c:v>-1.072711927849461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F3-47C2-94AD-59FF81685C46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'S-L 20'!$B$107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'S-L 20'!$G$107</c:f>
              <c:numCache>
                <c:formatCode>0.00</c:formatCode>
                <c:ptCount val="1"/>
                <c:pt idx="0">
                  <c:v>-1.4303705652135872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F3-47C2-94AD-59FF81685C46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'S-L 20'!$B$145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'S-L 20'!$G$145</c:f>
              <c:numCache>
                <c:formatCode>0.00</c:formatCode>
                <c:ptCount val="1"/>
                <c:pt idx="0">
                  <c:v>-1.3582758344163517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F3-47C2-94AD-59FF81685C46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20'!$B$167:$B$191</c:f>
              <c:numCache>
                <c:formatCode>General</c:formatCode>
                <c:ptCount val="2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  <c:pt idx="22">
                  <c:v>405</c:v>
                </c:pt>
                <c:pt idx="23">
                  <c:v>420</c:v>
                </c:pt>
                <c:pt idx="24">
                  <c:v>435</c:v>
                </c:pt>
              </c:numCache>
            </c:numRef>
          </c:xVal>
          <c:yVal>
            <c:numRef>
              <c:f>'S-L 20'!$G$167:$G$191</c:f>
              <c:numCache>
                <c:formatCode>0.000</c:formatCode>
                <c:ptCount val="25"/>
                <c:pt idx="0">
                  <c:v>-11.187583208681277</c:v>
                </c:pt>
                <c:pt idx="1">
                  <c:v>-9.1488071689330823</c:v>
                </c:pt>
                <c:pt idx="2">
                  <c:v>-6.6528921088597759</c:v>
                </c:pt>
                <c:pt idx="3">
                  <c:v>-4.4613779649544432</c:v>
                </c:pt>
                <c:pt idx="4">
                  <c:v>-2.9147202769873974</c:v>
                </c:pt>
                <c:pt idx="5">
                  <c:v>-1.9441370245034921</c:v>
                </c:pt>
                <c:pt idx="6">
                  <c:v>-1.4471425312339463</c:v>
                </c:pt>
                <c:pt idx="7">
                  <c:v>-1.2726465762714994</c:v>
                </c:pt>
                <c:pt idx="8">
                  <c:v>-0.55017911956688259</c:v>
                </c:pt>
                <c:pt idx="9">
                  <c:v>-0.28051513081110208</c:v>
                </c:pt>
                <c:pt idx="10">
                  <c:v>-0.45289695237605115</c:v>
                </c:pt>
                <c:pt idx="11">
                  <c:v>-0.58713582037941869</c:v>
                </c:pt>
                <c:pt idx="12">
                  <c:v>-0.63146611986205092</c:v>
                </c:pt>
                <c:pt idx="13">
                  <c:v>-0.9292585160665261</c:v>
                </c:pt>
                <c:pt idx="14">
                  <c:v>-1.3368500572488626</c:v>
                </c:pt>
                <c:pt idx="15">
                  <c:v>-1.458618776642532</c:v>
                </c:pt>
                <c:pt idx="16">
                  <c:v>-1.2294948222157793</c:v>
                </c:pt>
                <c:pt idx="17">
                  <c:v>-1.3399691812075312</c:v>
                </c:pt>
                <c:pt idx="18">
                  <c:v>-1.3572858077795087</c:v>
                </c:pt>
                <c:pt idx="19">
                  <c:v>-1.5920468574579558</c:v>
                </c:pt>
                <c:pt idx="20">
                  <c:v>-1.7847194621229319</c:v>
                </c:pt>
                <c:pt idx="21">
                  <c:v>-1.9106560832348265</c:v>
                </c:pt>
                <c:pt idx="22">
                  <c:v>-1.9725773763853882</c:v>
                </c:pt>
                <c:pt idx="23">
                  <c:v>-1.938434600616483</c:v>
                </c:pt>
                <c:pt idx="24">
                  <c:v>-1.9688962148803872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99F3-47C2-94AD-59FF81685C46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20'!$B$203:$B$234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'S-L 20'!$G$203:$G$234</c:f>
              <c:numCache>
                <c:formatCode>0.000</c:formatCode>
                <c:ptCount val="32"/>
                <c:pt idx="0">
                  <c:v>-3.3808290155440215</c:v>
                </c:pt>
                <c:pt idx="1">
                  <c:v>-2.2999401317102306</c:v>
                </c:pt>
                <c:pt idx="2">
                  <c:v>-1.6242944907846704</c:v>
                </c:pt>
                <c:pt idx="3">
                  <c:v>-1.0585236643510254</c:v>
                </c:pt>
                <c:pt idx="4">
                  <c:v>-0.56854516386887566</c:v>
                </c:pt>
                <c:pt idx="5">
                  <c:v>-0.22036777933236637</c:v>
                </c:pt>
                <c:pt idx="6">
                  <c:v>-1.6994901529501536E-2</c:v>
                </c:pt>
                <c:pt idx="7">
                  <c:v>-6.4480655803233075E-2</c:v>
                </c:pt>
                <c:pt idx="8">
                  <c:v>-0.28991302609213609</c:v>
                </c:pt>
                <c:pt idx="9">
                  <c:v>-0.65259788968342414</c:v>
                </c:pt>
                <c:pt idx="10">
                  <c:v>-1.1297259451890169</c:v>
                </c:pt>
                <c:pt idx="11">
                  <c:v>-1.4445778311324275</c:v>
                </c:pt>
                <c:pt idx="12">
                  <c:v>-1.7446106137147683</c:v>
                </c:pt>
                <c:pt idx="13">
                  <c:v>-1.8735304417429295</c:v>
                </c:pt>
                <c:pt idx="14">
                  <c:v>-1.9011197531121391</c:v>
                </c:pt>
                <c:pt idx="15">
                  <c:v>-2.0303142698778252</c:v>
                </c:pt>
                <c:pt idx="16">
                  <c:v>-2.079687884257063</c:v>
                </c:pt>
                <c:pt idx="17">
                  <c:v>-2.1074347443746313</c:v>
                </c:pt>
                <c:pt idx="18">
                  <c:v>-2.1498002191547569</c:v>
                </c:pt>
                <c:pt idx="19">
                  <c:v>-2.1720162174099453</c:v>
                </c:pt>
                <c:pt idx="20">
                  <c:v>-2.2074041350798002</c:v>
                </c:pt>
                <c:pt idx="21">
                  <c:v>-2.2022378263496578</c:v>
                </c:pt>
                <c:pt idx="22">
                  <c:v>-2.2259630408966644</c:v>
                </c:pt>
                <c:pt idx="23">
                  <c:v>-2.2878499377101442</c:v>
                </c:pt>
                <c:pt idx="24">
                  <c:v>-2.2497447544433338</c:v>
                </c:pt>
                <c:pt idx="25">
                  <c:v>-2.2302994935495013</c:v>
                </c:pt>
                <c:pt idx="26">
                  <c:v>-2.2497447544433338</c:v>
                </c:pt>
                <c:pt idx="27">
                  <c:v>-2.2148504082049278</c:v>
                </c:pt>
                <c:pt idx="28">
                  <c:v>-2.2123082054703067</c:v>
                </c:pt>
                <c:pt idx="29">
                  <c:v>-2.22062911850883</c:v>
                </c:pt>
                <c:pt idx="30">
                  <c:v>-2.254139869874904</c:v>
                </c:pt>
                <c:pt idx="31">
                  <c:v>-2.2949289553731336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9F3-47C2-94AD-59FF81685C46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'S-L 20'!$B$179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'S-L 20'!$G$179</c:f>
              <c:numCache>
                <c:formatCode>0.000</c:formatCode>
                <c:ptCount val="1"/>
                <c:pt idx="0">
                  <c:v>-0.63146611986205092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9F3-47C2-94AD-59FF81685C46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20'!$B$231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'S-L 20'!$G$231</c:f>
              <c:numCache>
                <c:formatCode>0.000</c:formatCode>
                <c:ptCount val="1"/>
                <c:pt idx="0">
                  <c:v>-2.2123082054703067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9F3-47C2-94AD-59FF81685C46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'S-L 20'!$B$273:$B$289</c:f>
              <c:numCache>
                <c:formatCode>General</c:formatCode>
                <c:ptCount val="17"/>
                <c:pt idx="0">
                  <c:v>89</c:v>
                </c:pt>
                <c:pt idx="1">
                  <c:v>104</c:v>
                </c:pt>
                <c:pt idx="2">
                  <c:v>119</c:v>
                </c:pt>
                <c:pt idx="3">
                  <c:v>134</c:v>
                </c:pt>
                <c:pt idx="4">
                  <c:v>149</c:v>
                </c:pt>
                <c:pt idx="5">
                  <c:v>164</c:v>
                </c:pt>
                <c:pt idx="6">
                  <c:v>179</c:v>
                </c:pt>
                <c:pt idx="7">
                  <c:v>194</c:v>
                </c:pt>
                <c:pt idx="8">
                  <c:v>209</c:v>
                </c:pt>
                <c:pt idx="9">
                  <c:v>224</c:v>
                </c:pt>
                <c:pt idx="10">
                  <c:v>239</c:v>
                </c:pt>
                <c:pt idx="11">
                  <c:v>254</c:v>
                </c:pt>
                <c:pt idx="12">
                  <c:v>269</c:v>
                </c:pt>
                <c:pt idx="13">
                  <c:v>284</c:v>
                </c:pt>
                <c:pt idx="14">
                  <c:v>299</c:v>
                </c:pt>
                <c:pt idx="15">
                  <c:v>314</c:v>
                </c:pt>
                <c:pt idx="16">
                  <c:v>329</c:v>
                </c:pt>
              </c:numCache>
            </c:numRef>
          </c:xVal>
          <c:yVal>
            <c:numRef>
              <c:f>'S-L 20'!$G$273:$G$289</c:f>
              <c:numCache>
                <c:formatCode>0.00</c:formatCode>
                <c:ptCount val="17"/>
                <c:pt idx="0">
                  <c:v>-0.60166766002764049</c:v>
                </c:pt>
                <c:pt idx="1">
                  <c:v>-0.4456178818112142</c:v>
                </c:pt>
                <c:pt idx="2">
                  <c:v>-0.59320603143452932</c:v>
                </c:pt>
                <c:pt idx="3">
                  <c:v>-1.6990977503342548</c:v>
                </c:pt>
                <c:pt idx="4">
                  <c:v>-2.0015524012507484</c:v>
                </c:pt>
                <c:pt idx="5">
                  <c:v>-2.0572435783383449</c:v>
                </c:pt>
                <c:pt idx="6">
                  <c:v>-2.0729461152214119</c:v>
                </c:pt>
                <c:pt idx="7">
                  <c:v>-1.9361518953089647</c:v>
                </c:pt>
                <c:pt idx="8">
                  <c:v>-2.041716592017282</c:v>
                </c:pt>
                <c:pt idx="9">
                  <c:v>-2.149913177580272</c:v>
                </c:pt>
                <c:pt idx="10">
                  <c:v>-2.177405673418876</c:v>
                </c:pt>
                <c:pt idx="11">
                  <c:v>-2.1190008694084046</c:v>
                </c:pt>
                <c:pt idx="12">
                  <c:v>-2.2724964236214547</c:v>
                </c:pt>
                <c:pt idx="13">
                  <c:v>-2.1938362377755762</c:v>
                </c:pt>
                <c:pt idx="14">
                  <c:v>-2.1630032290061147</c:v>
                </c:pt>
                <c:pt idx="15">
                  <c:v>-2.2781135607478369</c:v>
                </c:pt>
                <c:pt idx="16">
                  <c:v>-2.3448955093231789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9F3-47C2-94AD-59FF81685C46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'S-L 20'!$B$289</c:f>
              <c:numCache>
                <c:formatCode>General</c:formatCode>
                <c:ptCount val="1"/>
                <c:pt idx="0">
                  <c:v>329</c:v>
                </c:pt>
              </c:numCache>
            </c:numRef>
          </c:xVal>
          <c:yVal>
            <c:numRef>
              <c:f>'S-L 20'!$G$289</c:f>
              <c:numCache>
                <c:formatCode>0.00</c:formatCode>
                <c:ptCount val="1"/>
                <c:pt idx="0">
                  <c:v>-2.3448955093231789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99F3-47C2-94AD-59FF81685C46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'S-L 20'!$B$306:$B$325</c:f>
              <c:numCache>
                <c:formatCode>General</c:formatCode>
                <c:ptCount val="20"/>
                <c:pt idx="0" formatCode="0">
                  <c:v>57</c:v>
                </c:pt>
                <c:pt idx="1">
                  <c:v>72</c:v>
                </c:pt>
                <c:pt idx="2">
                  <c:v>87</c:v>
                </c:pt>
                <c:pt idx="3">
                  <c:v>102</c:v>
                </c:pt>
                <c:pt idx="4">
                  <c:v>117</c:v>
                </c:pt>
                <c:pt idx="5">
                  <c:v>132</c:v>
                </c:pt>
                <c:pt idx="6">
                  <c:v>147</c:v>
                </c:pt>
                <c:pt idx="7">
                  <c:v>162</c:v>
                </c:pt>
                <c:pt idx="8">
                  <c:v>177</c:v>
                </c:pt>
                <c:pt idx="9">
                  <c:v>192</c:v>
                </c:pt>
                <c:pt idx="10">
                  <c:v>207</c:v>
                </c:pt>
                <c:pt idx="11">
                  <c:v>222</c:v>
                </c:pt>
                <c:pt idx="12">
                  <c:v>237</c:v>
                </c:pt>
                <c:pt idx="13">
                  <c:v>252</c:v>
                </c:pt>
                <c:pt idx="14">
                  <c:v>267</c:v>
                </c:pt>
                <c:pt idx="15">
                  <c:v>282</c:v>
                </c:pt>
                <c:pt idx="16">
                  <c:v>297</c:v>
                </c:pt>
                <c:pt idx="17">
                  <c:v>312</c:v>
                </c:pt>
                <c:pt idx="18">
                  <c:v>327</c:v>
                </c:pt>
                <c:pt idx="19">
                  <c:v>342</c:v>
                </c:pt>
              </c:numCache>
            </c:numRef>
          </c:xVal>
          <c:yVal>
            <c:numRef>
              <c:f>'S-L 20'!$G$306:$G$325</c:f>
              <c:numCache>
                <c:formatCode>General</c:formatCode>
                <c:ptCount val="20"/>
                <c:pt idx="0" formatCode="0.000">
                  <c:v>-4.3520000000000003</c:v>
                </c:pt>
                <c:pt idx="1">
                  <c:v>-2.7759999999999998</c:v>
                </c:pt>
                <c:pt idx="2">
                  <c:v>-2.222</c:v>
                </c:pt>
                <c:pt idx="3">
                  <c:v>-1.5409999999999999</c:v>
                </c:pt>
                <c:pt idx="4">
                  <c:v>-0.79800000000000004</c:v>
                </c:pt>
                <c:pt idx="5">
                  <c:v>-0.09</c:v>
                </c:pt>
                <c:pt idx="6">
                  <c:v>0.56399999999999995</c:v>
                </c:pt>
                <c:pt idx="7">
                  <c:v>0.71799999999999997</c:v>
                </c:pt>
                <c:pt idx="8">
                  <c:v>0.45800000000000002</c:v>
                </c:pt>
                <c:pt idx="9">
                  <c:v>0.08</c:v>
                </c:pt>
                <c:pt idx="10">
                  <c:v>-0.65800000000000003</c:v>
                </c:pt>
                <c:pt idx="11">
                  <c:v>-0.71399999999999997</c:v>
                </c:pt>
                <c:pt idx="12">
                  <c:v>-1.093</c:v>
                </c:pt>
                <c:pt idx="13">
                  <c:v>-1.0640000000000001</c:v>
                </c:pt>
                <c:pt idx="14">
                  <c:v>-0.96899999999999997</c:v>
                </c:pt>
                <c:pt idx="15">
                  <c:v>-1.024</c:v>
                </c:pt>
                <c:pt idx="16">
                  <c:v>-1.1890000000000001</c:v>
                </c:pt>
                <c:pt idx="17">
                  <c:v>-1.294</c:v>
                </c:pt>
                <c:pt idx="18">
                  <c:v>-1.5589999999999999</c:v>
                </c:pt>
                <c:pt idx="19">
                  <c:v>-2.2229999999999999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99F3-47C2-94AD-59FF81685C46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'S-L 20'!$B$316</c:f>
              <c:numCache>
                <c:formatCode>General</c:formatCode>
                <c:ptCount val="1"/>
                <c:pt idx="0">
                  <c:v>207</c:v>
                </c:pt>
              </c:numCache>
            </c:numRef>
          </c:xVal>
          <c:yVal>
            <c:numRef>
              <c:f>'S-L 20'!$G$316</c:f>
              <c:numCache>
                <c:formatCode>General</c:formatCode>
                <c:ptCount val="1"/>
                <c:pt idx="0">
                  <c:v>-0.65800000000000003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99F3-47C2-94AD-59FF81685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20'!$B$235:$B$242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20'!$G$235:$G$242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C-99F3-47C2-94AD-59FF81685C46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20'!$G$238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99F3-47C2-94AD-59FF81685C46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8151038191281341"/>
          <c:y val="0.46962630704917818"/>
          <c:w val="0.17528643392117346"/>
          <c:h val="0.36430052538769625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20'!$M$33:$M$42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20'!$N$33:$N$42</c:f>
              <c:numCache>
                <c:formatCode>0.000</c:formatCode>
                <c:ptCount val="10"/>
                <c:pt idx="0">
                  <c:v>1.930671565053516</c:v>
                </c:pt>
                <c:pt idx="1">
                  <c:v>2.1563921378613617</c:v>
                </c:pt>
                <c:pt idx="2">
                  <c:v>2.1041388815645456</c:v>
                </c:pt>
                <c:pt idx="3">
                  <c:v>2.1948767412199239</c:v>
                </c:pt>
                <c:pt idx="4">
                  <c:v>2.1998561958108214</c:v>
                </c:pt>
                <c:pt idx="5">
                  <c:v>2.0767887263629099</c:v>
                </c:pt>
                <c:pt idx="6">
                  <c:v>2.1388778846944585</c:v>
                </c:pt>
                <c:pt idx="7">
                  <c:v>2.0895110991077233</c:v>
                </c:pt>
                <c:pt idx="8">
                  <c:v>1.6297823332481409</c:v>
                </c:pt>
                <c:pt idx="9">
                  <c:v>1.2340482780963709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A2-4DD0-8AFA-FA2B0ED1B0C4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20'!$M$33:$M$42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20'!$O$33:$O$42</c:f>
              <c:numCache>
                <c:formatCode>0.000</c:formatCode>
                <c:ptCount val="10"/>
                <c:pt idx="0">
                  <c:v>1.4853872397551657</c:v>
                </c:pt>
                <c:pt idx="1">
                  <c:v>1.3890909392199893</c:v>
                </c:pt>
                <c:pt idx="2">
                  <c:v>1.2347805803482068</c:v>
                </c:pt>
                <c:pt idx="3">
                  <c:v>1.2634462576696672</c:v>
                </c:pt>
                <c:pt idx="4">
                  <c:v>1.1873865902414522</c:v>
                </c:pt>
                <c:pt idx="5">
                  <c:v>0.82112627666569715</c:v>
                </c:pt>
                <c:pt idx="6">
                  <c:v>0.70558534332485723</c:v>
                </c:pt>
                <c:pt idx="7">
                  <c:v>0.5407056473240589</c:v>
                </c:pt>
                <c:pt idx="8">
                  <c:v>4.9587161392543461E-3</c:v>
                </c:pt>
                <c:pt idx="9">
                  <c:v>0.46384397751715406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A2-4DD0-8AFA-FA2B0ED1B0C4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20'!$M$35:$M$42</c:f>
              <c:numCache>
                <c:formatCode>0</c:formatCode>
                <c:ptCount val="8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</c:numCache>
            </c:numRef>
          </c:xVal>
          <c:yVal>
            <c:numRef>
              <c:f>'S-L 20'!$P$35:$P$42</c:f>
              <c:numCache>
                <c:formatCode>0.000</c:formatCode>
                <c:ptCount val="8"/>
                <c:pt idx="0">
                  <c:v>1.6272836174810645</c:v>
                </c:pt>
                <c:pt idx="1">
                  <c:v>1.4647076387427573</c:v>
                </c:pt>
                <c:pt idx="2">
                  <c:v>1.4904429912045829</c:v>
                </c:pt>
                <c:pt idx="3">
                  <c:v>1.2901508032306346</c:v>
                </c:pt>
                <c:pt idx="4">
                  <c:v>1.0601220201043433</c:v>
                </c:pt>
                <c:pt idx="5">
                  <c:v>0.65417053966827465</c:v>
                </c:pt>
                <c:pt idx="6">
                  <c:v>1.9502947073093181E-3</c:v>
                </c:pt>
                <c:pt idx="7">
                  <c:v>0.64659552923764596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A2-4DD0-8AFA-FA2B0ED1B0C4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20'!$M$33:$M$42</c:f>
              <c:numCache>
                <c:formatCode>0</c:formatCode>
                <c:ptCount val="1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</c:numCache>
            </c:numRef>
          </c:xVal>
          <c:yVal>
            <c:numRef>
              <c:f>'S-L 20'!$R$33:$R$42</c:f>
              <c:numCache>
                <c:formatCode>0.000</c:formatCode>
                <c:ptCount val="10"/>
                <c:pt idx="0">
                  <c:v>2.3384497399931545</c:v>
                </c:pt>
                <c:pt idx="1">
                  <c:v>1.0802187886359924</c:v>
                </c:pt>
                <c:pt idx="2">
                  <c:v>0.98535064062245858</c:v>
                </c:pt>
                <c:pt idx="3">
                  <c:v>0.9635309609743834</c:v>
                </c:pt>
                <c:pt idx="4">
                  <c:v>0.82588870133264369</c:v>
                </c:pt>
                <c:pt idx="5">
                  <c:v>0.38984973975439507</c:v>
                </c:pt>
                <c:pt idx="6">
                  <c:v>4.7711940162249056E-2</c:v>
                </c:pt>
                <c:pt idx="7">
                  <c:v>0.24808783506388554</c:v>
                </c:pt>
                <c:pt idx="8">
                  <c:v>0.53789108403719388</c:v>
                </c:pt>
                <c:pt idx="9">
                  <c:v>0.86043586129751071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A2-4DD0-8AFA-FA2B0ED1B0C4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20'!$M$33:$M$46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20'!$S$33:$S$46</c:f>
              <c:numCache>
                <c:formatCode>0.000</c:formatCode>
                <c:ptCount val="14"/>
                <c:pt idx="0">
                  <c:v>0.35718078815955573</c:v>
                </c:pt>
                <c:pt idx="1">
                  <c:v>0.73143607497655361</c:v>
                </c:pt>
                <c:pt idx="2">
                  <c:v>0.86428352316804302</c:v>
                </c:pt>
                <c:pt idx="3">
                  <c:v>0.93725888508642252</c:v>
                </c:pt>
                <c:pt idx="4">
                  <c:v>1.0400382472050367</c:v>
                </c:pt>
                <c:pt idx="5">
                  <c:v>1.3467439446474396</c:v>
                </c:pt>
                <c:pt idx="6">
                  <c:v>1.5621301970805839</c:v>
                </c:pt>
                <c:pt idx="7">
                  <c:v>1.7103072491696192</c:v>
                </c:pt>
                <c:pt idx="8">
                  <c:v>1.8451441237559614</c:v>
                </c:pt>
                <c:pt idx="9">
                  <c:v>1.9646116254430173</c:v>
                </c:pt>
                <c:pt idx="10">
                  <c:v>2.0625380911476796</c:v>
                </c:pt>
                <c:pt idx="11">
                  <c:v>2.1838305718891515</c:v>
                </c:pt>
                <c:pt idx="12">
                  <c:v>2.1357474781908885</c:v>
                </c:pt>
                <c:pt idx="13">
                  <c:v>2.2709540744909043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BA2-4DD0-8AFA-FA2B0ED1B0C4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20'!$M$35:$M$46</c:f>
              <c:numCache>
                <c:formatCode>0</c:formatCode>
                <c:ptCount val="12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</c:numCache>
            </c:numRef>
          </c:xVal>
          <c:yVal>
            <c:numRef>
              <c:f>'S-L 20'!$T$35:$T$46</c:f>
              <c:numCache>
                <c:formatCode>0.000</c:formatCode>
                <c:ptCount val="12"/>
                <c:pt idx="0">
                  <c:v>0.32261639291421995</c:v>
                </c:pt>
                <c:pt idx="1">
                  <c:v>0.61921840339164913</c:v>
                </c:pt>
                <c:pt idx="2">
                  <c:v>0.59528480687950891</c:v>
                </c:pt>
                <c:pt idx="3">
                  <c:v>0.70381692766263393</c:v>
                </c:pt>
                <c:pt idx="4">
                  <c:v>1.0513053510957813</c:v>
                </c:pt>
                <c:pt idx="5">
                  <c:v>1.4902092928629196</c:v>
                </c:pt>
                <c:pt idx="6">
                  <c:v>1.7831916108759351</c:v>
                </c:pt>
                <c:pt idx="7">
                  <c:v>2.1282818636636645</c:v>
                </c:pt>
                <c:pt idx="8">
                  <c:v>2.6886351031566931</c:v>
                </c:pt>
                <c:pt idx="9">
                  <c:v>2.7627469291370557</c:v>
                </c:pt>
                <c:pt idx="10">
                  <c:v>2.6259186021739156</c:v>
                </c:pt>
                <c:pt idx="11">
                  <c:v>2.4375635800144542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BA2-4DD0-8AFA-FA2B0ED1B0C4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20'!$M$33:$M$46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'S-L 20'!$V$33:$V$46</c:f>
              <c:numCache>
                <c:formatCode>0.000</c:formatCode>
                <c:ptCount val="14"/>
                <c:pt idx="0">
                  <c:v>0.6421736140953701</c:v>
                </c:pt>
                <c:pt idx="1">
                  <c:v>1.1761846962968079</c:v>
                </c:pt>
                <c:pt idx="2">
                  <c:v>1.2322213496756551</c:v>
                </c:pt>
                <c:pt idx="3">
                  <c:v>1.3689407675273313</c:v>
                </c:pt>
                <c:pt idx="4">
                  <c:v>1.5498707679304911</c:v>
                </c:pt>
                <c:pt idx="5">
                  <c:v>1.9470587240131441</c:v>
                </c:pt>
                <c:pt idx="6">
                  <c:v>2.5641528370433435</c:v>
                </c:pt>
                <c:pt idx="7">
                  <c:v>2.7560338028242328</c:v>
                </c:pt>
                <c:pt idx="8">
                  <c:v>2.5764198529679576</c:v>
                </c:pt>
                <c:pt idx="9">
                  <c:v>2.50790308494576</c:v>
                </c:pt>
                <c:pt idx="10">
                  <c:v>2.6694163761018297</c:v>
                </c:pt>
                <c:pt idx="11">
                  <c:v>3.2408382015309778</c:v>
                </c:pt>
                <c:pt idx="12">
                  <c:v>3.204966710142751</c:v>
                </c:pt>
                <c:pt idx="13">
                  <c:v>3.5392019980277372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BA2-4DD0-8AFA-FA2B0ED1B0C4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20'!$M$35:$M$55</c:f>
              <c:numCache>
                <c:formatCode>0</c:formatCode>
                <c:ptCount val="2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  <c:pt idx="20">
                  <c:v>390</c:v>
                </c:pt>
              </c:numCache>
            </c:numRef>
          </c:xVal>
          <c:yVal>
            <c:numRef>
              <c:f>'S-L 20'!$W$35:$W$55</c:f>
              <c:numCache>
                <c:formatCode>0.000</c:formatCode>
                <c:ptCount val="21"/>
                <c:pt idx="0">
                  <c:v>0.46496042533372284</c:v>
                </c:pt>
                <c:pt idx="1">
                  <c:v>0.25769862193875592</c:v>
                </c:pt>
                <c:pt idx="2">
                  <c:v>0.36915969747810812</c:v>
                </c:pt>
                <c:pt idx="3">
                  <c:v>0.54049049224995782</c:v>
                </c:pt>
                <c:pt idx="4">
                  <c:v>0.41189962477089503</c:v>
                </c:pt>
                <c:pt idx="5">
                  <c:v>0.14099158867509443</c:v>
                </c:pt>
                <c:pt idx="6">
                  <c:v>7.5000541451723688E-3</c:v>
                </c:pt>
                <c:pt idx="7">
                  <c:v>0.21406737819702701</c:v>
                </c:pt>
                <c:pt idx="8">
                  <c:v>0.63744319042767372</c:v>
                </c:pt>
                <c:pt idx="9">
                  <c:v>0.60332848333237477</c:v>
                </c:pt>
                <c:pt idx="10">
                  <c:v>0.52153200900777008</c:v>
                </c:pt>
                <c:pt idx="11">
                  <c:v>0.23231452533636951</c:v>
                </c:pt>
                <c:pt idx="12">
                  <c:v>0.15837766368942841</c:v>
                </c:pt>
                <c:pt idx="13">
                  <c:v>0.10781210231832331</c:v>
                </c:pt>
                <c:pt idx="14">
                  <c:v>0.29969129343333373</c:v>
                </c:pt>
                <c:pt idx="15">
                  <c:v>0.33852751045011065</c:v>
                </c:pt>
                <c:pt idx="16">
                  <c:v>0.44182955017205117</c:v>
                </c:pt>
                <c:pt idx="17">
                  <c:v>0.47086783341644861</c:v>
                </c:pt>
                <c:pt idx="18">
                  <c:v>0.66309013113797444</c:v>
                </c:pt>
                <c:pt idx="19">
                  <c:v>0.91757987702908583</c:v>
                </c:pt>
                <c:pt idx="20">
                  <c:v>0.94404289642485595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BA2-4DD0-8AFA-FA2B0ED1B0C4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20'!$M$33:$M$51</c:f>
              <c:numCache>
                <c:formatCode>0</c:formatCode>
                <c:ptCount val="19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</c:numCache>
            </c:numRef>
          </c:xVal>
          <c:yVal>
            <c:numRef>
              <c:f>'S-L 20'!$Y$33:$Y$51</c:f>
              <c:numCache>
                <c:formatCode>0.000</c:formatCode>
                <c:ptCount val="19"/>
                <c:pt idx="0">
                  <c:v>0.90747085727355714</c:v>
                </c:pt>
                <c:pt idx="1">
                  <c:v>0.3771330758034741</c:v>
                </c:pt>
                <c:pt idx="2">
                  <c:v>0.30606387973879789</c:v>
                </c:pt>
                <c:pt idx="3">
                  <c:v>0.36277543551915203</c:v>
                </c:pt>
                <c:pt idx="4">
                  <c:v>0.43057518446647902</c:v>
                </c:pt>
                <c:pt idx="5">
                  <c:v>0.5007572191884232</c:v>
                </c:pt>
                <c:pt idx="6">
                  <c:v>0.85810791025161148</c:v>
                </c:pt>
                <c:pt idx="7">
                  <c:v>0.89446205110444421</c:v>
                </c:pt>
                <c:pt idx="8">
                  <c:v>0.60700322682425023</c:v>
                </c:pt>
                <c:pt idx="9">
                  <c:v>0.43076376605577621</c:v>
                </c:pt>
                <c:pt idx="10">
                  <c:v>0.48390257493856076</c:v>
                </c:pt>
                <c:pt idx="11">
                  <c:v>0.89004261243999938</c:v>
                </c:pt>
                <c:pt idx="12">
                  <c:v>0.902988945525248</c:v>
                </c:pt>
                <c:pt idx="13">
                  <c:v>1.0795391306224813</c:v>
                </c:pt>
                <c:pt idx="14">
                  <c:v>1.0138935094064716</c:v>
                </c:pt>
                <c:pt idx="15">
                  <c:v>1.2749325666303439</c:v>
                </c:pt>
                <c:pt idx="16">
                  <c:v>1.3970945447847378</c:v>
                </c:pt>
                <c:pt idx="17">
                  <c:v>1.3537569317812892</c:v>
                </c:pt>
                <c:pt idx="18">
                  <c:v>1.0324626848173775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BA2-4DD0-8AFA-FA2B0ED1B0C4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20'!$M$35:$M$51</c:f>
              <c:numCache>
                <c:formatCode>0</c:formatCode>
                <c:ptCount val="1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</c:numCache>
            </c:numRef>
          </c:xVal>
          <c:yVal>
            <c:numRef>
              <c:f>'S-L 20'!$AA$35:$AA$51</c:f>
              <c:numCache>
                <c:formatCode>0.000</c:formatCode>
                <c:ptCount val="17"/>
                <c:pt idx="0">
                  <c:v>0.77282900261217358</c:v>
                </c:pt>
                <c:pt idx="1">
                  <c:v>0.61463256590333692</c:v>
                </c:pt>
                <c:pt idx="2">
                  <c:v>0.79397968922835882</c:v>
                </c:pt>
                <c:pt idx="3">
                  <c:v>1.0385972620480197</c:v>
                </c:pt>
                <c:pt idx="4">
                  <c:v>1.2517259857229968</c:v>
                </c:pt>
                <c:pt idx="5">
                  <c:v>1.0090393743575972</c:v>
                </c:pt>
                <c:pt idx="6">
                  <c:v>0.57929292659380849</c:v>
                </c:pt>
                <c:pt idx="7">
                  <c:v>0.19778069307156237</c:v>
                </c:pt>
                <c:pt idx="8">
                  <c:v>0.18475112959635176</c:v>
                </c:pt>
                <c:pt idx="9">
                  <c:v>0.2430191472531868</c:v>
                </c:pt>
                <c:pt idx="10">
                  <c:v>0.33910398796263719</c:v>
                </c:pt>
                <c:pt idx="11">
                  <c:v>0.80545161776142904</c:v>
                </c:pt>
                <c:pt idx="12">
                  <c:v>1.1424741841507577</c:v>
                </c:pt>
                <c:pt idx="13">
                  <c:v>1.1212855070720802</c:v>
                </c:pt>
                <c:pt idx="14">
                  <c:v>1.0440205391610222</c:v>
                </c:pt>
                <c:pt idx="15">
                  <c:v>0.96211116264890106</c:v>
                </c:pt>
                <c:pt idx="16">
                  <c:v>0.54590298247730595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BA2-4DD0-8AFA-FA2B0ED1B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20'!$M$32:$M$38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20'!$Q$32:$Q$38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2BA2-4DD0-8AFA-FA2B0ED1B0C4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2BA2-4DD0-8AFA-FA2B0ED1B0C4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BA2-4DD0-8AFA-FA2B0ED1B0C4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2BA2-4DD0-8AFA-FA2B0ED1B0C4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20'!$AB$34:$AB$38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2BA2-4DD0-8AFA-FA2B0ED1B0C4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6002270976825907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'S-L 20'!$M$34:$M$42</c:f>
              <c:numCache>
                <c:formatCode>0</c:formatCode>
                <c:ptCount val="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</c:numCache>
            </c:numRef>
          </c:xVal>
          <c:yVal>
            <c:numRef>
              <c:f>'S-L 20'!$AN$34:$AN$42</c:f>
              <c:numCache>
                <c:formatCode>0.000</c:formatCode>
                <c:ptCount val="9"/>
                <c:pt idx="0">
                  <c:v>10.866566702341087</c:v>
                </c:pt>
                <c:pt idx="1">
                  <c:v>9.051552248784974</c:v>
                </c:pt>
                <c:pt idx="2">
                  <c:v>7.1185014151175325</c:v>
                </c:pt>
                <c:pt idx="3">
                  <c:v>5.3274427100560899</c:v>
                </c:pt>
                <c:pt idx="4">
                  <c:v>3.9174307408701554</c:v>
                </c:pt>
                <c:pt idx="5">
                  <c:v>3.0296975293409929</c:v>
                </c:pt>
                <c:pt idx="6">
                  <c:v>2.3274933818675185</c:v>
                </c:pt>
                <c:pt idx="7">
                  <c:v>1.4813274623897523</c:v>
                </c:pt>
                <c:pt idx="8">
                  <c:v>0.2540235608428853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8E-4D63-939D-3829B431DC93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20'!$M$34:$M$46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'S-L 20'!$AO$34:$AO$46</c:f>
              <c:numCache>
                <c:formatCode>0.000</c:formatCode>
                <c:ptCount val="13"/>
                <c:pt idx="0">
                  <c:v>10.713554232183766</c:v>
                </c:pt>
                <c:pt idx="1">
                  <c:v>8.5955994595629903</c:v>
                </c:pt>
                <c:pt idx="2">
                  <c:v>6.2226017545805972</c:v>
                </c:pt>
                <c:pt idx="3">
                  <c:v>4.0589809419576666</c:v>
                </c:pt>
                <c:pt idx="4">
                  <c:v>2.4742743190535426</c:v>
                </c:pt>
                <c:pt idx="5">
                  <c:v>1.3043361762990979</c:v>
                </c:pt>
                <c:pt idx="6">
                  <c:v>0.49044082223796426</c:v>
                </c:pt>
                <c:pt idx="7">
                  <c:v>2.0206068845459477E-2</c:v>
                </c:pt>
                <c:pt idx="8">
                  <c:v>1.7091006357483605</c:v>
                </c:pt>
                <c:pt idx="9">
                  <c:v>3.1297713742023894</c:v>
                </c:pt>
                <c:pt idx="10">
                  <c:v>3.6125456993304517</c:v>
                </c:pt>
                <c:pt idx="11">
                  <c:v>3.7758177602958565</c:v>
                </c:pt>
                <c:pt idx="12">
                  <c:v>4.0410681460044477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8E-4D63-939D-3829B431DC93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'S-L 20'!$M$34:$M$55</c:f>
              <c:numCache>
                <c:formatCode>0</c:formatCode>
                <c:ptCount val="2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  <c:pt idx="21">
                  <c:v>390</c:v>
                </c:pt>
              </c:numCache>
            </c:numRef>
          </c:xVal>
          <c:yVal>
            <c:numRef>
              <c:f>'S-L 20'!$AP$34:$AP$55</c:f>
              <c:numCache>
                <c:formatCode>0.000</c:formatCode>
                <c:ptCount val="22"/>
                <c:pt idx="0">
                  <c:v>10.431336615477312</c:v>
                </c:pt>
                <c:pt idx="1">
                  <c:v>8.617801802416448</c:v>
                </c:pt>
                <c:pt idx="2">
                  <c:v>6.4968811136600335</c:v>
                </c:pt>
                <c:pt idx="3">
                  <c:v>4.6127341235616921</c:v>
                </c:pt>
                <c:pt idx="4">
                  <c:v>3.4415811194062034</c:v>
                </c:pt>
                <c:pt idx="5">
                  <c:v>2.5865341266308053</c:v>
                </c:pt>
                <c:pt idx="6">
                  <c:v>1.989469657321399</c:v>
                </c:pt>
                <c:pt idx="7">
                  <c:v>1.6404283155093662</c:v>
                </c:pt>
                <c:pt idx="8">
                  <c:v>0.23300458623388487</c:v>
                </c:pt>
                <c:pt idx="9">
                  <c:v>0.98733240340761319</c:v>
                </c:pt>
                <c:pt idx="10">
                  <c:v>1.3142456087432322</c:v>
                </c:pt>
                <c:pt idx="11">
                  <c:v>1.5314860630065585</c:v>
                </c:pt>
                <c:pt idx="12">
                  <c:v>1.6101535035912062</c:v>
                </c:pt>
                <c:pt idx="13">
                  <c:v>1.0324099154293809</c:v>
                </c:pt>
                <c:pt idx="14">
                  <c:v>0.85894968996719068</c:v>
                </c:pt>
                <c:pt idx="15">
                  <c:v>1.0123165486788173</c:v>
                </c:pt>
                <c:pt idx="16">
                  <c:v>1.4810942564122176</c:v>
                </c:pt>
                <c:pt idx="17">
                  <c:v>1.489327304589886</c:v>
                </c:pt>
                <c:pt idx="18">
                  <c:v>1.5269729296455898</c:v>
                </c:pt>
                <c:pt idx="19">
                  <c:v>1.4447989999020849</c:v>
                </c:pt>
                <c:pt idx="20">
                  <c:v>1.4692324332330711</c:v>
                </c:pt>
                <c:pt idx="21">
                  <c:v>1.3490361778839548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E8E-4D63-939D-3829B431DC93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20'!$M$35:$M$58</c:f>
              <c:numCache>
                <c:formatCode>0</c:formatCode>
                <c:ptCount val="24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  <c:pt idx="20">
                  <c:v>390</c:v>
                </c:pt>
                <c:pt idx="21">
                  <c:v>405</c:v>
                </c:pt>
                <c:pt idx="22">
                  <c:v>420</c:v>
                </c:pt>
                <c:pt idx="23">
                  <c:v>435</c:v>
                </c:pt>
              </c:numCache>
            </c:numRef>
          </c:xVal>
          <c:yVal>
            <c:numRef>
              <c:f>'S-L 20'!$AQ$35:$AQ$58</c:f>
              <c:numCache>
                <c:formatCode>0.000</c:formatCode>
                <c:ptCount val="24"/>
                <c:pt idx="0">
                  <c:v>7.9613267183375349</c:v>
                </c:pt>
                <c:pt idx="1">
                  <c:v>6.0627091636704371</c:v>
                </c:pt>
                <c:pt idx="2">
                  <c:v>4.114356795182414</c:v>
                </c:pt>
                <c:pt idx="3">
                  <c:v>2.8110004502836716</c:v>
                </c:pt>
                <c:pt idx="4">
                  <c:v>2.0977644846927315</c:v>
                </c:pt>
                <c:pt idx="5">
                  <c:v>1.7859730981492321</c:v>
                </c:pt>
                <c:pt idx="6">
                  <c:v>1.5969027944806657</c:v>
                </c:pt>
                <c:pt idx="7">
                  <c:v>0.44024174920056131</c:v>
                </c:pt>
                <c:pt idx="8">
                  <c:v>0.32641597807416156</c:v>
                </c:pt>
                <c:pt idx="9">
                  <c:v>0.67455991476345423</c:v>
                </c:pt>
                <c:pt idx="10">
                  <c:v>0.97143695790230145</c:v>
                </c:pt>
                <c:pt idx="11">
                  <c:v>1.3268635479939508</c:v>
                </c:pt>
                <c:pt idx="12">
                  <c:v>1.1561332232765964</c:v>
                </c:pt>
                <c:pt idx="13">
                  <c:v>0.72424718805398558</c:v>
                </c:pt>
                <c:pt idx="14">
                  <c:v>0.68511489172682927</c:v>
                </c:pt>
                <c:pt idx="15">
                  <c:v>1.0950962729755491</c:v>
                </c:pt>
                <c:pt idx="16">
                  <c:v>0.99846398627835931</c:v>
                </c:pt>
                <c:pt idx="17">
                  <c:v>1.0138512765838072</c:v>
                </c:pt>
                <c:pt idx="18">
                  <c:v>0.7443675611142081</c:v>
                </c:pt>
                <c:pt idx="19">
                  <c:v>0.52803215794729452</c:v>
                </c:pt>
                <c:pt idx="20">
                  <c:v>0.38013620604412524</c:v>
                </c:pt>
                <c:pt idx="21">
                  <c:v>0.31960165560531639</c:v>
                </c:pt>
                <c:pt idx="22">
                  <c:v>0.42474428751874166</c:v>
                </c:pt>
                <c:pt idx="23">
                  <c:v>0.37778986335548431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E8E-4D63-939D-3829B431DC93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20'!$M$34:$M$51</c:f>
              <c:numCache>
                <c:formatCode>0</c:formatCode>
                <c:ptCount val="1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</c:numCache>
            </c:numRef>
          </c:xVal>
          <c:yVal>
            <c:numRef>
              <c:f>'S-L 20'!$AS$34:$AS$51</c:f>
              <c:numCache>
                <c:formatCode>0.000</c:formatCode>
                <c:ptCount val="18"/>
                <c:pt idx="0">
                  <c:v>11.032577205909394</c:v>
                </c:pt>
                <c:pt idx="1">
                  <c:v>9.0938637416551771</c:v>
                </c:pt>
                <c:pt idx="2">
                  <c:v>6.9918277268623017</c:v>
                </c:pt>
                <c:pt idx="3">
                  <c:v>5.1387385008560358</c:v>
                </c:pt>
                <c:pt idx="4">
                  <c:v>4.0182102838887186</c:v>
                </c:pt>
                <c:pt idx="5">
                  <c:v>3.5028801058112076</c:v>
                </c:pt>
                <c:pt idx="6">
                  <c:v>2.931193000624027</c:v>
                </c:pt>
                <c:pt idx="7">
                  <c:v>2.2835868548667557</c:v>
                </c:pt>
                <c:pt idx="8">
                  <c:v>0.67035431860113481</c:v>
                </c:pt>
                <c:pt idx="9">
                  <c:v>0.53401496759389144</c:v>
                </c:pt>
                <c:pt idx="10">
                  <c:v>0.46423905882381755</c:v>
                </c:pt>
                <c:pt idx="11">
                  <c:v>0.68216157722228343</c:v>
                </c:pt>
                <c:pt idx="12">
                  <c:v>0.57329628720632342</c:v>
                </c:pt>
                <c:pt idx="13">
                  <c:v>6.8736017041332642E-2</c:v>
                </c:pt>
                <c:pt idx="14">
                  <c:v>0.38644723042737283</c:v>
                </c:pt>
                <c:pt idx="15">
                  <c:v>0.3406766059096023</c:v>
                </c:pt>
                <c:pt idx="16">
                  <c:v>0.16343619907358709</c:v>
                </c:pt>
                <c:pt idx="17">
                  <c:v>0.49076230252560415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E8E-4D63-939D-3829B431DC93}"/>
            </c:ext>
          </c:extLst>
        </c:ser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20'!$M$35:$M$42</c:f>
              <c:numCache>
                <c:formatCode>0</c:formatCode>
                <c:ptCount val="8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</c:numCache>
            </c:numRef>
          </c:xVal>
          <c:yVal>
            <c:numRef>
              <c:f>'S-L 20'!$AT$35:$AT$42</c:f>
              <c:numCache>
                <c:formatCode>0.000</c:formatCode>
                <c:ptCount val="8"/>
                <c:pt idx="0">
                  <c:v>0.36992306783597267</c:v>
                </c:pt>
                <c:pt idx="1">
                  <c:v>8.5823948960883759E-2</c:v>
                </c:pt>
                <c:pt idx="2">
                  <c:v>0.35337715203793801</c:v>
                </c:pt>
                <c:pt idx="3">
                  <c:v>1.0858587317034858</c:v>
                </c:pt>
                <c:pt idx="4">
                  <c:v>1.3413568330172088</c:v>
                </c:pt>
                <c:pt idx="5">
                  <c:v>1.3219026078194802</c:v>
                </c:pt>
                <c:pt idx="6">
                  <c:v>1.0543635057496594</c:v>
                </c:pt>
                <c:pt idx="7">
                  <c:v>0.62070076728527779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E8E-4D63-939D-3829B431DC93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20'!$M$35:$M$46</c:f>
              <c:numCache>
                <c:formatCode>0</c:formatCode>
                <c:ptCount val="12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</c:numCache>
            </c:numRef>
          </c:xVal>
          <c:yVal>
            <c:numRef>
              <c:f>'S-L 20'!$AU$35:$AU$46</c:f>
              <c:numCache>
                <c:formatCode>0.000</c:formatCode>
                <c:ptCount val="12"/>
                <c:pt idx="0">
                  <c:v>1.2398104559226077</c:v>
                </c:pt>
                <c:pt idx="1">
                  <c:v>0.98615663405561815</c:v>
                </c:pt>
                <c:pt idx="2">
                  <c:v>0.5371437601854141</c:v>
                </c:pt>
                <c:pt idx="3">
                  <c:v>0.26986655776730872</c:v>
                </c:pt>
                <c:pt idx="4">
                  <c:v>0.50799453792463156</c:v>
                </c:pt>
                <c:pt idx="5">
                  <c:v>0.50796813055717682</c:v>
                </c:pt>
                <c:pt idx="6">
                  <c:v>0.42050392186995761</c:v>
                </c:pt>
                <c:pt idx="7">
                  <c:v>0.13590809251778593</c:v>
                </c:pt>
                <c:pt idx="8">
                  <c:v>0.18881676979135145</c:v>
                </c:pt>
                <c:pt idx="9">
                  <c:v>0.3985734328731006</c:v>
                </c:pt>
                <c:pt idx="10">
                  <c:v>0.5350691029980289</c:v>
                </c:pt>
                <c:pt idx="11">
                  <c:v>0.65325822430388714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E8E-4D63-939D-3829B431DC93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20'!$M$35:$M$50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20'!$AV$35:$AV$50</c:f>
              <c:numCache>
                <c:formatCode>0.000</c:formatCode>
                <c:ptCount val="16"/>
                <c:pt idx="0">
                  <c:v>0.91426176397825443</c:v>
                </c:pt>
                <c:pt idx="1">
                  <c:v>0.63872916163803617</c:v>
                </c:pt>
                <c:pt idx="2">
                  <c:v>0.15952292263412088</c:v>
                </c:pt>
                <c:pt idx="3">
                  <c:v>0.74597663978017692</c:v>
                </c:pt>
                <c:pt idx="4">
                  <c:v>1.0570089165438634</c:v>
                </c:pt>
                <c:pt idx="5">
                  <c:v>1.1095078607641424</c:v>
                </c:pt>
                <c:pt idx="6">
                  <c:v>1.0714065821426326</c:v>
                </c:pt>
                <c:pt idx="7">
                  <c:v>0.83434705962611833</c:v>
                </c:pt>
                <c:pt idx="8">
                  <c:v>0.54949629513427334</c:v>
                </c:pt>
                <c:pt idx="9">
                  <c:v>0.38461028320687718</c:v>
                </c:pt>
                <c:pt idx="10">
                  <c:v>0.23275736909574346</c:v>
                </c:pt>
                <c:pt idx="11">
                  <c:v>0.16405974127258074</c:v>
                </c:pt>
                <c:pt idx="12">
                  <c:v>0.29718321579716783</c:v>
                </c:pt>
                <c:pt idx="13">
                  <c:v>0.11609190270327888</c:v>
                </c:pt>
                <c:pt idx="14">
                  <c:v>2.398867970772392E-2</c:v>
                </c:pt>
                <c:pt idx="15">
                  <c:v>2.0580646842089264E-2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E8E-4D63-939D-3829B431DC93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20'!$M$35:$M$50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20'!$AW$35:$AW$50</c:f>
              <c:numCache>
                <c:formatCode>0.000</c:formatCode>
                <c:ptCount val="16"/>
                <c:pt idx="0">
                  <c:v>1.0977283475090034</c:v>
                </c:pt>
                <c:pt idx="1">
                  <c:v>0.7395730667398468</c:v>
                </c:pt>
                <c:pt idx="2">
                  <c:v>0.30778017576692929</c:v>
                </c:pt>
                <c:pt idx="3">
                  <c:v>0.52380356008165063</c:v>
                </c:pt>
                <c:pt idx="4">
                  <c:v>0.88530751438191446</c:v>
                </c:pt>
                <c:pt idx="5">
                  <c:v>1.0469077762531112</c:v>
                </c:pt>
                <c:pt idx="6">
                  <c:v>1.069003849955608</c:v>
                </c:pt>
                <c:pt idx="7">
                  <c:v>0.91688732336411405</c:v>
                </c:pt>
                <c:pt idx="8">
                  <c:v>0.8048324189905256</c:v>
                </c:pt>
                <c:pt idx="9">
                  <c:v>0.62649830875729506</c:v>
                </c:pt>
                <c:pt idx="10">
                  <c:v>0.442329519224823</c:v>
                </c:pt>
                <c:pt idx="11">
                  <c:v>0.25706977674785941</c:v>
                </c:pt>
                <c:pt idx="12">
                  <c:v>0.23163806190219813</c:v>
                </c:pt>
                <c:pt idx="13">
                  <c:v>0.15905040702527259</c:v>
                </c:pt>
                <c:pt idx="14">
                  <c:v>9.7296576525610606E-2</c:v>
                </c:pt>
                <c:pt idx="15">
                  <c:v>0.1163443760761565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E8E-4D63-939D-3829B431DC93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20'!$M$35:$M$50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20'!$AY$35:$AY$50</c:f>
              <c:numCache>
                <c:formatCode>0.000</c:formatCode>
                <c:ptCount val="16"/>
                <c:pt idx="0">
                  <c:v>0.79985000310927878</c:v>
                </c:pt>
                <c:pt idx="1">
                  <c:v>0.5014358699143836</c:v>
                </c:pt>
                <c:pt idx="2">
                  <c:v>5.6366249845521393E-3</c:v>
                </c:pt>
                <c:pt idx="3">
                  <c:v>0.94195484946835706</c:v>
                </c:pt>
                <c:pt idx="4">
                  <c:v>1.3915105361109772</c:v>
                </c:pt>
                <c:pt idx="5">
                  <c:v>1.4579937814066963</c:v>
                </c:pt>
                <c:pt idx="6">
                  <c:v>1.3091787157603236</c:v>
                </c:pt>
                <c:pt idx="7">
                  <c:v>1.003783544576577</c:v>
                </c:pt>
                <c:pt idx="8">
                  <c:v>0.73840781029289404</c:v>
                </c:pt>
                <c:pt idx="9">
                  <c:v>0.72889028417072821</c:v>
                </c:pt>
                <c:pt idx="10">
                  <c:v>0.58137567175184179</c:v>
                </c:pt>
                <c:pt idx="11">
                  <c:v>0.58026350085798872</c:v>
                </c:pt>
                <c:pt idx="12">
                  <c:v>0.68891554327023363</c:v>
                </c:pt>
                <c:pt idx="13">
                  <c:v>0.60731528507497368</c:v>
                </c:pt>
                <c:pt idx="14">
                  <c:v>0.51413808557635277</c:v>
                </c:pt>
                <c:pt idx="15">
                  <c:v>0.50069880655681243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E8E-4D63-939D-3829B431DC93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'S-L 20'!$M$37:$M$42</c:f>
              <c:numCache>
                <c:formatCode>0</c:formatCode>
                <c:ptCount val="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</c:numCache>
            </c:numRef>
          </c:xVal>
          <c:yVal>
            <c:numRef>
              <c:f>'S-L 20'!$AH$37:$AH$42</c:f>
              <c:numCache>
                <c:formatCode>0.000</c:formatCode>
                <c:ptCount val="6"/>
                <c:pt idx="0">
                  <c:v>1.5598145839275688</c:v>
                </c:pt>
                <c:pt idx="1">
                  <c:v>1.2717198028258492</c:v>
                </c:pt>
                <c:pt idx="2">
                  <c:v>0.81811141454537539</c:v>
                </c:pt>
                <c:pt idx="3">
                  <c:v>0.32450807740766252</c:v>
                </c:pt>
                <c:pt idx="4">
                  <c:v>0.64982078746503558</c:v>
                </c:pt>
                <c:pt idx="5">
                  <c:v>1.5832773583880519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E8E-4D63-939D-3829B431DC93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'S-L 20'!$M$37:$M$46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'S-L 20'!$AI$37:$AI$46</c:f>
              <c:numCache>
                <c:formatCode>0.000</c:formatCode>
                <c:ptCount val="10"/>
                <c:pt idx="0">
                  <c:v>0.51411248763748918</c:v>
                </c:pt>
                <c:pt idx="1">
                  <c:v>0.7245906142297972</c:v>
                </c:pt>
                <c:pt idx="2">
                  <c:v>1.3296548940436399</c:v>
                </c:pt>
                <c:pt idx="3">
                  <c:v>1.8709295028283197</c:v>
                </c:pt>
                <c:pt idx="4">
                  <c:v>2.5523276419230001</c:v>
                </c:pt>
                <c:pt idx="5">
                  <c:v>3.2456062705001085</c:v>
                </c:pt>
                <c:pt idx="6">
                  <c:v>3.5186518138641114</c:v>
                </c:pt>
                <c:pt idx="7">
                  <c:v>3.6273411630976509</c:v>
                </c:pt>
                <c:pt idx="8">
                  <c:v>3.0744395674732679</c:v>
                </c:pt>
                <c:pt idx="9">
                  <c:v>2.9211496661215866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E8E-4D63-939D-3829B431DC93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'S-L 20'!$M$37:$M$55</c:f>
              <c:numCache>
                <c:formatCode>0</c:formatCode>
                <c:ptCount val="1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</c:numCache>
            </c:numRef>
          </c:xVal>
          <c:yVal>
            <c:numRef>
              <c:f>'S-L 20'!$AJ$37:$AJ$55</c:f>
              <c:numCache>
                <c:formatCode>0.000</c:formatCode>
                <c:ptCount val="19"/>
                <c:pt idx="0">
                  <c:v>0.44455775813910897</c:v>
                </c:pt>
                <c:pt idx="1">
                  <c:v>0.5205997804021254</c:v>
                </c:pt>
                <c:pt idx="2">
                  <c:v>0.14802810332389127</c:v>
                </c:pt>
                <c:pt idx="3">
                  <c:v>0.21992060379048492</c:v>
                </c:pt>
                <c:pt idx="4">
                  <c:v>0.72304326319991075</c:v>
                </c:pt>
                <c:pt idx="5">
                  <c:v>1.2479838747040537</c:v>
                </c:pt>
                <c:pt idx="6">
                  <c:v>1.4025463726214318</c:v>
                </c:pt>
                <c:pt idx="7">
                  <c:v>1.3976850415401938</c:v>
                </c:pt>
                <c:pt idx="8">
                  <c:v>0.92999554510169458</c:v>
                </c:pt>
                <c:pt idx="9">
                  <c:v>0.67482904814053613</c:v>
                </c:pt>
                <c:pt idx="10">
                  <c:v>0.46059533669473496</c:v>
                </c:pt>
                <c:pt idx="11">
                  <c:v>1.0000301203541984</c:v>
                </c:pt>
                <c:pt idx="12">
                  <c:v>1.0033408820154823</c:v>
                </c:pt>
                <c:pt idx="13">
                  <c:v>0.74044703663263056</c:v>
                </c:pt>
                <c:pt idx="14">
                  <c:v>0.76511690439466185</c:v>
                </c:pt>
                <c:pt idx="15">
                  <c:v>0.48214679168167524</c:v>
                </c:pt>
                <c:pt idx="16">
                  <c:v>0.73833677190883529</c:v>
                </c:pt>
                <c:pt idx="17">
                  <c:v>1.1572173704636817</c:v>
                </c:pt>
                <c:pt idx="18">
                  <c:v>1.2861966658125539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E8E-4D63-939D-3829B431DC93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'S-L 20'!$M$37:$M$57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20'!$AK$37:$AK$57</c:f>
              <c:numCache>
                <c:formatCode>0.000</c:formatCode>
                <c:ptCount val="21"/>
                <c:pt idx="0">
                  <c:v>7.2646795012833776E-2</c:v>
                </c:pt>
                <c:pt idx="1">
                  <c:v>1.8934945108405734E-2</c:v>
                </c:pt>
                <c:pt idx="2">
                  <c:v>0.25369657759905628</c:v>
                </c:pt>
                <c:pt idx="3">
                  <c:v>0.34928568014575584</c:v>
                </c:pt>
                <c:pt idx="4">
                  <c:v>0.69468164974556212</c:v>
                </c:pt>
                <c:pt idx="5">
                  <c:v>1.0065189686711744</c:v>
                </c:pt>
                <c:pt idx="6">
                  <c:v>0.74622925389032801</c:v>
                </c:pt>
                <c:pt idx="7">
                  <c:v>0.77238837209206146</c:v>
                </c:pt>
                <c:pt idx="8">
                  <c:v>0.39617987519150993</c:v>
                </c:pt>
                <c:pt idx="9">
                  <c:v>0.42930061785636581</c:v>
                </c:pt>
                <c:pt idx="10">
                  <c:v>0.60043116143536368</c:v>
                </c:pt>
                <c:pt idx="11">
                  <c:v>0.86460823649191776</c:v>
                </c:pt>
                <c:pt idx="12">
                  <c:v>0.68235297654844274</c:v>
                </c:pt>
                <c:pt idx="13">
                  <c:v>0.38890638945587885</c:v>
                </c:pt>
                <c:pt idx="14">
                  <c:v>0.31219554819099382</c:v>
                </c:pt>
                <c:pt idx="15">
                  <c:v>9.4361756614966836E-3</c:v>
                </c:pt>
                <c:pt idx="16">
                  <c:v>7.109577434818104E-2</c:v>
                </c:pt>
                <c:pt idx="17">
                  <c:v>0.22931880552474754</c:v>
                </c:pt>
                <c:pt idx="18">
                  <c:v>0.33254441808691687</c:v>
                </c:pt>
                <c:pt idx="19">
                  <c:v>0.1230607573586858</c:v>
                </c:pt>
                <c:pt idx="20">
                  <c:v>0.26959244478202793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E8E-4D63-939D-3829B431DC93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'S-L 20'!$M$37:$M$51</c:f>
              <c:numCache>
                <c:formatCode>0</c:formatCode>
                <c:ptCount val="1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</c:numCache>
            </c:numRef>
          </c:xVal>
          <c:yVal>
            <c:numRef>
              <c:f>'S-L 20'!$AM$37:$AM$51</c:f>
              <c:numCache>
                <c:formatCode>0.000</c:formatCode>
                <c:ptCount val="15"/>
                <c:pt idx="0">
                  <c:v>0.87175799830269618</c:v>
                </c:pt>
                <c:pt idx="1">
                  <c:v>1.0178218260473191</c:v>
                </c:pt>
                <c:pt idx="2">
                  <c:v>0.97606397641307652</c:v>
                </c:pt>
                <c:pt idx="3">
                  <c:v>0.63301948635175187</c:v>
                </c:pt>
                <c:pt idx="4">
                  <c:v>0.15707644139052174</c:v>
                </c:pt>
                <c:pt idx="5">
                  <c:v>0.86448081314643221</c:v>
                </c:pt>
                <c:pt idx="6">
                  <c:v>0.97078691061664379</c:v>
                </c:pt>
                <c:pt idx="7">
                  <c:v>0.57222462725105949</c:v>
                </c:pt>
                <c:pt idx="8">
                  <c:v>7.883537593750739E-2</c:v>
                </c:pt>
                <c:pt idx="9">
                  <c:v>0.35199630867218173</c:v>
                </c:pt>
                <c:pt idx="10">
                  <c:v>0.50735364483503187</c:v>
                </c:pt>
                <c:pt idx="11">
                  <c:v>0.21178153523076143</c:v>
                </c:pt>
                <c:pt idx="12">
                  <c:v>0.32531501430958987</c:v>
                </c:pt>
                <c:pt idx="13">
                  <c:v>0.55450357541499218</c:v>
                </c:pt>
                <c:pt idx="14">
                  <c:v>0.21827714906602425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E8E-4D63-939D-3829B431D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20'!$M$33:$M$38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20'!$AR$33:$AR$38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4-5E8E-4D63-939D-3829B431DC93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20'!$M$34:$M$38</c15:sqref>
                        </c15:formulaRef>
                      </c:ext>
                    </c:extLst>
                    <c:numCache>
                      <c:formatCode>0</c:formatCode>
                      <c:ptCount val="5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20'!$AX$34:$AX$38</c15:sqref>
                        </c15:formulaRef>
                      </c:ext>
                    </c:extLst>
                    <c:numCache>
                      <c:formatCode>0.000</c:formatCode>
                      <c:ptCount val="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E8E-4D63-939D-3829B431DC93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'S-L 20'!$AL$37:$AL$38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E8E-4D63-939D-3829B431DC93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900020694460944"/>
          <c:y val="0.10045773033247564"/>
          <c:w val="0.12607275301353466"/>
          <c:h val="0.8423932950792422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'S-L 20'!$M$37:$M$57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20'!$AD$37:$AD$57</c:f>
              <c:numCache>
                <c:formatCode>0.000</c:formatCode>
                <c:ptCount val="21"/>
                <c:pt idx="0">
                  <c:v>4.0468293845983618</c:v>
                </c:pt>
                <c:pt idx="1">
                  <c:v>2.8281184898796297</c:v>
                </c:pt>
                <c:pt idx="2">
                  <c:v>2.3442550848519326</c:v>
                </c:pt>
                <c:pt idx="3">
                  <c:v>2.1317661593562818</c:v>
                </c:pt>
                <c:pt idx="4">
                  <c:v>2.2969502638843244</c:v>
                </c:pt>
                <c:pt idx="5">
                  <c:v>1.4733981962389591</c:v>
                </c:pt>
                <c:pt idx="6">
                  <c:v>0.43601877702139957</c:v>
                </c:pt>
                <c:pt idx="7">
                  <c:v>0.11714302746278234</c:v>
                </c:pt>
                <c:pt idx="8">
                  <c:v>0.56988397715091954</c:v>
                </c:pt>
                <c:pt idx="9">
                  <c:v>0.88442875205191074</c:v>
                </c:pt>
                <c:pt idx="10">
                  <c:v>0.54957832123887862</c:v>
                </c:pt>
                <c:pt idx="11">
                  <c:v>0.16038614416910194</c:v>
                </c:pt>
                <c:pt idx="12">
                  <c:v>8.7485086673571161E-3</c:v>
                </c:pt>
                <c:pt idx="13">
                  <c:v>0.69690130859621535</c:v>
                </c:pt>
                <c:pt idx="14">
                  <c:v>0.67879013829814483</c:v>
                </c:pt>
                <c:pt idx="15">
                  <c:v>1.007531107249281</c:v>
                </c:pt>
                <c:pt idx="16">
                  <c:v>0.67406003432464379</c:v>
                </c:pt>
                <c:pt idx="17">
                  <c:v>0.29880672332465008</c:v>
                </c:pt>
                <c:pt idx="18">
                  <c:v>4.2965864782298954E-2</c:v>
                </c:pt>
                <c:pt idx="19">
                  <c:v>0.19480230078436095</c:v>
                </c:pt>
                <c:pt idx="20">
                  <c:v>0.15360327402050497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A1-44A1-BD04-6DB397F4C2BB}"/>
            </c:ext>
          </c:extLst>
        </c:ser>
        <c:ser>
          <c:idx val="1"/>
          <c:order val="1"/>
          <c:tx>
            <c:v>DTI/SHM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'S-L 20'!$M$35:$M$50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'S-L 20'!$AE$35:$AE$50</c:f>
              <c:numCache>
                <c:formatCode>0.000</c:formatCode>
                <c:ptCount val="16"/>
                <c:pt idx="0">
                  <c:v>4.5082621236267881</c:v>
                </c:pt>
                <c:pt idx="1">
                  <c:v>3.281882637130995</c:v>
                </c:pt>
                <c:pt idx="2">
                  <c:v>2.0144031663156539</c:v>
                </c:pt>
                <c:pt idx="3">
                  <c:v>0.63529788242458585</c:v>
                </c:pt>
                <c:pt idx="4">
                  <c:v>3.2557102819317028E-2</c:v>
                </c:pt>
                <c:pt idx="5">
                  <c:v>0.32576053773169233</c:v>
                </c:pt>
                <c:pt idx="6">
                  <c:v>0.42139077057137464</c:v>
                </c:pt>
                <c:pt idx="7">
                  <c:v>0.74267363344669446</c:v>
                </c:pt>
                <c:pt idx="8">
                  <c:v>0.94127592981370822</c:v>
                </c:pt>
                <c:pt idx="9">
                  <c:v>0.90464760891081197</c:v>
                </c:pt>
                <c:pt idx="10">
                  <c:v>0.8434742117964843</c:v>
                </c:pt>
                <c:pt idx="11">
                  <c:v>0.79828886099943674</c:v>
                </c:pt>
                <c:pt idx="12">
                  <c:v>0.71064896500112851</c:v>
                </c:pt>
                <c:pt idx="13">
                  <c:v>0.45540089128562833</c:v>
                </c:pt>
                <c:pt idx="14">
                  <c:v>0.37885753243567027</c:v>
                </c:pt>
                <c:pt idx="15">
                  <c:v>0.56154292184679488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A1-44A1-BD04-6DB397F4C2BB}"/>
            </c:ext>
          </c:extLst>
        </c:ser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'S-L 20'!$M$37:$M$50</c:f>
              <c:numCache>
                <c:formatCode>0</c:formatCode>
                <c:ptCount val="14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</c:numCache>
            </c:numRef>
          </c:xVal>
          <c:yVal>
            <c:numRef>
              <c:f>'S-L 20'!$AF$37:$AF$50</c:f>
              <c:numCache>
                <c:formatCode>0.000</c:formatCode>
                <c:ptCount val="14"/>
                <c:pt idx="0">
                  <c:v>0.33805390930437684</c:v>
                </c:pt>
                <c:pt idx="1">
                  <c:v>0.53162489148504211</c:v>
                </c:pt>
                <c:pt idx="2">
                  <c:v>0.99049215882003583</c:v>
                </c:pt>
                <c:pt idx="3">
                  <c:v>1.1918676591294821</c:v>
                </c:pt>
                <c:pt idx="4">
                  <c:v>1.358562591598006</c:v>
                </c:pt>
                <c:pt idx="5">
                  <c:v>1.3372099449491253</c:v>
                </c:pt>
                <c:pt idx="6">
                  <c:v>1.1160320167303635</c:v>
                </c:pt>
                <c:pt idx="7">
                  <c:v>0.94858345737662375</c:v>
                </c:pt>
                <c:pt idx="8">
                  <c:v>0.60736551748052992</c:v>
                </c:pt>
                <c:pt idx="9">
                  <c:v>0.43598641597671378</c:v>
                </c:pt>
                <c:pt idx="10">
                  <c:v>0.48204114706785961</c:v>
                </c:pt>
                <c:pt idx="11">
                  <c:v>0.51872693273467774</c:v>
                </c:pt>
                <c:pt idx="12">
                  <c:v>0.38135399713056678</c:v>
                </c:pt>
                <c:pt idx="13">
                  <c:v>0.27807141432221094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1A1-44A1-BD04-6DB397F4C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74512562881712"/>
          <c:y val="9.4101126412528532E-2"/>
          <c:w val="0.1160692965338693"/>
          <c:h val="0.1958548279693686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16mm</a:t>
            </a:r>
            <a:r>
              <a:rPr lang="en-GB"/>
              <a:t>,</a:t>
            </a:r>
            <a:r>
              <a:rPr lang="cs-CZ"/>
              <a:t> 0.6 m/s</a:t>
            </a:r>
            <a:endParaRPr lang="en-GB"/>
          </a:p>
        </c:rich>
      </c:tx>
      <c:layout>
        <c:manualLayout>
          <c:xMode val="edge"/>
          <c:yMode val="edge"/>
          <c:x val="0.48740683549665503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'T-S 0.6'!$B$25:$B$37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0.6'!$G$25:$G$37</c:f>
              <c:numCache>
                <c:formatCode>0.000</c:formatCode>
                <c:ptCount val="13"/>
                <c:pt idx="0">
                  <c:v>11.495431841524297</c:v>
                </c:pt>
                <c:pt idx="1">
                  <c:v>12.823536573491534</c:v>
                </c:pt>
                <c:pt idx="2">
                  <c:v>13.071333727179796</c:v>
                </c:pt>
                <c:pt idx="3">
                  <c:v>13.371049852191893</c:v>
                </c:pt>
                <c:pt idx="4">
                  <c:v>15.677006999415724</c:v>
                </c:pt>
                <c:pt idx="5">
                  <c:v>16.627983028220022</c:v>
                </c:pt>
                <c:pt idx="6">
                  <c:v>18.753602928036649</c:v>
                </c:pt>
                <c:pt idx="7">
                  <c:v>21.120685695522052</c:v>
                </c:pt>
                <c:pt idx="8">
                  <c:v>21.919202445884768</c:v>
                </c:pt>
                <c:pt idx="9">
                  <c:v>23.128809939705373</c:v>
                </c:pt>
                <c:pt idx="10">
                  <c:v>23.122526487640886</c:v>
                </c:pt>
                <c:pt idx="11">
                  <c:v>22.590533035689813</c:v>
                </c:pt>
                <c:pt idx="12">
                  <c:v>22.400410448301418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313-44EB-865A-F034E78F3C43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0.6'!$B$61:$B$76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0.6'!$G$61:$G$76</c:f>
              <c:numCache>
                <c:formatCode>0.000</c:formatCode>
                <c:ptCount val="16"/>
                <c:pt idx="0">
                  <c:v>14.761332014319336</c:v>
                </c:pt>
                <c:pt idx="1">
                  <c:v>5.2559038024081257</c:v>
                </c:pt>
                <c:pt idx="2">
                  <c:v>12.030845781668994</c:v>
                </c:pt>
                <c:pt idx="3">
                  <c:v>18.4431312000326</c:v>
                </c:pt>
                <c:pt idx="4">
                  <c:v>19.030995051803533</c:v>
                </c:pt>
                <c:pt idx="5">
                  <c:v>20.775396772144923</c:v>
                </c:pt>
                <c:pt idx="6">
                  <c:v>14.955678970844808</c:v>
                </c:pt>
                <c:pt idx="7">
                  <c:v>18.613441004706797</c:v>
                </c:pt>
                <c:pt idx="8">
                  <c:v>22.578705939686021</c:v>
                </c:pt>
                <c:pt idx="9">
                  <c:v>20.128577106706935</c:v>
                </c:pt>
                <c:pt idx="10">
                  <c:v>21.926992613270325</c:v>
                </c:pt>
                <c:pt idx="11">
                  <c:v>21.674418190242015</c:v>
                </c:pt>
                <c:pt idx="12">
                  <c:v>21.224339108892032</c:v>
                </c:pt>
                <c:pt idx="13">
                  <c:v>22.681644634504295</c:v>
                </c:pt>
                <c:pt idx="14">
                  <c:v>22.750136166908199</c:v>
                </c:pt>
                <c:pt idx="15">
                  <c:v>22.912937001641495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313-44EB-865A-F034E78F3C43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0.6'!$B$95:$B$119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0.6'!$G$95:$G$119</c:f>
              <c:numCache>
                <c:formatCode>0.00</c:formatCode>
                <c:ptCount val="25"/>
                <c:pt idx="0">
                  <c:v>14.239236926262052</c:v>
                </c:pt>
                <c:pt idx="1">
                  <c:v>14.73330023718902</c:v>
                </c:pt>
                <c:pt idx="2">
                  <c:v>16.349936284558741</c:v>
                </c:pt>
                <c:pt idx="3">
                  <c:v>17.273934208585377</c:v>
                </c:pt>
                <c:pt idx="4">
                  <c:v>19.034416472588823</c:v>
                </c:pt>
                <c:pt idx="5">
                  <c:v>19.412350965265222</c:v>
                </c:pt>
                <c:pt idx="6">
                  <c:v>21.28036624086247</c:v>
                </c:pt>
                <c:pt idx="7">
                  <c:v>21.602156891712234</c:v>
                </c:pt>
                <c:pt idx="8">
                  <c:v>21.744263262746248</c:v>
                </c:pt>
                <c:pt idx="9">
                  <c:v>22.384086371367314</c:v>
                </c:pt>
                <c:pt idx="10">
                  <c:v>22.205415775105173</c:v>
                </c:pt>
                <c:pt idx="11">
                  <c:v>22.77980872198221</c:v>
                </c:pt>
                <c:pt idx="12">
                  <c:v>22.894814595952131</c:v>
                </c:pt>
                <c:pt idx="13">
                  <c:v>22.203352285313457</c:v>
                </c:pt>
                <c:pt idx="14">
                  <c:v>22.063820357512192</c:v>
                </c:pt>
                <c:pt idx="15">
                  <c:v>20.002958470470819</c:v>
                </c:pt>
                <c:pt idx="16">
                  <c:v>16.397322584224018</c:v>
                </c:pt>
                <c:pt idx="17">
                  <c:v>19.611033054795588</c:v>
                </c:pt>
                <c:pt idx="18">
                  <c:v>21.989567533572583</c:v>
                </c:pt>
                <c:pt idx="19">
                  <c:v>21.789193976970786</c:v>
                </c:pt>
                <c:pt idx="20">
                  <c:v>22.059476253883723</c:v>
                </c:pt>
                <c:pt idx="21">
                  <c:v>21.467571755330951</c:v>
                </c:pt>
                <c:pt idx="22">
                  <c:v>21.728208064724683</c:v>
                </c:pt>
                <c:pt idx="23">
                  <c:v>20.772502163227024</c:v>
                </c:pt>
                <c:pt idx="24">
                  <c:v>16.663938749158909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313-44EB-865A-F034E78F3C43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0.6'!$B$135:$B$155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0.6'!$G$135:$G$155</c:f>
              <c:numCache>
                <c:formatCode>0.00</c:formatCode>
                <c:ptCount val="21"/>
                <c:pt idx="0">
                  <c:v>15.760961223506968</c:v>
                </c:pt>
                <c:pt idx="1">
                  <c:v>16.466869590326787</c:v>
                </c:pt>
                <c:pt idx="2">
                  <c:v>17.572179490898741</c:v>
                </c:pt>
                <c:pt idx="3">
                  <c:v>19.237144386216539</c:v>
                </c:pt>
                <c:pt idx="4">
                  <c:v>19.743079868531286</c:v>
                </c:pt>
                <c:pt idx="5">
                  <c:v>19.697493135974806</c:v>
                </c:pt>
                <c:pt idx="6">
                  <c:v>21.101856310034293</c:v>
                </c:pt>
                <c:pt idx="7">
                  <c:v>19.582982869804898</c:v>
                </c:pt>
                <c:pt idx="8">
                  <c:v>21.259365171570035</c:v>
                </c:pt>
                <c:pt idx="9">
                  <c:v>21.938313343989897</c:v>
                </c:pt>
                <c:pt idx="10">
                  <c:v>22.243378964042336</c:v>
                </c:pt>
                <c:pt idx="11">
                  <c:v>21.937091250572802</c:v>
                </c:pt>
                <c:pt idx="12">
                  <c:v>22.340896135492308</c:v>
                </c:pt>
                <c:pt idx="13">
                  <c:v>22.430355208992559</c:v>
                </c:pt>
                <c:pt idx="14">
                  <c:v>21.665861006636248</c:v>
                </c:pt>
                <c:pt idx="15">
                  <c:v>19.697493135974806</c:v>
                </c:pt>
                <c:pt idx="16">
                  <c:v>19.743079868531286</c:v>
                </c:pt>
                <c:pt idx="17">
                  <c:v>21.738622939773528</c:v>
                </c:pt>
                <c:pt idx="18">
                  <c:v>22.54001806093672</c:v>
                </c:pt>
                <c:pt idx="19">
                  <c:v>20.596900426863204</c:v>
                </c:pt>
                <c:pt idx="20">
                  <c:v>20.722145275942985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313-44EB-865A-F034E78F3C43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'T-S 0.6'!$B$31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'T-S 0.6'!$G$31</c:f>
              <c:numCache>
                <c:formatCode>0.000</c:formatCode>
                <c:ptCount val="1"/>
                <c:pt idx="0">
                  <c:v>18.753602928036649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313-44EB-865A-F034E78F3C43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'T-S 0.6'!$B$68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'T-S 0.6'!$G$68</c:f>
              <c:numCache>
                <c:formatCode>0.000</c:formatCode>
                <c:ptCount val="1"/>
                <c:pt idx="0">
                  <c:v>18.613441004706797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313-44EB-865A-F034E78F3C43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'T-S 0.6'!$B$107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'T-S 0.6'!$G$107</c:f>
              <c:numCache>
                <c:formatCode>0.00</c:formatCode>
                <c:ptCount val="1"/>
                <c:pt idx="0">
                  <c:v>22.894814595952131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313-44EB-865A-F034E78F3C43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'T-S 0.6'!$B$145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'T-S 0.6'!$G$145</c:f>
              <c:numCache>
                <c:formatCode>0.00</c:formatCode>
                <c:ptCount val="1"/>
                <c:pt idx="0">
                  <c:v>22.243378964042336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313-44EB-865A-F034E78F3C43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0.6'!$B$235:$B$242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0.6'!$G$235:$G$242</c:f>
              <c:numCache>
                <c:formatCode>0.00</c:formatCode>
                <c:ptCount val="8"/>
                <c:pt idx="0">
                  <c:v>6.7434711063172417</c:v>
                </c:pt>
                <c:pt idx="1">
                  <c:v>8.6767950034381336</c:v>
                </c:pt>
                <c:pt idx="2">
                  <c:v>9.0857800344816404</c:v>
                </c:pt>
                <c:pt idx="3">
                  <c:v>9.3889275481567651</c:v>
                </c:pt>
                <c:pt idx="4">
                  <c:v>9.4946412192392451</c:v>
                </c:pt>
                <c:pt idx="5">
                  <c:v>11.167181768052483</c:v>
                </c:pt>
                <c:pt idx="6">
                  <c:v>14.364004050016216</c:v>
                </c:pt>
                <c:pt idx="7">
                  <c:v>15.496941585602569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313-44EB-865A-F034E78F3C43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'T-S 0.6'!$B$238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'T-S 0.6'!$G$238</c:f>
              <c:numCache>
                <c:formatCode>0.00</c:formatCode>
                <c:ptCount val="1"/>
                <c:pt idx="0">
                  <c:v>9.3889275481567651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313-44EB-865A-F034E78F3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0.6'!$B$166:$B$192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0.6'!$G$166:$G$192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2-5313-44EB-865A-F034E78F3C43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v>DWG</c:v>
                </c:tx>
                <c:spPr>
                  <a:ln w="19050" cap="rnd">
                    <a:solidFill>
                      <a:schemeClr val="accent4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0.6'!$B$201:$B$233</c15:sqref>
                        </c15:formulaRef>
                      </c:ext>
                    </c:extLst>
                    <c:numCache>
                      <c:formatCode>General</c:formatCode>
                      <c:ptCount val="33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0.6'!$G$201:$G$233</c15:sqref>
                        </c15:formulaRef>
                      </c:ext>
                    </c:extLst>
                    <c:numCache>
                      <c:formatCode>0.000</c:formatCode>
                      <c:ptCount val="33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313-44EB-865A-F034E78F3C43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5313-44EB-865A-F034E78F3C43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v>DWGc</c:v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0.6'!$B$231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0.6'!$G$231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313-44EB-865A-F034E78F3C43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0.6'!$B$271:$B$292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0.6'!$G$271:$G$292</c15:sqref>
                        </c15:formulaRef>
                      </c:ext>
                    </c:extLst>
                    <c:numCache>
                      <c:formatCode>0.00</c:formatCode>
                      <c:ptCount val="2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5313-44EB-865A-F034E78F3C43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5313-44EB-865A-F034E78F3C43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LEI</c:v>
                </c:tx>
                <c:spPr>
                  <a:ln w="19050" cap="rnd">
                    <a:solidFill>
                      <a:srgbClr val="CC33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C3300"/>
                    </a:solidFill>
                    <a:ln w="9525">
                      <a:solidFill>
                        <a:srgbClr val="CC3300"/>
                      </a:solidFill>
                    </a:ln>
                    <a:effectLst/>
                  </c:spPr>
                </c:marker>
                <c:dPt>
                  <c:idx val="10"/>
                  <c:marker>
                    <c:symbol val="circle"/>
                    <c:size val="5"/>
                    <c:spPr>
                      <a:solidFill>
                        <a:srgbClr val="CC3300"/>
                      </a:solidFill>
                      <a:ln w="22225">
                        <a:noFill/>
                      </a:ln>
                      <a:effectLst/>
                    </c:spPr>
                  </c:marker>
                  <c:bubble3D val="0"/>
                  <c:spPr>
                    <a:ln w="19050" cap="rnd">
                      <a:solidFill>
                        <a:srgbClr val="C00000"/>
                      </a:solidFill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D-5313-44EB-865A-F034E78F3C43}"/>
                    </c:ext>
                  </c:extLst>
                </c:dPt>
                <c:dPt>
                  <c:idx val="11"/>
                  <c:marker>
                    <c:symbol val="circle"/>
                    <c:size val="5"/>
                    <c:spPr>
                      <a:solidFill>
                        <a:srgbClr val="CC3300"/>
                      </a:solidFill>
                      <a:ln w="22225">
                        <a:noFill/>
                      </a:ln>
                      <a:effectLst/>
                    </c:spPr>
                  </c:marker>
                  <c:bubble3D val="0"/>
                  <c:spPr>
                    <a:ln w="19050" cap="rnd">
                      <a:solidFill>
                        <a:srgbClr val="C00000"/>
                      </a:solidFill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F-5313-44EB-865A-F034E78F3C43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0.6'!$B$305:$B$325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0.6'!$G$305:$G$325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313-44EB-865A-F034E78F3C43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v>LEIc</c:v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0.6'!$B$315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0.6'!$G$315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313-44EB-865A-F034E78F3C43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2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2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ayout>
        <c:manualLayout>
          <c:xMode val="edge"/>
          <c:yMode val="edge"/>
          <c:x val="0.78611602298903926"/>
          <c:y val="0.54316749263077535"/>
          <c:w val="0.16911950296791864"/>
          <c:h val="0.2878604927989558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0.6'!$M$33:$M$43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0.6'!$N$33:$N$43</c:f>
              <c:numCache>
                <c:formatCode>0.000</c:formatCode>
                <c:ptCount val="11"/>
                <c:pt idx="0">
                  <c:v>0.14569090707447324</c:v>
                </c:pt>
                <c:pt idx="1">
                  <c:v>0.61334869016608828</c:v>
                </c:pt>
                <c:pt idx="2">
                  <c:v>3.8160260520666511E-2</c:v>
                </c:pt>
                <c:pt idx="3">
                  <c:v>0.26660157610077795</c:v>
                </c:pt>
                <c:pt idx="4">
                  <c:v>0.20605853940378985</c:v>
                </c:pt>
                <c:pt idx="5">
                  <c:v>0.11807849155465552</c:v>
                </c:pt>
                <c:pt idx="6">
                  <c:v>0.5725464602534438</c:v>
                </c:pt>
                <c:pt idx="7">
                  <c:v>0.27801554032426162</c:v>
                </c:pt>
                <c:pt idx="8">
                  <c:v>0.14671219704971872</c:v>
                </c:pt>
                <c:pt idx="9">
                  <c:v>0.22897909266838476</c:v>
                </c:pt>
                <c:pt idx="10">
                  <c:v>7.0216752343296038E-2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9A1-4801-B675-BBA896355375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0.6'!$M$32:$M$43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0.6'!$O$32:$O$43</c:f>
              <c:numCache>
                <c:formatCode>0.000</c:formatCode>
                <c:ptCount val="12"/>
                <c:pt idx="0">
                  <c:v>0.21885560931577533</c:v>
                </c:pt>
                <c:pt idx="1">
                  <c:v>0.18792481697660332</c:v>
                </c:pt>
                <c:pt idx="2">
                  <c:v>0.3292268374072288</c:v>
                </c:pt>
                <c:pt idx="3">
                  <c:v>0.28892771102065901</c:v>
                </c:pt>
                <c:pt idx="4">
                  <c:v>0.30232842426889361</c:v>
                </c:pt>
                <c:pt idx="5">
                  <c:v>0.18060471022462221</c:v>
                </c:pt>
                <c:pt idx="6">
                  <c:v>0.140910257822526</c:v>
                </c:pt>
                <c:pt idx="7">
                  <c:v>8.6244115133146809E-3</c:v>
                </c:pt>
                <c:pt idx="8">
                  <c:v>8.192725734784892E-2</c:v>
                </c:pt>
                <c:pt idx="9">
                  <c:v>7.8035991935595517E-2</c:v>
                </c:pt>
                <c:pt idx="10">
                  <c:v>6.852007321302174E-2</c:v>
                </c:pt>
                <c:pt idx="11">
                  <c:v>2.9924537848762013E-2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9A1-4801-B675-BBA896355375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0.6'!$M$32:$M$38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0.6'!$Q$32:$Q$38</c:f>
              <c:numCache>
                <c:formatCode>0.000</c:formatCode>
                <c:ptCount val="7"/>
                <c:pt idx="0">
                  <c:v>0.52871901581871794</c:v>
                </c:pt>
                <c:pt idx="1">
                  <c:v>0.43597491689795065</c:v>
                </c:pt>
                <c:pt idx="2">
                  <c:v>0.42366030162874468</c:v>
                </c:pt>
                <c:pt idx="3">
                  <c:v>0.53026558705122617</c:v>
                </c:pt>
                <c:pt idx="4">
                  <c:v>0.66036726563098147</c:v>
                </c:pt>
                <c:pt idx="5">
                  <c:v>0.619664029836136</c:v>
                </c:pt>
                <c:pt idx="6">
                  <c:v>0.5570655275820916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9A1-4801-B675-BBA896355375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0.6'!$M$33:$M$47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0.6'!$S$33:$S$47</c:f>
              <c:numCache>
                <c:formatCode>0.000</c:formatCode>
                <c:ptCount val="15"/>
                <c:pt idx="0">
                  <c:v>0.33348323528788876</c:v>
                </c:pt>
                <c:pt idx="1">
                  <c:v>0.93759880870433132</c:v>
                </c:pt>
                <c:pt idx="2">
                  <c:v>0.32943844124816263</c:v>
                </c:pt>
                <c:pt idx="3">
                  <c:v>4.1982808079677934E-2</c:v>
                </c:pt>
                <c:pt idx="4">
                  <c:v>2.12532024852039E-2</c:v>
                </c:pt>
                <c:pt idx="5">
                  <c:v>0.25956114495534521</c:v>
                </c:pt>
                <c:pt idx="6">
                  <c:v>0.57584690033171804</c:v>
                </c:pt>
                <c:pt idx="7">
                  <c:v>0.19211696181245369</c:v>
                </c:pt>
                <c:pt idx="8">
                  <c:v>6.6078599868128404E-2</c:v>
                </c:pt>
                <c:pt idx="9">
                  <c:v>0.15690654281977975</c:v>
                </c:pt>
                <c:pt idx="10">
                  <c:v>9.9513491040885013E-2</c:v>
                </c:pt>
                <c:pt idx="11">
                  <c:v>0.14556673697263381</c:v>
                </c:pt>
                <c:pt idx="12">
                  <c:v>5.2389306762394713E-2</c:v>
                </c:pt>
                <c:pt idx="13">
                  <c:v>6.8046270729071032E-2</c:v>
                </c:pt>
                <c:pt idx="14">
                  <c:v>0.29756098599389141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9A1-4801-B675-BBA896355375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0.6'!$M$33:$M$38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0.6'!$U$33:$U$38</c:f>
              <c:numCache>
                <c:formatCode>0.000</c:formatCode>
                <c:ptCount val="6"/>
                <c:pt idx="0">
                  <c:v>0.29806858094271454</c:v>
                </c:pt>
                <c:pt idx="1">
                  <c:v>0.16961209630535676</c:v>
                </c:pt>
                <c:pt idx="2">
                  <c:v>0.49800752612773252</c:v>
                </c:pt>
                <c:pt idx="3">
                  <c:v>0.92877792180914354</c:v>
                </c:pt>
                <c:pt idx="4">
                  <c:v>0.8282814344810393</c:v>
                </c:pt>
                <c:pt idx="5">
                  <c:v>0.44826439176257199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9A1-4801-B675-BBA896355375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0.6'!$M$32:$M$38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0.6'!$X$32:$X$38</c:f>
              <c:numCache>
                <c:formatCode>0.000</c:formatCode>
                <c:ptCount val="7"/>
                <c:pt idx="0">
                  <c:v>0.73576414861457262</c:v>
                </c:pt>
                <c:pt idx="1">
                  <c:v>0.61390222386847926</c:v>
                </c:pt>
                <c:pt idx="2">
                  <c:v>0.73933402692120309</c:v>
                </c:pt>
                <c:pt idx="3">
                  <c:v>0.80676489643313842</c:v>
                </c:pt>
                <c:pt idx="4">
                  <c:v>0.95020245821055105</c:v>
                </c:pt>
                <c:pt idx="5">
                  <c:v>0.7906527104474973</c:v>
                </c:pt>
                <c:pt idx="6">
                  <c:v>0.68987321878992902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9A1-4801-B675-BBA896355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2"/>
                <c:tx>
                  <c:v>BEV/DWG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857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0.6'!$M$33:$M$43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0.6'!$P$33:$P$43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9A1-4801-B675-BBA896355375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BEV/LEI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0.6'!$M$32:$M$43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  <c:pt idx="7">
                        <c:v>150</c:v>
                      </c:pt>
                      <c:pt idx="8">
                        <c:v>165</c:v>
                      </c:pt>
                      <c:pt idx="9">
                        <c:v>180</c:v>
                      </c:pt>
                      <c:pt idx="10">
                        <c:v>195</c:v>
                      </c:pt>
                      <c:pt idx="11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0.6'!$R$32:$R$43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9A1-4801-B675-BBA896355375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PTB/DWG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0.6'!$T$33:$T$47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9A1-4801-B675-BBA896355375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PTB/LEI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>
                        <a:alpha val="95000"/>
                      </a:schemeClr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0.6'!$V$33:$V$47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9A1-4801-B675-BBA896355375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CMI/DWG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0.6'!$W$33:$W$56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9A1-4801-B675-BBA896355375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CMI/LEI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0.6'!$M$32:$M$52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  <c:pt idx="7">
                        <c:v>150</c:v>
                      </c:pt>
                      <c:pt idx="8">
                        <c:v>165</c:v>
                      </c:pt>
                      <c:pt idx="9">
                        <c:v>180</c:v>
                      </c:pt>
                      <c:pt idx="10">
                        <c:v>195</c:v>
                      </c:pt>
                      <c:pt idx="11">
                        <c:v>210</c:v>
                      </c:pt>
                      <c:pt idx="12">
                        <c:v>225</c:v>
                      </c:pt>
                      <c:pt idx="13">
                        <c:v>240</c:v>
                      </c:pt>
                      <c:pt idx="14">
                        <c:v>255</c:v>
                      </c:pt>
                      <c:pt idx="15">
                        <c:v>270</c:v>
                      </c:pt>
                      <c:pt idx="16">
                        <c:v>285</c:v>
                      </c:pt>
                      <c:pt idx="17">
                        <c:v>300</c:v>
                      </c:pt>
                      <c:pt idx="18">
                        <c:v>315</c:v>
                      </c:pt>
                      <c:pt idx="19">
                        <c:v>330</c:v>
                      </c:pt>
                      <c:pt idx="20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0.6'!$Y$32:$Y$52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9A1-4801-B675-BBA896355375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9A1-4801-B675-BBA896355375}"/>
                  </c:ext>
                </c:extLst>
              </c15:ser>
            </c15:filteredScatterSeries>
            <c15:filteredScatterSeries>
              <c15:ser>
                <c:idx val="19"/>
                <c:order val="13"/>
                <c:tx>
                  <c:v>DWG/LEI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0.6'!$AA$33:$AA$52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9A1-4801-B675-BBA896355375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0.6'!$AB$32:$AB$38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9A1-4801-B675-BBA896355375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3646051037559118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0.6'!$M$37:$M$43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'T-S 0.6'!$AH$37:$AH$43</c:f>
              <c:numCache>
                <c:formatCode>0.000</c:formatCode>
                <c:ptCount val="7"/>
                <c:pt idx="0">
                  <c:v>0.20223912479213488</c:v>
                </c:pt>
                <c:pt idx="1">
                  <c:v>0.36035372960725881</c:v>
                </c:pt>
                <c:pt idx="2">
                  <c:v>0.41319404649134522</c:v>
                </c:pt>
                <c:pt idx="3">
                  <c:v>0.34165108889571788</c:v>
                </c:pt>
                <c:pt idx="4">
                  <c:v>0.35470081290522787</c:v>
                </c:pt>
                <c:pt idx="5">
                  <c:v>0.33097778732928279</c:v>
                </c:pt>
                <c:pt idx="6">
                  <c:v>0.14608574486314715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4F-40A3-89FB-A64D654BF913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0.6'!$M$37:$M$47</c:f>
              <c:numCache>
                <c:formatCode>0</c:formatCode>
                <c:ptCount val="1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</c:numCache>
            </c:numRef>
          </c:xVal>
          <c:yVal>
            <c:numRef>
              <c:f>'T-S 0.6'!$AI$37:$AI$47</c:f>
              <c:numCache>
                <c:formatCode>0.000</c:formatCode>
                <c:ptCount val="11"/>
                <c:pt idx="0">
                  <c:v>0.40861052576301465</c:v>
                </c:pt>
                <c:pt idx="1">
                  <c:v>0.24885301191695061</c:v>
                </c:pt>
                <c:pt idx="2">
                  <c:v>0.14790830432040386</c:v>
                </c:pt>
                <c:pt idx="3">
                  <c:v>7.3320118618697278E-2</c:v>
                </c:pt>
                <c:pt idx="4">
                  <c:v>0.21368516763575637</c:v>
                </c:pt>
                <c:pt idx="5">
                  <c:v>0.1089612849745564</c:v>
                </c:pt>
                <c:pt idx="6">
                  <c:v>7.837254368162018E-2</c:v>
                </c:pt>
                <c:pt idx="7">
                  <c:v>0.20531475744195696</c:v>
                </c:pt>
                <c:pt idx="8">
                  <c:v>4.7689370486782463E-2</c:v>
                </c:pt>
                <c:pt idx="9">
                  <c:v>8.1008244632470444E-2</c:v>
                </c:pt>
                <c:pt idx="10">
                  <c:v>5.9225454686614797E-2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4F-40A3-89FB-A64D654BF913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0.6'!$M$37:$M$56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'T-S 0.6'!$AJ$37:$AJ$56</c:f>
              <c:numCache>
                <c:formatCode>0.000</c:formatCode>
                <c:ptCount val="20"/>
                <c:pt idx="0">
                  <c:v>0.37916614182070363</c:v>
                </c:pt>
                <c:pt idx="1">
                  <c:v>0.49537618198177175</c:v>
                </c:pt>
                <c:pt idx="2">
                  <c:v>0.41798239134529031</c:v>
                </c:pt>
                <c:pt idx="3">
                  <c:v>0.25788260910444444</c:v>
                </c:pt>
                <c:pt idx="4">
                  <c:v>0.2735948842312621</c:v>
                </c:pt>
                <c:pt idx="5">
                  <c:v>0.25957838029089442</c:v>
                </c:pt>
                <c:pt idx="6">
                  <c:v>0.17374693886643097</c:v>
                </c:pt>
                <c:pt idx="7">
                  <c:v>0.34282199844434458</c:v>
                </c:pt>
                <c:pt idx="8">
                  <c:v>9.7762993394163264E-2</c:v>
                </c:pt>
                <c:pt idx="9">
                  <c:v>1.2989843254504821E-2</c:v>
                </c:pt>
                <c:pt idx="10">
                  <c:v>0.23152563071228599</c:v>
                </c:pt>
                <c:pt idx="11">
                  <c:v>0.57264815717834017</c:v>
                </c:pt>
                <c:pt idx="12">
                  <c:v>0.28234315559041195</c:v>
                </c:pt>
                <c:pt idx="13">
                  <c:v>4.558575191704526E-2</c:v>
                </c:pt>
                <c:pt idx="14">
                  <c:v>1.2666993797541442E-2</c:v>
                </c:pt>
                <c:pt idx="15">
                  <c:v>0.24477521263061672</c:v>
                </c:pt>
                <c:pt idx="16">
                  <c:v>0.17870375585961412</c:v>
                </c:pt>
                <c:pt idx="17">
                  <c:v>1.0781283563597475E-3</c:v>
                </c:pt>
                <c:pt idx="18">
                  <c:v>0.18297774488047913</c:v>
                </c:pt>
                <c:pt idx="19">
                  <c:v>0.4075577956075444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54F-40A3-89FB-A64D654BF913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0.6'!$M$37:$M$38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'T-S 0.6'!$AL$37:$AL$38</c:f>
              <c:numCache>
                <c:formatCode>0.000</c:formatCode>
                <c:ptCount val="2"/>
                <c:pt idx="0">
                  <c:v>0.41589877956897653</c:v>
                </c:pt>
                <c:pt idx="1">
                  <c:v>0.1943704016522059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54F-40A3-89FB-A64D654BF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0.6'!$M$33:$M$43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0.6'!$AN$33:$AN$43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B54F-40A3-89FB-A64D654BF913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B54F-40A3-89FB-A64D654BF913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B54F-40A3-89FB-A64D654BF913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B54F-40A3-89FB-A64D654BF913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B54F-40A3-89FB-A64D654BF913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B54F-40A3-89FB-A64D654BF913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0.6'!$AT$33:$AT$43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54F-40A3-89FB-A64D654BF913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0.6'!$AU$33:$AU$47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B54F-40A3-89FB-A64D654BF913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0.6'!$AV$33:$AV$53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54F-40A3-89FB-A64D654BF913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0.6'!$AW$33:$AW$53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B54F-40A3-89FB-A64D654BF913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0.6'!$AX$33:$AX$38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B54F-40A3-89FB-A64D654BF913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0.6'!$AY$33:$AY$52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B54F-40A3-89FB-A64D654BF913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CET/DWG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0.6'!$M$37:$M$57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0.6'!$AK$37:$AK$57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B54F-40A3-89FB-A64D654BF913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v>CET/LEI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0.6'!$M$37:$M$52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0.6'!$AM$37:$AM$52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B54F-40A3-89FB-A64D654BF913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28836334015528786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2'!$N$33:$N$43</c:f>
              <c:numCache>
                <c:formatCode>0.000</c:formatCode>
                <c:ptCount val="11"/>
                <c:pt idx="0">
                  <c:v>8.8908719904642899E-2</c:v>
                </c:pt>
                <c:pt idx="1">
                  <c:v>0.50653554396844125</c:v>
                </c:pt>
                <c:pt idx="2">
                  <c:v>0.41793052319951218</c:v>
                </c:pt>
                <c:pt idx="3">
                  <c:v>3.1367935314611323E-2</c:v>
                </c:pt>
                <c:pt idx="4">
                  <c:v>0.37239041589932298</c:v>
                </c:pt>
                <c:pt idx="5">
                  <c:v>0.3691082351154481</c:v>
                </c:pt>
                <c:pt idx="6">
                  <c:v>0.30863037015713313</c:v>
                </c:pt>
                <c:pt idx="7">
                  <c:v>0.3940501624954188</c:v>
                </c:pt>
                <c:pt idx="8">
                  <c:v>0.38474116689628962</c:v>
                </c:pt>
                <c:pt idx="9">
                  <c:v>0.35743634910974098</c:v>
                </c:pt>
                <c:pt idx="10">
                  <c:v>1.4366810578046774E-2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97-426F-9471-06218F45A856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2'!$M$32:$M$43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'S-S 2'!$O$32:$O$43</c:f>
              <c:numCache>
                <c:formatCode>0.000</c:formatCode>
                <c:ptCount val="12"/>
                <c:pt idx="0">
                  <c:v>0.10140518704719591</c:v>
                </c:pt>
                <c:pt idx="1">
                  <c:v>0.32991501089198821</c:v>
                </c:pt>
                <c:pt idx="2">
                  <c:v>0.63389903425923666</c:v>
                </c:pt>
                <c:pt idx="3">
                  <c:v>0.54791341290760487</c:v>
                </c:pt>
                <c:pt idx="4">
                  <c:v>5.787531350036338E-2</c:v>
                </c:pt>
                <c:pt idx="5">
                  <c:v>0.30504692496507119</c:v>
                </c:pt>
                <c:pt idx="6">
                  <c:v>0.10172375526076509</c:v>
                </c:pt>
                <c:pt idx="7">
                  <c:v>0.19641983226504034</c:v>
                </c:pt>
                <c:pt idx="8">
                  <c:v>0.2456372809697335</c:v>
                </c:pt>
                <c:pt idx="9">
                  <c:v>8.1584131660673451E-2</c:v>
                </c:pt>
                <c:pt idx="10">
                  <c:v>0.26124968809475807</c:v>
                </c:pt>
                <c:pt idx="11">
                  <c:v>0.43993254748941274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97-426F-9471-06218F45A856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2'!$P$33:$P$43</c:f>
              <c:numCache>
                <c:formatCode>0.000</c:formatCode>
                <c:ptCount val="11"/>
                <c:pt idx="0">
                  <c:v>1.15001762803921</c:v>
                </c:pt>
                <c:pt idx="1">
                  <c:v>0.36888723274040608</c:v>
                </c:pt>
                <c:pt idx="2">
                  <c:v>6.6033180768729924E-2</c:v>
                </c:pt>
                <c:pt idx="3">
                  <c:v>0.17781603396848608</c:v>
                </c:pt>
                <c:pt idx="4">
                  <c:v>0.27135651082784834</c:v>
                </c:pt>
                <c:pt idx="5">
                  <c:v>0.15446181453768937</c:v>
                </c:pt>
                <c:pt idx="6">
                  <c:v>0.1497159701859368</c:v>
                </c:pt>
                <c:pt idx="7">
                  <c:v>0.25122973042440117</c:v>
                </c:pt>
                <c:pt idx="8">
                  <c:v>0.28852099839039702</c:v>
                </c:pt>
                <c:pt idx="9">
                  <c:v>0.25559047687932684</c:v>
                </c:pt>
                <c:pt idx="10">
                  <c:v>0.32891178999473364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97-426F-9471-06218F45A856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2'!$Q$32:$Q$38</c:f>
              <c:numCache>
                <c:formatCode>0.000</c:formatCode>
                <c:ptCount val="7"/>
                <c:pt idx="0">
                  <c:v>3.3587073906793901</c:v>
                </c:pt>
                <c:pt idx="1">
                  <c:v>3.0893829501650667</c:v>
                </c:pt>
                <c:pt idx="2">
                  <c:v>3.0048710007145942</c:v>
                </c:pt>
                <c:pt idx="3">
                  <c:v>2.8073806837978115</c:v>
                </c:pt>
                <c:pt idx="4">
                  <c:v>2.9249902144220976</c:v>
                </c:pt>
                <c:pt idx="5">
                  <c:v>2.7736784314859553</c:v>
                </c:pt>
                <c:pt idx="6">
                  <c:v>2.8025467909752684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97-426F-9471-06218F45A856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2'!$M$34:$M$43</c:f>
              <c:numCache>
                <c:formatCode>0</c:formatCode>
                <c:ptCount val="1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</c:numCache>
            </c:numRef>
          </c:xVal>
          <c:yVal>
            <c:numRef>
              <c:f>'S-S 2'!$R$34:$R$43</c:f>
              <c:numCache>
                <c:formatCode>0.000</c:formatCode>
                <c:ptCount val="10"/>
                <c:pt idx="0">
                  <c:v>0.57404838923839585</c:v>
                </c:pt>
                <c:pt idx="1">
                  <c:v>0.33242712681235609</c:v>
                </c:pt>
                <c:pt idx="2">
                  <c:v>0.67477303787199649</c:v>
                </c:pt>
                <c:pt idx="3">
                  <c:v>0.70888075719619892</c:v>
                </c:pt>
                <c:pt idx="4">
                  <c:v>0.51836690854637235</c:v>
                </c:pt>
                <c:pt idx="5">
                  <c:v>0.34288185433358181</c:v>
                </c:pt>
                <c:pt idx="6">
                  <c:v>9.7291223881092778E-2</c:v>
                </c:pt>
                <c:pt idx="7">
                  <c:v>0.15220924233033689</c:v>
                </c:pt>
                <c:pt idx="8">
                  <c:v>0.19278117067370121</c:v>
                </c:pt>
                <c:pt idx="9">
                  <c:v>0.28945421207904581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697-426F-9471-06218F45A856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2'!$S$33:$S$46</c:f>
              <c:numCache>
                <c:formatCode>0.000</c:formatCode>
                <c:ptCount val="14"/>
                <c:pt idx="0">
                  <c:v>0.30607220466176915</c:v>
                </c:pt>
                <c:pt idx="1">
                  <c:v>0.24297634409385419</c:v>
                </c:pt>
                <c:pt idx="2">
                  <c:v>0.23184221212791162</c:v>
                </c:pt>
                <c:pt idx="3">
                  <c:v>0.10648794960244931</c:v>
                </c:pt>
                <c:pt idx="4">
                  <c:v>1.9794548123283573E-2</c:v>
                </c:pt>
                <c:pt idx="5">
                  <c:v>0.50204511054979439</c:v>
                </c:pt>
                <c:pt idx="6">
                  <c:v>8.0923888882407549E-2</c:v>
                </c:pt>
                <c:pt idx="7">
                  <c:v>0.11294664785368248</c:v>
                </c:pt>
                <c:pt idx="8">
                  <c:v>0.30331853329511305</c:v>
                </c:pt>
                <c:pt idx="9">
                  <c:v>0.68191829483968469</c:v>
                </c:pt>
                <c:pt idx="10">
                  <c:v>0.53546228715128985</c:v>
                </c:pt>
                <c:pt idx="11">
                  <c:v>8.9376045367243945E-2</c:v>
                </c:pt>
                <c:pt idx="12">
                  <c:v>3.9326952345997528E-2</c:v>
                </c:pt>
                <c:pt idx="13">
                  <c:v>2.0017319664108617E-2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97-426F-9471-06218F45A856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2'!$T$33:$T$46</c:f>
              <c:numCache>
                <c:formatCode>0.000</c:formatCode>
                <c:ptCount val="14"/>
                <c:pt idx="0">
                  <c:v>1.2367225462015141</c:v>
                </c:pt>
                <c:pt idx="1">
                  <c:v>0.61511738636046931</c:v>
                </c:pt>
                <c:pt idx="2">
                  <c:v>0.26217779272106123</c:v>
                </c:pt>
                <c:pt idx="3">
                  <c:v>0.17231605329473976</c:v>
                </c:pt>
                <c:pt idx="4">
                  <c:v>0.11249889909191527</c:v>
                </c:pt>
                <c:pt idx="5">
                  <c:v>3.4891774045361841E-3</c:v>
                </c:pt>
                <c:pt idx="6">
                  <c:v>0.29298916136595671</c:v>
                </c:pt>
                <c:pt idx="7">
                  <c:v>0.44059538251822622</c:v>
                </c:pt>
                <c:pt idx="8">
                  <c:v>0.47534480148812297</c:v>
                </c:pt>
                <c:pt idx="9">
                  <c:v>0.42505720945687647</c:v>
                </c:pt>
                <c:pt idx="10">
                  <c:v>0.34738558737216446</c:v>
                </c:pt>
                <c:pt idx="11">
                  <c:v>0.2322769805517656</c:v>
                </c:pt>
                <c:pt idx="12">
                  <c:v>0.19544892773515879</c:v>
                </c:pt>
                <c:pt idx="13">
                  <c:v>0.24907771670392148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97-426F-9471-06218F45A856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2'!$U$33:$U$38</c:f>
              <c:numCache>
                <c:formatCode>0.000</c:formatCode>
                <c:ptCount val="6"/>
                <c:pt idx="0">
                  <c:v>3.7586480013305521</c:v>
                </c:pt>
                <c:pt idx="1">
                  <c:v>4.2452840694540175</c:v>
                </c:pt>
                <c:pt idx="2">
                  <c:v>3.9559666642775317</c:v>
                </c:pt>
                <c:pt idx="3">
                  <c:v>3.6607656343452408</c:v>
                </c:pt>
                <c:pt idx="4">
                  <c:v>3.0260074086603881</c:v>
                </c:pt>
                <c:pt idx="5">
                  <c:v>2.9188751508206625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697-426F-9471-06218F45A856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'S-S 2'!$V$34:$V$46</c:f>
              <c:numCache>
                <c:formatCode>0.000</c:formatCode>
                <c:ptCount val="13"/>
                <c:pt idx="0">
                  <c:v>0.9953960636391278</c:v>
                </c:pt>
                <c:pt idx="1">
                  <c:v>0.67286906814786662</c:v>
                </c:pt>
                <c:pt idx="2">
                  <c:v>0.73478325833802327</c:v>
                </c:pt>
                <c:pt idx="3">
                  <c:v>0.52103693283838215</c:v>
                </c:pt>
                <c:pt idx="4">
                  <c:v>0.31195209430319559</c:v>
                </c:pt>
                <c:pt idx="5">
                  <c:v>0.16135178769754444</c:v>
                </c:pt>
                <c:pt idx="6">
                  <c:v>0.172273362559796</c:v>
                </c:pt>
                <c:pt idx="7">
                  <c:v>0.44175541472558305</c:v>
                </c:pt>
                <c:pt idx="8">
                  <c:v>0.4613325664062104</c:v>
                </c:pt>
                <c:pt idx="9">
                  <c:v>0.32508436550622055</c:v>
                </c:pt>
                <c:pt idx="10">
                  <c:v>0.19076144611115078</c:v>
                </c:pt>
                <c:pt idx="11">
                  <c:v>3.0912428964903014E-2</c:v>
                </c:pt>
                <c:pt idx="12">
                  <c:v>0.10551887689137308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697-426F-9471-06218F45A856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2'!$W$33:$W$56</c:f>
              <c:numCache>
                <c:formatCode>0.000</c:formatCode>
                <c:ptCount val="24"/>
                <c:pt idx="0">
                  <c:v>1.3213381315860677</c:v>
                </c:pt>
                <c:pt idx="1">
                  <c:v>0.69521756986336425</c:v>
                </c:pt>
                <c:pt idx="2">
                  <c:v>0.34995660561775532</c:v>
                </c:pt>
                <c:pt idx="3">
                  <c:v>0.21082341690954276</c:v>
                </c:pt>
                <c:pt idx="4">
                  <c:v>0.1168525995540434</c:v>
                </c:pt>
                <c:pt idx="5">
                  <c:v>0.20640878447170805</c:v>
                </c:pt>
                <c:pt idx="6">
                  <c:v>0.24908485728133842</c:v>
                </c:pt>
                <c:pt idx="7">
                  <c:v>0.37824845361074405</c:v>
                </c:pt>
                <c:pt idx="8">
                  <c:v>0.33241898046658525</c:v>
                </c:pt>
                <c:pt idx="9">
                  <c:v>0.12568590500706811</c:v>
                </c:pt>
                <c:pt idx="10">
                  <c:v>0.11152305290857326</c:v>
                </c:pt>
                <c:pt idx="11">
                  <c:v>0.18695768360799986</c:v>
                </c:pt>
                <c:pt idx="12">
                  <c:v>0.17227228905565367</c:v>
                </c:pt>
                <c:pt idx="13">
                  <c:v>0.2321003194781836</c:v>
                </c:pt>
                <c:pt idx="14">
                  <c:v>0.17344218175873827</c:v>
                </c:pt>
                <c:pt idx="15">
                  <c:v>0.15194857146124519</c:v>
                </c:pt>
                <c:pt idx="16">
                  <c:v>0.44480139275178371</c:v>
                </c:pt>
                <c:pt idx="17">
                  <c:v>0.49834777134726094</c:v>
                </c:pt>
                <c:pt idx="18">
                  <c:v>0.47139744347761214</c:v>
                </c:pt>
                <c:pt idx="19">
                  <c:v>0.49586862253060537</c:v>
                </c:pt>
                <c:pt idx="20">
                  <c:v>0.5491685002223361</c:v>
                </c:pt>
                <c:pt idx="21">
                  <c:v>0.59263673716162546</c:v>
                </c:pt>
                <c:pt idx="22">
                  <c:v>0.37614816140485102</c:v>
                </c:pt>
                <c:pt idx="23">
                  <c:v>1.38051540201254E-2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697-426F-9471-06218F45A856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2'!$X$32:$X$38</c:f>
              <c:numCache>
                <c:formatCode>0.000</c:formatCode>
                <c:ptCount val="7"/>
                <c:pt idx="0">
                  <c:v>3.4915894930763609</c:v>
                </c:pt>
                <c:pt idx="1">
                  <c:v>3.4774396835315606</c:v>
                </c:pt>
                <c:pt idx="2">
                  <c:v>3.780496140318804</c:v>
                </c:pt>
                <c:pt idx="3">
                  <c:v>3.5300319890782474</c:v>
                </c:pt>
                <c:pt idx="4">
                  <c:v>3.1730847086302658</c:v>
                </c:pt>
                <c:pt idx="5">
                  <c:v>2.586046495033353</c:v>
                </c:pt>
                <c:pt idx="6">
                  <c:v>2.944120878553254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697-426F-9471-06218F45A856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2'!$Y$34:$Y$52</c:f>
              <c:numCache>
                <c:formatCode>0.000</c:formatCode>
                <c:ptCount val="19"/>
                <c:pt idx="0">
                  <c:v>1.0679002647016382</c:v>
                </c:pt>
                <c:pt idx="1">
                  <c:v>0.76408960505746204</c:v>
                </c:pt>
                <c:pt idx="2">
                  <c:v>0.74279967155284943</c:v>
                </c:pt>
                <c:pt idx="3">
                  <c:v>0.49192971582248896</c:v>
                </c:pt>
                <c:pt idx="4">
                  <c:v>0.60062317374586327</c:v>
                </c:pt>
                <c:pt idx="5">
                  <c:v>0.19904261305943852</c:v>
                </c:pt>
                <c:pt idx="6">
                  <c:v>8.8033925563144308E-2</c:v>
                </c:pt>
                <c:pt idx="7">
                  <c:v>0.21719236393600627</c:v>
                </c:pt>
                <c:pt idx="8">
                  <c:v>1.5025678794305139E-3</c:v>
                </c:pt>
                <c:pt idx="9">
                  <c:v>3.5926651881727896E-2</c:v>
                </c:pt>
                <c:pt idx="10">
                  <c:v>0.11983461171535449</c:v>
                </c:pt>
                <c:pt idx="11">
                  <c:v>5.3009630136977487E-2</c:v>
                </c:pt>
                <c:pt idx="12">
                  <c:v>0.1096206132397701</c:v>
                </c:pt>
                <c:pt idx="13">
                  <c:v>0.35634339004544152</c:v>
                </c:pt>
                <c:pt idx="14">
                  <c:v>0.52474135521679022</c:v>
                </c:pt>
                <c:pt idx="15">
                  <c:v>9.2447027270216905E-2</c:v>
                </c:pt>
                <c:pt idx="16">
                  <c:v>4.7245352715862672E-2</c:v>
                </c:pt>
                <c:pt idx="17">
                  <c:v>4.5626048401832667E-2</c:v>
                </c:pt>
                <c:pt idx="18">
                  <c:v>0.29294321155085107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697-426F-9471-06218F45A856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2'!$Z$33:$Z$38</c:f>
              <c:numCache>
                <c:formatCode>0.000</c:formatCode>
                <c:ptCount val="6"/>
                <c:pt idx="0">
                  <c:v>0.43967646562919721</c:v>
                </c:pt>
                <c:pt idx="1">
                  <c:v>1.1381271500704355</c:v>
                </c:pt>
                <c:pt idx="2">
                  <c:v>1.3671920753089555</c:v>
                </c:pt>
                <c:pt idx="3">
                  <c:v>1.3326507005166799</c:v>
                </c:pt>
                <c:pt idx="4">
                  <c:v>1.163970821964238</c:v>
                </c:pt>
                <c:pt idx="5">
                  <c:v>1.357486311662629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697-426F-9471-06218F45A856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2'!$AA$34:$AA$52</c:f>
              <c:numCache>
                <c:formatCode>0.000</c:formatCode>
                <c:ptCount val="19"/>
                <c:pt idx="0">
                  <c:v>1.758479367454225E-2</c:v>
                </c:pt>
                <c:pt idx="1">
                  <c:v>0.14718284226541317</c:v>
                </c:pt>
                <c:pt idx="2">
                  <c:v>0.26092882311385412</c:v>
                </c:pt>
                <c:pt idx="3">
                  <c:v>0.19374317377128958</c:v>
                </c:pt>
                <c:pt idx="4">
                  <c:v>0.17811227643819141</c:v>
                </c:pt>
                <c:pt idx="5">
                  <c:v>0.34815283023898924</c:v>
                </c:pt>
                <c:pt idx="6">
                  <c:v>0.29119471307533579</c:v>
                </c:pt>
                <c:pt idx="7">
                  <c:v>0.17081898654490779</c:v>
                </c:pt>
                <c:pt idx="8">
                  <c:v>0.1154634314657402</c:v>
                </c:pt>
                <c:pt idx="9">
                  <c:v>0.12350636327486793</c:v>
                </c:pt>
                <c:pt idx="10">
                  <c:v>9.7447407182748247E-2</c:v>
                </c:pt>
                <c:pt idx="11">
                  <c:v>0.18927009001624007</c:v>
                </c:pt>
                <c:pt idx="12">
                  <c:v>0.27824537140003552</c:v>
                </c:pt>
                <c:pt idx="13">
                  <c:v>0.37486218163860907</c:v>
                </c:pt>
                <c:pt idx="14">
                  <c:v>0.45781002122824616</c:v>
                </c:pt>
                <c:pt idx="15">
                  <c:v>0.46164772121094955</c:v>
                </c:pt>
                <c:pt idx="16">
                  <c:v>0.42538913962690544</c:v>
                </c:pt>
                <c:pt idx="17">
                  <c:v>0.401832707093912</c:v>
                </c:pt>
                <c:pt idx="18">
                  <c:v>0.63025006901165925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697-426F-9471-06218F45A856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2'!$M$34:$M$38</c:f>
              <c:numCache>
                <c:formatCode>0</c:formatCode>
                <c:ptCount val="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</c:numCache>
            </c:numRef>
          </c:xVal>
          <c:yVal>
            <c:numRef>
              <c:f>'S-S 2'!$AB$34:$AB$38</c:f>
              <c:numCache>
                <c:formatCode>0.000</c:formatCode>
                <c:ptCount val="5"/>
                <c:pt idx="0">
                  <c:v>1.6816394993506132</c:v>
                </c:pt>
                <c:pt idx="1">
                  <c:v>1.8091354713469636</c:v>
                </c:pt>
                <c:pt idx="2">
                  <c:v>1.5692464553244181</c:v>
                </c:pt>
                <c:pt idx="3">
                  <c:v>1.4184410331806436</c:v>
                </c:pt>
                <c:pt idx="4">
                  <c:v>1.6931432712001271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F697-426F-9471-06218F45A8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16mm</a:t>
            </a:r>
            <a:r>
              <a:rPr lang="en-GB"/>
              <a:t>,</a:t>
            </a:r>
            <a:r>
              <a:rPr lang="cs-CZ"/>
              <a:t> 2 m/s</a:t>
            </a:r>
            <a:endParaRPr lang="en-GB"/>
          </a:p>
        </c:rich>
      </c:tx>
      <c:layout>
        <c:manualLayout>
          <c:xMode val="edge"/>
          <c:yMode val="edge"/>
          <c:x val="0.50122375872533265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'T-S 2'!$B$25:$B$37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2'!$G$25:$G$37</c:f>
              <c:numCache>
                <c:formatCode>0.000</c:formatCode>
                <c:ptCount val="13"/>
                <c:pt idx="0">
                  <c:v>-2.4869544940718673</c:v>
                </c:pt>
                <c:pt idx="1">
                  <c:v>-2.0038019229949859</c:v>
                </c:pt>
                <c:pt idx="2">
                  <c:v>-0.75040092267622804</c:v>
                </c:pt>
                <c:pt idx="3">
                  <c:v>0.30676132873655915</c:v>
                </c:pt>
                <c:pt idx="4">
                  <c:v>0.84269727409772466</c:v>
                </c:pt>
                <c:pt idx="5">
                  <c:v>1.4752763705250949</c:v>
                </c:pt>
                <c:pt idx="6">
                  <c:v>1.8669104345342358</c:v>
                </c:pt>
                <c:pt idx="7">
                  <c:v>1.8041200692246402</c:v>
                </c:pt>
                <c:pt idx="8">
                  <c:v>2.6752964989965089</c:v>
                </c:pt>
                <c:pt idx="9">
                  <c:v>2.4964725445079621</c:v>
                </c:pt>
                <c:pt idx="10">
                  <c:v>2.6402198248622653</c:v>
                </c:pt>
                <c:pt idx="11">
                  <c:v>2.802714541459848</c:v>
                </c:pt>
                <c:pt idx="12">
                  <c:v>2.8404117526101968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C20-49F4-8261-FD0961FEE5A4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'T-S 2'!$G$61:$G$75</c:f>
              <c:numCache>
                <c:formatCode>0.000</c:formatCode>
                <c:ptCount val="15"/>
                <c:pt idx="0">
                  <c:v>-1.3785864733686881</c:v>
                </c:pt>
                <c:pt idx="1">
                  <c:v>-1.0434703441012712</c:v>
                </c:pt>
                <c:pt idx="2">
                  <c:v>-0.17930364494884463</c:v>
                </c:pt>
                <c:pt idx="3">
                  <c:v>0.35158129055388521</c:v>
                </c:pt>
                <c:pt idx="4">
                  <c:v>0.21668008039305353</c:v>
                </c:pt>
                <c:pt idx="5">
                  <c:v>1.0787137080298816</c:v>
                </c:pt>
                <c:pt idx="6">
                  <c:v>1.2931383385941078</c:v>
                </c:pt>
                <c:pt idx="7">
                  <c:v>1.3239240367250298</c:v>
                </c:pt>
                <c:pt idx="8">
                  <c:v>1.488716802967686</c:v>
                </c:pt>
                <c:pt idx="9">
                  <c:v>1.7094668242055577</c:v>
                </c:pt>
                <c:pt idx="10">
                  <c:v>1.7343045719711581</c:v>
                </c:pt>
                <c:pt idx="11">
                  <c:v>1.7876474193169263</c:v>
                </c:pt>
                <c:pt idx="12">
                  <c:v>1.8354972034061674</c:v>
                </c:pt>
                <c:pt idx="13">
                  <c:v>1.8335436810014771</c:v>
                </c:pt>
                <c:pt idx="14">
                  <c:v>2.0567703604879419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C20-49F4-8261-FD0961FEE5A4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2'!$B$95:$B$119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2'!$G$95:$G$119</c:f>
              <c:numCache>
                <c:formatCode>0.00</c:formatCode>
                <c:ptCount val="25"/>
                <c:pt idx="0">
                  <c:v>-3.4174582369701243</c:v>
                </c:pt>
                <c:pt idx="1">
                  <c:v>-2.169911700781145</c:v>
                </c:pt>
                <c:pt idx="2">
                  <c:v>0.82546277853690309</c:v>
                </c:pt>
                <c:pt idx="3">
                  <c:v>2.0957285762423674</c:v>
                </c:pt>
                <c:pt idx="4">
                  <c:v>2.9566389801431328</c:v>
                </c:pt>
                <c:pt idx="5">
                  <c:v>3.0888981573141838</c:v>
                </c:pt>
                <c:pt idx="6">
                  <c:v>3.970276969175929</c:v>
                </c:pt>
                <c:pt idx="7">
                  <c:v>4.2320575724551972</c:v>
                </c:pt>
                <c:pt idx="8">
                  <c:v>4.2801282984394353</c:v>
                </c:pt>
                <c:pt idx="9">
                  <c:v>4.7167772959555574</c:v>
                </c:pt>
                <c:pt idx="10">
                  <c:v>4.946621543474679</c:v>
                </c:pt>
                <c:pt idx="11">
                  <c:v>5.0421223431778035</c:v>
                </c:pt>
                <c:pt idx="12">
                  <c:v>5.3925388215541004</c:v>
                </c:pt>
                <c:pt idx="13">
                  <c:v>5.3966081912533497</c:v>
                </c:pt>
                <c:pt idx="14">
                  <c:v>5.4916998788780829</c:v>
                </c:pt>
                <c:pt idx="15">
                  <c:v>5.4284319596604211</c:v>
                </c:pt>
                <c:pt idx="16">
                  <c:v>5.578754135399012</c:v>
                </c:pt>
                <c:pt idx="17">
                  <c:v>5.0083623833799837</c:v>
                </c:pt>
                <c:pt idx="18">
                  <c:v>4.5643655118918804</c:v>
                </c:pt>
                <c:pt idx="19">
                  <c:v>3.0021955002316014</c:v>
                </c:pt>
                <c:pt idx="20">
                  <c:v>2.5741736660825225</c:v>
                </c:pt>
                <c:pt idx="21">
                  <c:v>1.407556035047717</c:v>
                </c:pt>
                <c:pt idx="22">
                  <c:v>0.84261618003947913</c:v>
                </c:pt>
                <c:pt idx="23">
                  <c:v>0.91196761934561432</c:v>
                </c:pt>
                <c:pt idx="24">
                  <c:v>2.2815877853258777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C20-49F4-8261-FD0961FEE5A4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2'!$G$135:$G$155</c:f>
              <c:numCache>
                <c:formatCode>0.00</c:formatCode>
                <c:ptCount val="21"/>
                <c:pt idx="0">
                  <c:v>0.78185499287790428</c:v>
                </c:pt>
                <c:pt idx="1">
                  <c:v>1.4211286154794665</c:v>
                </c:pt>
                <c:pt idx="2">
                  <c:v>1.1513180672189058</c:v>
                </c:pt>
                <c:pt idx="3">
                  <c:v>1.7731342623234347</c:v>
                </c:pt>
                <c:pt idx="4">
                  <c:v>3.1431112330610489</c:v>
                </c:pt>
                <c:pt idx="5">
                  <c:v>4.1826459213615736</c:v>
                </c:pt>
                <c:pt idx="6">
                  <c:v>4.0841700146162445</c:v>
                </c:pt>
                <c:pt idx="7">
                  <c:v>4.5315281713291498</c:v>
                </c:pt>
                <c:pt idx="8">
                  <c:v>4.1219714514849164</c:v>
                </c:pt>
                <c:pt idx="9">
                  <c:v>4.1708065138157195</c:v>
                </c:pt>
                <c:pt idx="10">
                  <c:v>4.0882133014707964</c:v>
                </c:pt>
                <c:pt idx="11">
                  <c:v>4.0686218383550719</c:v>
                </c:pt>
                <c:pt idx="12">
                  <c:v>4.7758183193188453</c:v>
                </c:pt>
                <c:pt idx="13">
                  <c:v>4.2861995381286686</c:v>
                </c:pt>
                <c:pt idx="14">
                  <c:v>4.1456323421124592</c:v>
                </c:pt>
                <c:pt idx="15">
                  <c:v>3.9334051416454034</c:v>
                </c:pt>
                <c:pt idx="16">
                  <c:v>3.8905250825759898</c:v>
                </c:pt>
                <c:pt idx="17">
                  <c:v>4.0181298710511539</c:v>
                </c:pt>
                <c:pt idx="18">
                  <c:v>4.3901533747899517</c:v>
                </c:pt>
                <c:pt idx="19">
                  <c:v>6.6541598216835656</c:v>
                </c:pt>
                <c:pt idx="20">
                  <c:v>7.0029571529320958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C20-49F4-8261-FD0961FEE5A4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'T-S 2'!$B$31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'T-S 2'!$G$31</c:f>
              <c:numCache>
                <c:formatCode>0.000</c:formatCode>
                <c:ptCount val="1"/>
                <c:pt idx="0">
                  <c:v>1.8669104345342358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C20-49F4-8261-FD0961FEE5A4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'T-S 2'!$G$68</c:f>
              <c:numCache>
                <c:formatCode>0.000</c:formatCode>
                <c:ptCount val="1"/>
                <c:pt idx="0">
                  <c:v>1.3239240367250298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C20-49F4-8261-FD0961FEE5A4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'T-S 2'!$B$107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'T-S 2'!$G$107</c:f>
              <c:numCache>
                <c:formatCode>0.00</c:formatCode>
                <c:ptCount val="1"/>
                <c:pt idx="0">
                  <c:v>5.3925388215541004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C20-49F4-8261-FD0961FEE5A4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'T-S 2'!$B$145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'T-S 2'!$G$145</c:f>
              <c:numCache>
                <c:formatCode>0.00</c:formatCode>
                <c:ptCount val="1"/>
                <c:pt idx="0">
                  <c:v>4.0882133014707964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C20-49F4-8261-FD0961FEE5A4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2'!$G$201:$G$233</c:f>
              <c:numCache>
                <c:formatCode>0.000</c:formatCode>
                <c:ptCount val="33"/>
                <c:pt idx="0">
                  <c:v>-5.0459151361621206</c:v>
                </c:pt>
                <c:pt idx="1">
                  <c:v>-1.4305794158987857</c:v>
                </c:pt>
                <c:pt idx="2">
                  <c:v>1.216617210682494</c:v>
                </c:pt>
                <c:pt idx="3">
                  <c:v>3.2172419178510068</c:v>
                </c:pt>
                <c:pt idx="4">
                  <c:v>4.1093750000000053</c:v>
                </c:pt>
                <c:pt idx="5">
                  <c:v>4.3844593540333854</c:v>
                </c:pt>
                <c:pt idx="6">
                  <c:v>5.1901110937255313</c:v>
                </c:pt>
                <c:pt idx="7">
                  <c:v>5.7904642409033977</c:v>
                </c:pt>
                <c:pt idx="8">
                  <c:v>6.4320426399122024</c:v>
                </c:pt>
                <c:pt idx="9">
                  <c:v>6.69540680357421</c:v>
                </c:pt>
                <c:pt idx="10">
                  <c:v>7.0965214666248828</c:v>
                </c:pt>
                <c:pt idx="11">
                  <c:v>7.3760978670012474</c:v>
                </c:pt>
                <c:pt idx="12">
                  <c:v>7.2153484729835426</c:v>
                </c:pt>
                <c:pt idx="13">
                  <c:v>7.504311020536111</c:v>
                </c:pt>
                <c:pt idx="14">
                  <c:v>7.3491142812352868</c:v>
                </c:pt>
                <c:pt idx="15">
                  <c:v>7.3008155583437899</c:v>
                </c:pt>
                <c:pt idx="16">
                  <c:v>7.0354120965214637</c:v>
                </c:pt>
                <c:pt idx="17">
                  <c:v>6.9350669695307978</c:v>
                </c:pt>
                <c:pt idx="18">
                  <c:v>6.7971808927173081</c:v>
                </c:pt>
                <c:pt idx="19">
                  <c:v>6.5794421811344357</c:v>
                </c:pt>
                <c:pt idx="20">
                  <c:v>6.5951448707909091</c:v>
                </c:pt>
                <c:pt idx="21">
                  <c:v>6.6264777264542181</c:v>
                </c:pt>
                <c:pt idx="22">
                  <c:v>6.3946111067595979</c:v>
                </c:pt>
                <c:pt idx="23">
                  <c:v>6.4980026631158179</c:v>
                </c:pt>
                <c:pt idx="24">
                  <c:v>6.2553824473498674</c:v>
                </c:pt>
                <c:pt idx="25">
                  <c:v>6.2835668989274103</c:v>
                </c:pt>
                <c:pt idx="26">
                  <c:v>6.394802755165931</c:v>
                </c:pt>
                <c:pt idx="27">
                  <c:v>6.479204198323778</c:v>
                </c:pt>
                <c:pt idx="28">
                  <c:v>6.5246671887235612</c:v>
                </c:pt>
                <c:pt idx="29">
                  <c:v>6.5105716523101043</c:v>
                </c:pt>
                <c:pt idx="30">
                  <c:v>6.5068171133051171</c:v>
                </c:pt>
                <c:pt idx="31">
                  <c:v>6.2007981845214646</c:v>
                </c:pt>
                <c:pt idx="32">
                  <c:v>6.3666249217282385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C20-49F4-8261-FD0961FEE5A4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'T-S 2'!$G$231</c:f>
              <c:numCache>
                <c:formatCode>0.000</c:formatCode>
                <c:ptCount val="1"/>
                <c:pt idx="0">
                  <c:v>6.5068171133051171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C20-49F4-8261-FD0961FEE5A4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2'!$G$235:$G$242</c:f>
              <c:numCache>
                <c:formatCode>0.00</c:formatCode>
                <c:ptCount val="8"/>
                <c:pt idx="0">
                  <c:v>-2.3328261043517022</c:v>
                </c:pt>
                <c:pt idx="1">
                  <c:v>-1.1412614856178596</c:v>
                </c:pt>
                <c:pt idx="2">
                  <c:v>0.20116021166463907</c:v>
                </c:pt>
                <c:pt idx="3">
                  <c:v>1.7323985981736993</c:v>
                </c:pt>
                <c:pt idx="4">
                  <c:v>2.5367435351706931</c:v>
                </c:pt>
                <c:pt idx="5">
                  <c:v>3.2524771193271995</c:v>
                </c:pt>
                <c:pt idx="6">
                  <c:v>3.1755019057491376</c:v>
                </c:pt>
                <c:pt idx="7">
                  <c:v>4.4051174865473568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C20-49F4-8261-FD0961FEE5A4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'T-S 2'!$B$238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'T-S 2'!$G$238</c:f>
              <c:numCache>
                <c:formatCode>0.00</c:formatCode>
                <c:ptCount val="1"/>
                <c:pt idx="0">
                  <c:v>1.7323985981736993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C20-49F4-8261-FD0961FEE5A4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'T-S 2'!$B$271:$B$292</c:f>
              <c:numCache>
                <c:formatCode>General</c:formatCode>
                <c:ptCount val="22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</c:numCache>
            </c:numRef>
          </c:xVal>
          <c:yVal>
            <c:numRef>
              <c:f>'T-S 2'!$G$271:$G$292</c:f>
              <c:numCache>
                <c:formatCode>0.00</c:formatCode>
                <c:ptCount val="22"/>
                <c:pt idx="0">
                  <c:v>-2.3421775295310407</c:v>
                </c:pt>
                <c:pt idx="1">
                  <c:v>-1.3215383709402169</c:v>
                </c:pt>
                <c:pt idx="2">
                  <c:v>2.2619502546573753</c:v>
                </c:pt>
                <c:pt idx="3">
                  <c:v>3.6210868917810024</c:v>
                </c:pt>
                <c:pt idx="4">
                  <c:v>3.9734966380281311</c:v>
                </c:pt>
                <c:pt idx="5">
                  <c:v>4.5269883887256288</c:v>
                </c:pt>
                <c:pt idx="6">
                  <c:v>5.3895717914625854</c:v>
                </c:pt>
                <c:pt idx="7">
                  <c:v>6.062141006574902</c:v>
                </c:pt>
                <c:pt idx="8">
                  <c:v>6.3110892876589348</c:v>
                </c:pt>
                <c:pt idx="9">
                  <c:v>6.4679289125893114</c:v>
                </c:pt>
                <c:pt idx="10">
                  <c:v>6.6928341781994085</c:v>
                </c:pt>
                <c:pt idx="11">
                  <c:v>5.7073107350508181</c:v>
                </c:pt>
                <c:pt idx="12">
                  <c:v>5.7181503234241582</c:v>
                </c:pt>
                <c:pt idx="13">
                  <c:v>5.1977961569571249</c:v>
                </c:pt>
                <c:pt idx="14">
                  <c:v>4.9646617991968247</c:v>
                </c:pt>
                <c:pt idx="15">
                  <c:v>5.6136602622956255</c:v>
                </c:pt>
                <c:pt idx="16">
                  <c:v>5.407778298625467</c:v>
                </c:pt>
                <c:pt idx="17">
                  <c:v>5.0194856798445278</c:v>
                </c:pt>
                <c:pt idx="18">
                  <c:v>5.2536615637785999</c:v>
                </c:pt>
                <c:pt idx="19">
                  <c:v>5.3544424518683558</c:v>
                </c:pt>
                <c:pt idx="20">
                  <c:v>5.6532908657907877</c:v>
                </c:pt>
                <c:pt idx="21">
                  <c:v>5.5263850937525447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FC20-49F4-8261-FD0961FEE5A4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'T-S 2'!$B$289</c:f>
              <c:numCache>
                <c:formatCode>General</c:formatCode>
                <c:ptCount val="1"/>
                <c:pt idx="0">
                  <c:v>320</c:v>
                </c:pt>
              </c:numCache>
            </c:numRef>
          </c:xVal>
          <c:yVal>
            <c:numRef>
              <c:f>'T-S 2'!$G$289</c:f>
              <c:numCache>
                <c:formatCode>0.00</c:formatCode>
                <c:ptCount val="1"/>
                <c:pt idx="0">
                  <c:v>5.2536615637785999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FC20-49F4-8261-FD0961FEE5A4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FC20-49F4-8261-FD0961FEE5A4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FC20-49F4-8261-FD0961FEE5A4}"/>
              </c:ext>
            </c:extLst>
          </c:dPt>
          <c:xVal>
            <c:numRef>
              <c:f>'T-S 2'!$B$305:$B$326</c:f>
              <c:numCache>
                <c:formatCode>General</c:formatCode>
                <c:ptCount val="22"/>
                <c:pt idx="0">
                  <c:v>40</c:v>
                </c:pt>
                <c:pt idx="1">
                  <c:v>55</c:v>
                </c:pt>
                <c:pt idx="2">
                  <c:v>70</c:v>
                </c:pt>
                <c:pt idx="3">
                  <c:v>85</c:v>
                </c:pt>
                <c:pt idx="4">
                  <c:v>100</c:v>
                </c:pt>
                <c:pt idx="5">
                  <c:v>115</c:v>
                </c:pt>
                <c:pt idx="6">
                  <c:v>130</c:v>
                </c:pt>
                <c:pt idx="7">
                  <c:v>145</c:v>
                </c:pt>
                <c:pt idx="8">
                  <c:v>160</c:v>
                </c:pt>
                <c:pt idx="9">
                  <c:v>175</c:v>
                </c:pt>
                <c:pt idx="10">
                  <c:v>190</c:v>
                </c:pt>
                <c:pt idx="11">
                  <c:v>205</c:v>
                </c:pt>
                <c:pt idx="12">
                  <c:v>220</c:v>
                </c:pt>
                <c:pt idx="13">
                  <c:v>235</c:v>
                </c:pt>
                <c:pt idx="14">
                  <c:v>250</c:v>
                </c:pt>
                <c:pt idx="15">
                  <c:v>265</c:v>
                </c:pt>
                <c:pt idx="16">
                  <c:v>280</c:v>
                </c:pt>
                <c:pt idx="17">
                  <c:v>295</c:v>
                </c:pt>
                <c:pt idx="18">
                  <c:v>310</c:v>
                </c:pt>
                <c:pt idx="19">
                  <c:v>325</c:v>
                </c:pt>
                <c:pt idx="20">
                  <c:v>340</c:v>
                </c:pt>
                <c:pt idx="21">
                  <c:v>355</c:v>
                </c:pt>
              </c:numCache>
            </c:numRef>
          </c:xVal>
          <c:yVal>
            <c:numRef>
              <c:f>'T-S 2'!$G$305:$G$326</c:f>
              <c:numCache>
                <c:formatCode>General</c:formatCode>
                <c:ptCount val="22"/>
                <c:pt idx="0">
                  <c:v>-5.133</c:v>
                </c:pt>
                <c:pt idx="1">
                  <c:v>-3.871</c:v>
                </c:pt>
                <c:pt idx="2">
                  <c:v>-3.403</c:v>
                </c:pt>
                <c:pt idx="3">
                  <c:v>-1.2589999999999999</c:v>
                </c:pt>
                <c:pt idx="4">
                  <c:v>-4.7E-2</c:v>
                </c:pt>
                <c:pt idx="5">
                  <c:v>0.69899999999999995</c:v>
                </c:pt>
                <c:pt idx="6">
                  <c:v>1.304</c:v>
                </c:pt>
                <c:pt idx="7">
                  <c:v>2.1459999999999999</c:v>
                </c:pt>
                <c:pt idx="8">
                  <c:v>2.6589999999999998</c:v>
                </c:pt>
                <c:pt idx="9">
                  <c:v>3.3050000000000002</c:v>
                </c:pt>
                <c:pt idx="10">
                  <c:v>3.8210000000000002</c:v>
                </c:pt>
                <c:pt idx="11">
                  <c:v>4.0069999999999997</c:v>
                </c:pt>
                <c:pt idx="12">
                  <c:v>4.3840000000000003</c:v>
                </c:pt>
                <c:pt idx="13">
                  <c:v>4.2480000000000002</c:v>
                </c:pt>
                <c:pt idx="14">
                  <c:v>3.9590000000000001</c:v>
                </c:pt>
                <c:pt idx="15">
                  <c:v>4.2439999999999998</c:v>
                </c:pt>
                <c:pt idx="16">
                  <c:v>3.681</c:v>
                </c:pt>
                <c:pt idx="17">
                  <c:v>3.6829999999999998</c:v>
                </c:pt>
                <c:pt idx="18">
                  <c:v>3.7370000000000001</c:v>
                </c:pt>
                <c:pt idx="19">
                  <c:v>3.645</c:v>
                </c:pt>
                <c:pt idx="20">
                  <c:v>3.1280000000000001</c:v>
                </c:pt>
                <c:pt idx="21">
                  <c:v>2.7040000000000002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FC20-49F4-8261-FD0961FEE5A4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'T-S 2'!$B$315</c:f>
              <c:numCache>
                <c:formatCode>General</c:formatCode>
                <c:ptCount val="1"/>
                <c:pt idx="0">
                  <c:v>190</c:v>
                </c:pt>
              </c:numCache>
            </c:numRef>
          </c:xVal>
          <c:yVal>
            <c:numRef>
              <c:f>'T-S 2'!$G$315</c:f>
              <c:numCache>
                <c:formatCode>General</c:formatCode>
                <c:ptCount val="1"/>
                <c:pt idx="0">
                  <c:v>3.8210000000000002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FC20-49F4-8261-FD0961FEE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2'!$B$166:$B$192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2'!$G$166:$G$192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4-FC20-49F4-8261-FD0961FEE5A4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FC20-49F4-8261-FD0961FEE5A4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8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8611602298903926"/>
          <c:y val="0.46003397849505673"/>
          <c:w val="0.16911950296791864"/>
          <c:h val="0.3709940069346744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2'!$N$33:$N$43</c:f>
              <c:numCache>
                <c:formatCode>0.000</c:formatCode>
                <c:ptCount val="11"/>
                <c:pt idx="0">
                  <c:v>3.3683405500545681E-2</c:v>
                </c:pt>
                <c:pt idx="1">
                  <c:v>0.16321642649171916</c:v>
                </c:pt>
                <c:pt idx="2">
                  <c:v>0.17657649723130164</c:v>
                </c:pt>
                <c:pt idx="3">
                  <c:v>0.26082406799599989</c:v>
                </c:pt>
                <c:pt idx="4">
                  <c:v>0.35712531191912783</c:v>
                </c:pt>
                <c:pt idx="5">
                  <c:v>0.20971313492978169</c:v>
                </c:pt>
                <c:pt idx="6">
                  <c:v>0.28650992548318044</c:v>
                </c:pt>
                <c:pt idx="7">
                  <c:v>0.36934001871232763</c:v>
                </c:pt>
                <c:pt idx="8">
                  <c:v>0.30784455458718035</c:v>
                </c:pt>
                <c:pt idx="9">
                  <c:v>0.30712765220023075</c:v>
                </c:pt>
                <c:pt idx="10">
                  <c:v>0.32724870763310743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E8-4774-B26E-5B57C426F9EE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2'!$M$32:$M$43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2'!$O$32:$O$43</c:f>
              <c:numCache>
                <c:formatCode>0.000</c:formatCode>
                <c:ptCount val="12"/>
                <c:pt idx="0">
                  <c:v>0.35229933552546983</c:v>
                </c:pt>
                <c:pt idx="1">
                  <c:v>0.23831148902904706</c:v>
                </c:pt>
                <c:pt idx="2">
                  <c:v>0.31483338046384174</c:v>
                </c:pt>
                <c:pt idx="3">
                  <c:v>0.45725416193084334</c:v>
                </c:pt>
                <c:pt idx="4">
                  <c:v>0.54044134942702071</c:v>
                </c:pt>
                <c:pt idx="5">
                  <c:v>0.42625072253915919</c:v>
                </c:pt>
                <c:pt idx="6">
                  <c:v>0.64180307409630566</c:v>
                </c:pt>
                <c:pt idx="7">
                  <c:v>0.59897821456607436</c:v>
                </c:pt>
                <c:pt idx="8">
                  <c:v>0.50934192241183507</c:v>
                </c:pt>
                <c:pt idx="9">
                  <c:v>0.64589204728295002</c:v>
                </c:pt>
                <c:pt idx="10">
                  <c:v>0.66894615210132791</c:v>
                </c:pt>
                <c:pt idx="11">
                  <c:v>0.66756526846693975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E8-4774-B26E-5B57C426F9EE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2'!$P$33:$P$43</c:f>
              <c:numCache>
                <c:formatCode>0.000</c:formatCode>
                <c:ptCount val="11"/>
                <c:pt idx="0">
                  <c:v>0.31497086572588512</c:v>
                </c:pt>
                <c:pt idx="1">
                  <c:v>0.13940227715167633</c:v>
                </c:pt>
                <c:pt idx="2">
                  <c:v>0.49526530814103298</c:v>
                </c:pt>
                <c:pt idx="3">
                  <c:v>0.6649329053378209</c:v>
                </c:pt>
                <c:pt idx="4">
                  <c:v>0.65721911290639179</c:v>
                </c:pt>
                <c:pt idx="5">
                  <c:v>0.77318110355109648</c:v>
                </c:pt>
                <c:pt idx="6">
                  <c:v>0.83863417388061723</c:v>
                </c:pt>
                <c:pt idx="7">
                  <c:v>0.90884884634167351</c:v>
                </c:pt>
                <c:pt idx="8">
                  <c:v>1.0106561198733539</c:v>
                </c:pt>
                <c:pt idx="9">
                  <c:v>1.0612313413161305</c:v>
                </c:pt>
                <c:pt idx="10">
                  <c:v>1.1160063206757778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E8-4774-B26E-5B57C426F9EE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2'!$Q$32:$Q$38</c:f>
              <c:numCache>
                <c:formatCode>0.000</c:formatCode>
                <c:ptCount val="7"/>
                <c:pt idx="0">
                  <c:v>3.356047431225908E-2</c:v>
                </c:pt>
                <c:pt idx="1">
                  <c:v>0.13783310535367205</c:v>
                </c:pt>
                <c:pt idx="2">
                  <c:v>0.2051210334373528</c:v>
                </c:pt>
                <c:pt idx="3">
                  <c:v>0.39062936633423306</c:v>
                </c:pt>
                <c:pt idx="4">
                  <c:v>0.4529520024452835</c:v>
                </c:pt>
                <c:pt idx="5">
                  <c:v>0.47302384923819779</c:v>
                </c:pt>
                <c:pt idx="6">
                  <c:v>0.45828466690474312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7E8-4774-B26E-5B57C426F9EE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2'!$R$32:$R$43</c:f>
              <c:numCache>
                <c:formatCode>0.000</c:formatCode>
                <c:ptCount val="12"/>
                <c:pt idx="0">
                  <c:v>0.70101450445348368</c:v>
                </c:pt>
                <c:pt idx="1">
                  <c:v>0.66437047569516317</c:v>
                </c:pt>
                <c:pt idx="2">
                  <c:v>0.70097894076442535</c:v>
                </c:pt>
                <c:pt idx="3">
                  <c:v>0.40633646741142415</c:v>
                </c:pt>
                <c:pt idx="4">
                  <c:v>0.27208332132600921</c:v>
                </c:pt>
                <c:pt idx="5">
                  <c:v>0.21896829574059584</c:v>
                </c:pt>
                <c:pt idx="6">
                  <c:v>7.1295947328500572E-2</c:v>
                </c:pt>
                <c:pt idx="7">
                  <c:v>2.1967469124764688E-2</c:v>
                </c:pt>
                <c:pt idx="8">
                  <c:v>8.1979465761082185E-2</c:v>
                </c:pt>
                <c:pt idx="9">
                  <c:v>0.25824934899847141</c:v>
                </c:pt>
                <c:pt idx="10">
                  <c:v>0.33011523901629364</c:v>
                </c:pt>
                <c:pt idx="11">
                  <c:v>0.3726244905942564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7E8-4774-B26E-5B57C426F9EE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'T-S 2'!$S$33:$S$46</c:f>
              <c:numCache>
                <c:formatCode>0.000</c:formatCode>
                <c:ptCount val="14"/>
                <c:pt idx="0">
                  <c:v>0.27728278588010441</c:v>
                </c:pt>
                <c:pt idx="1">
                  <c:v>0.48582209051102987</c:v>
                </c:pt>
                <c:pt idx="2">
                  <c:v>0.64497001642665952</c:v>
                </c:pt>
                <c:pt idx="3">
                  <c:v>0.81464681516922144</c:v>
                </c:pt>
                <c:pt idx="4">
                  <c:v>0.79461861053631011</c:v>
                </c:pt>
                <c:pt idx="5">
                  <c:v>0.86692624753749226</c:v>
                </c:pt>
                <c:pt idx="6">
                  <c:v>0.90030153928863721</c:v>
                </c:pt>
                <c:pt idx="7">
                  <c:v>0.89188339749185863</c:v>
                </c:pt>
                <c:pt idx="8">
                  <c:v>0.96972103997089742</c:v>
                </c:pt>
                <c:pt idx="9">
                  <c:v>0.99259190264296249</c:v>
                </c:pt>
                <c:pt idx="10">
                  <c:v>1.011393576287728</c:v>
                </c:pt>
                <c:pt idx="11">
                  <c:v>1.1032801603656861</c:v>
                </c:pt>
                <c:pt idx="12">
                  <c:v>1.0949249402635715</c:v>
                </c:pt>
                <c:pt idx="13">
                  <c:v>1.1016834154222643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7E8-4774-B26E-5B57C426F9EE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'T-S 2'!$T$33:$T$46</c:f>
              <c:numCache>
                <c:formatCode>0.000</c:formatCode>
                <c:ptCount val="14"/>
                <c:pt idx="0">
                  <c:v>0.347612343933001</c:v>
                </c:pt>
                <c:pt idx="1">
                  <c:v>0.27736470770696897</c:v>
                </c:pt>
                <c:pt idx="2">
                  <c:v>0.64986676245227082</c:v>
                </c:pt>
                <c:pt idx="3">
                  <c:v>0.89218244814510361</c:v>
                </c:pt>
                <c:pt idx="4">
                  <c:v>0.96450581565793625</c:v>
                </c:pt>
                <c:pt idx="5">
                  <c:v>0.95950192960100067</c:v>
                </c:pt>
                <c:pt idx="6">
                  <c:v>1.0895620707388123</c:v>
                </c:pt>
                <c:pt idx="7">
                  <c:v>1.2295848310058068</c:v>
                </c:pt>
                <c:pt idx="8">
                  <c:v>1.2818827120471079</c:v>
                </c:pt>
                <c:pt idx="9">
                  <c:v>1.3326690730246029</c:v>
                </c:pt>
                <c:pt idx="10">
                  <c:v>1.4049215200790115</c:v>
                </c:pt>
                <c:pt idx="11">
                  <c:v>1.3886043834508417</c:v>
                </c:pt>
                <c:pt idx="12">
                  <c:v>1.4158648842676302</c:v>
                </c:pt>
                <c:pt idx="13">
                  <c:v>1.3953233956368438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7E8-4774-B26E-5B57C426F9EE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2'!$U$33:$U$38</c:f>
              <c:numCache>
                <c:formatCode>0.000</c:formatCode>
                <c:ptCount val="6"/>
                <c:pt idx="0">
                  <c:v>0.10702037274167388</c:v>
                </c:pt>
                <c:pt idx="1">
                  <c:v>0.37477216213353426</c:v>
                </c:pt>
                <c:pt idx="2">
                  <c:v>0.57804971512729009</c:v>
                </c:pt>
                <c:pt idx="3">
                  <c:v>0.72707844879108985</c:v>
                </c:pt>
                <c:pt idx="4">
                  <c:v>0.84366771126557294</c:v>
                </c:pt>
                <c:pt idx="5">
                  <c:v>0.67606368907475789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7E8-4774-B26E-5B57C426F9EE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'T-S 2'!$V$33:$V$46</c:f>
              <c:numCache>
                <c:formatCode>0.000</c:formatCode>
                <c:ptCount val="14"/>
                <c:pt idx="0">
                  <c:v>0.70902374832427006</c:v>
                </c:pt>
                <c:pt idx="1">
                  <c:v>0.56022284284265222</c:v>
                </c:pt>
                <c:pt idx="2">
                  <c:v>0.24719917358574583</c:v>
                </c:pt>
                <c:pt idx="3">
                  <c:v>3.0425972161005156E-2</c:v>
                </c:pt>
                <c:pt idx="4">
                  <c:v>0.11499286395456464</c:v>
                </c:pt>
                <c:pt idx="5">
                  <c:v>0.12596213573330597</c:v>
                </c:pt>
                <c:pt idx="6">
                  <c:v>0.29385876102256808</c:v>
                </c:pt>
                <c:pt idx="7">
                  <c:v>0.43356306772902875</c:v>
                </c:pt>
                <c:pt idx="8">
                  <c:v>0.55510207152189384</c:v>
                </c:pt>
                <c:pt idx="9">
                  <c:v>0.62774169843769101</c:v>
                </c:pt>
                <c:pt idx="10">
                  <c:v>0.69016849861290752</c:v>
                </c:pt>
                <c:pt idx="11">
                  <c:v>0.73495708778633762</c:v>
                </c:pt>
                <c:pt idx="12">
                  <c:v>0.67168330885727268</c:v>
                </c:pt>
                <c:pt idx="13">
                  <c:v>0.62217342710263457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7E8-4774-B26E-5B57C426F9EE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'T-S 2'!$W$33:$W$56</c:f>
              <c:numCache>
                <c:formatCode>0.000</c:formatCode>
                <c:ptCount val="24"/>
                <c:pt idx="0">
                  <c:v>0.11693647664590139</c:v>
                </c:pt>
                <c:pt idx="1">
                  <c:v>0.12354423390109261</c:v>
                </c:pt>
                <c:pt idx="2">
                  <c:v>0.11432674504264578</c:v>
                </c:pt>
                <c:pt idx="3">
                  <c:v>0.21504408207372336</c:v>
                </c:pt>
                <c:pt idx="4">
                  <c:v>0.30272433924877601</c:v>
                </c:pt>
                <c:pt idx="5">
                  <c:v>0.23906822714005527</c:v>
                </c:pt>
                <c:pt idx="6">
                  <c:v>0.34101400881796468</c:v>
                </c:pt>
                <c:pt idx="7">
                  <c:v>0.48642822386578777</c:v>
                </c:pt>
                <c:pt idx="8">
                  <c:v>0.47456359393454794</c:v>
                </c:pt>
                <c:pt idx="9">
                  <c:v>0.50603769173162993</c:v>
                </c:pt>
                <c:pt idx="10">
                  <c:v>0.56226928656146946</c:v>
                </c:pt>
                <c:pt idx="11">
                  <c:v>0.47093949735651025</c:v>
                </c:pt>
                <c:pt idx="12">
                  <c:v>0.50477358858732402</c:v>
                </c:pt>
                <c:pt idx="13">
                  <c:v>0.4790652202812925</c:v>
                </c:pt>
                <c:pt idx="14">
                  <c:v>0.4738382989506455</c:v>
                </c:pt>
                <c:pt idx="15">
                  <c:v>0.38776920705249879</c:v>
                </c:pt>
                <c:pt idx="16">
                  <c:v>0.49202541654417797</c:v>
                </c:pt>
                <c:pt idx="17">
                  <c:v>0.57206874336660041</c:v>
                </c:pt>
                <c:pt idx="18">
                  <c:v>0.91622528781255919</c:v>
                </c:pt>
                <c:pt idx="19">
                  <c:v>1.0081505997501883</c:v>
                </c:pt>
                <c:pt idx="20">
                  <c:v>1.3077233143893496</c:v>
                </c:pt>
                <c:pt idx="21">
                  <c:v>1.4133077536264922</c:v>
                </c:pt>
                <c:pt idx="22">
                  <c:v>1.3937235365986274</c:v>
                </c:pt>
                <c:pt idx="23">
                  <c:v>1.0180656330234548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7E8-4774-B26E-5B57C426F9EE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2'!$X$32:$X$38</c:f>
              <c:numCache>
                <c:formatCode>0.000</c:formatCode>
                <c:ptCount val="7"/>
                <c:pt idx="0">
                  <c:v>0.38929160712819061</c:v>
                </c:pt>
                <c:pt idx="1">
                  <c:v>0.37733193759092293</c:v>
                </c:pt>
                <c:pt idx="2">
                  <c:v>0.11214558955213877</c:v>
                </c:pt>
                <c:pt idx="3">
                  <c:v>6.9649032237188643E-2</c:v>
                </c:pt>
                <c:pt idx="4">
                  <c:v>9.1363328935540944E-2</c:v>
                </c:pt>
                <c:pt idx="5">
                  <c:v>4.5664386158602306E-2</c:v>
                </c:pt>
                <c:pt idx="6">
                  <c:v>0.17572480447059777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7E8-4774-B26E-5B57C426F9EE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2'!$M$32:$M$52</c:f>
              <c:numCache>
                <c:formatCode>0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2'!$Y$32:$Y$52</c:f>
              <c:numCache>
                <c:formatCode>0.000</c:formatCode>
                <c:ptCount val="21"/>
                <c:pt idx="0">
                  <c:v>0.36948597035970987</c:v>
                </c:pt>
                <c:pt idx="1">
                  <c:v>0.44088302503593718</c:v>
                </c:pt>
                <c:pt idx="2">
                  <c:v>1.0026437064755942</c:v>
                </c:pt>
                <c:pt idx="3">
                  <c:v>0.84197527184137233</c:v>
                </c:pt>
                <c:pt idx="4">
                  <c:v>0.78611722583740373</c:v>
                </c:pt>
                <c:pt idx="5">
                  <c:v>0.62440063753205766</c:v>
                </c:pt>
                <c:pt idx="6">
                  <c:v>0.68072166960226366</c:v>
                </c:pt>
                <c:pt idx="7">
                  <c:v>0.54645186044634741</c:v>
                </c:pt>
                <c:pt idx="8">
                  <c:v>0.40113638625676845</c:v>
                </c:pt>
                <c:pt idx="9">
                  <c:v>0.35376409548121068</c:v>
                </c:pt>
                <c:pt idx="10">
                  <c:v>0.30349895460187343</c:v>
                </c:pt>
                <c:pt idx="11">
                  <c:v>0.25950851482018777</c:v>
                </c:pt>
                <c:pt idx="12">
                  <c:v>0.30071701655032734</c:v>
                </c:pt>
                <c:pt idx="13">
                  <c:v>0.35523768164584529</c:v>
                </c:pt>
                <c:pt idx="14">
                  <c:v>0.41024028983587979</c:v>
                </c:pt>
                <c:pt idx="15">
                  <c:v>0.39152130873593155</c:v>
                </c:pt>
                <c:pt idx="16">
                  <c:v>0.54132418347568756</c:v>
                </c:pt>
                <c:pt idx="17">
                  <c:v>0.37304915369184105</c:v>
                </c:pt>
                <c:pt idx="18">
                  <c:v>0.24483508331033213</c:v>
                </c:pt>
                <c:pt idx="19">
                  <c:v>0.13424653539538384</c:v>
                </c:pt>
                <c:pt idx="20">
                  <c:v>0.11770276300430926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7E8-4774-B26E-5B57C426F9EE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2'!$Z$33:$Z$38</c:f>
              <c:numCache>
                <c:formatCode>0.000</c:formatCode>
                <c:ptCount val="6"/>
                <c:pt idx="0">
                  <c:v>0.4306758436109715</c:v>
                </c:pt>
                <c:pt idx="1">
                  <c:v>3.0850299341284197E-2</c:v>
                </c:pt>
                <c:pt idx="2">
                  <c:v>0.17269236657589684</c:v>
                </c:pt>
                <c:pt idx="3">
                  <c:v>0.29191765647007439</c:v>
                </c:pt>
                <c:pt idx="4">
                  <c:v>0.26538624568656638</c:v>
                </c:pt>
                <c:pt idx="5">
                  <c:v>0.38367488049184773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7E8-4774-B26E-5B57C426F9EE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2'!$M$33:$M$52</c:f>
              <c:numCache>
                <c:formatCode>0</c:formatCode>
                <c:ptCount val="2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</c:numCache>
            </c:numRef>
          </c:xVal>
          <c:yVal>
            <c:numRef>
              <c:f>'T-S 2'!$AA$33:$AA$52</c:f>
              <c:numCache>
                <c:formatCode>0.000</c:formatCode>
                <c:ptCount val="20"/>
                <c:pt idx="0">
                  <c:v>0.26038507540287148</c:v>
                </c:pt>
                <c:pt idx="1">
                  <c:v>0.73036765499481637</c:v>
                </c:pt>
                <c:pt idx="2">
                  <c:v>0.8227954749043872</c:v>
                </c:pt>
                <c:pt idx="3">
                  <c:v>0.87212858649025737</c:v>
                </c:pt>
                <c:pt idx="4">
                  <c:v>0.81956739834788628</c:v>
                </c:pt>
                <c:pt idx="5">
                  <c:v>0.80578886497197155</c:v>
                </c:pt>
                <c:pt idx="6">
                  <c:v>0.78971816474274403</c:v>
                </c:pt>
                <c:pt idx="7">
                  <c:v>0.80650916218929491</c:v>
                </c:pt>
                <c:pt idx="8">
                  <c:v>0.75505806892298533</c:v>
                </c:pt>
                <c:pt idx="9">
                  <c:v>0.74282275933961706</c:v>
                </c:pt>
                <c:pt idx="10">
                  <c:v>0.75963701828992891</c:v>
                </c:pt>
                <c:pt idx="11">
                  <c:v>0.706738842211036</c:v>
                </c:pt>
                <c:pt idx="12">
                  <c:v>0.7853139809675691</c:v>
                </c:pt>
                <c:pt idx="13">
                  <c:v>0.80706486756488705</c:v>
                </c:pt>
                <c:pt idx="14">
                  <c:v>0.78619877582211717</c:v>
                </c:pt>
                <c:pt idx="15">
                  <c:v>0.83015731950339422</c:v>
                </c:pt>
                <c:pt idx="16">
                  <c:v>0.7881731169355618</c:v>
                </c:pt>
                <c:pt idx="17">
                  <c:v>0.75672337060805173</c:v>
                </c:pt>
                <c:pt idx="18">
                  <c:v>0.76696056960485259</c:v>
                </c:pt>
                <c:pt idx="19">
                  <c:v>0.8692714954751759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7E8-4774-B26E-5B57C426F9EE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2'!$AB$32:$AB$38</c:f>
              <c:numCache>
                <c:formatCode>0.000</c:formatCode>
                <c:ptCount val="7"/>
                <c:pt idx="0">
                  <c:v>0.73867374632117955</c:v>
                </c:pt>
                <c:pt idx="1">
                  <c:v>0.79662281639460031</c:v>
                </c:pt>
                <c:pt idx="2">
                  <c:v>0.90225684903855519</c:v>
                </c:pt>
                <c:pt idx="3">
                  <c:v>0.78069499907415529</c:v>
                </c:pt>
                <c:pt idx="4">
                  <c:v>0.70437990041118437</c:v>
                </c:pt>
                <c:pt idx="5">
                  <c:v>0.66926606406721978</c:v>
                </c:pt>
                <c:pt idx="6">
                  <c:v>0.50625344784049964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7E8-4774-B26E-5B57C426F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2'!$AT$33:$AT$43</c:f>
              <c:numCache>
                <c:formatCode>0.000</c:formatCode>
                <c:ptCount val="11"/>
                <c:pt idx="0">
                  <c:v>4.021012229108277E-2</c:v>
                </c:pt>
                <c:pt idx="1">
                  <c:v>0.18212873506985691</c:v>
                </c:pt>
                <c:pt idx="2">
                  <c:v>0.36634534259895207</c:v>
                </c:pt>
                <c:pt idx="3">
                  <c:v>0.38100126294579806</c:v>
                </c:pt>
                <c:pt idx="4">
                  <c:v>0.37737999625504642</c:v>
                </c:pt>
                <c:pt idx="5">
                  <c:v>0.46145315517110558</c:v>
                </c:pt>
                <c:pt idx="6">
                  <c:v>0.50831170879482923</c:v>
                </c:pt>
                <c:pt idx="7">
                  <c:v>0.51452133223886154</c:v>
                </c:pt>
                <c:pt idx="8">
                  <c:v>0.54349361427694143</c:v>
                </c:pt>
                <c:pt idx="9">
                  <c:v>0.55042708150416009</c:v>
                </c:pt>
                <c:pt idx="10">
                  <c:v>0.45406380090426274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C1-4925-B45E-F0DFD9227DEC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'T-S 2'!$AU$33:$AU$46</c:f>
              <c:numCache>
                <c:formatCode>0.000</c:formatCode>
                <c:ptCount val="14"/>
                <c:pt idx="0">
                  <c:v>5.6038539265368156E-2</c:v>
                </c:pt>
                <c:pt idx="1">
                  <c:v>0.25874041610153981</c:v>
                </c:pt>
                <c:pt idx="2">
                  <c:v>0.45003944346405378</c:v>
                </c:pt>
                <c:pt idx="3">
                  <c:v>0.50384305392079465</c:v>
                </c:pt>
                <c:pt idx="4">
                  <c:v>0.54487459274424122</c:v>
                </c:pt>
                <c:pt idx="5">
                  <c:v>0.56097027185742065</c:v>
                </c:pt>
                <c:pt idx="6">
                  <c:v>0.64368456409976238</c:v>
                </c:pt>
                <c:pt idx="7">
                  <c:v>0.688356655656433</c:v>
                </c:pt>
                <c:pt idx="8">
                  <c:v>0.68893827560418219</c:v>
                </c:pt>
                <c:pt idx="9">
                  <c:v>0.6955774410905351</c:v>
                </c:pt>
                <c:pt idx="10">
                  <c:v>0.60808066965998053</c:v>
                </c:pt>
                <c:pt idx="11">
                  <c:v>0.55516225326283575</c:v>
                </c:pt>
                <c:pt idx="12">
                  <c:v>0.50199613003766985</c:v>
                </c:pt>
                <c:pt idx="13">
                  <c:v>0.44493450269439239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C1-4925-B45E-F0DFD9227DEC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2'!$M$33:$M$53</c:f>
              <c:numCache>
                <c:formatCode>0</c:formatCode>
                <c:ptCount val="2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</c:numCache>
            </c:numRef>
          </c:xVal>
          <c:yVal>
            <c:numRef>
              <c:f>'T-S 2'!$AV$33:$AV$53</c:f>
              <c:numCache>
                <c:formatCode>0.000</c:formatCode>
                <c:ptCount val="21"/>
                <c:pt idx="0">
                  <c:v>7.1856281091975838E-2</c:v>
                </c:pt>
                <c:pt idx="1">
                  <c:v>3.4218716679380951E-2</c:v>
                </c:pt>
                <c:pt idx="2">
                  <c:v>0.15163012793090305</c:v>
                </c:pt>
                <c:pt idx="3">
                  <c:v>0.12717770625041422</c:v>
                </c:pt>
                <c:pt idx="4">
                  <c:v>0.17726401238273606</c:v>
                </c:pt>
                <c:pt idx="5">
                  <c:v>0.16003724199428565</c:v>
                </c:pt>
                <c:pt idx="6">
                  <c:v>0.22708100973960488</c:v>
                </c:pt>
                <c:pt idx="7">
                  <c:v>0.27545339042730416</c:v>
                </c:pt>
                <c:pt idx="8">
                  <c:v>0.24022854783898331</c:v>
                </c:pt>
                <c:pt idx="9">
                  <c:v>0.23632188380908156</c:v>
                </c:pt>
                <c:pt idx="10">
                  <c:v>0.14051337176821313</c:v>
                </c:pt>
                <c:pt idx="11">
                  <c:v>4.553209256423095E-2</c:v>
                </c:pt>
                <c:pt idx="12">
                  <c:v>3.586115940987733E-3</c:v>
                </c:pt>
                <c:pt idx="13">
                  <c:v>6.3536923056368988E-2</c:v>
                </c:pt>
                <c:pt idx="14">
                  <c:v>4.3983269029064945E-3</c:v>
                </c:pt>
                <c:pt idx="15">
                  <c:v>1.4472567093328559E-2</c:v>
                </c:pt>
                <c:pt idx="16">
                  <c:v>1.9875028336575933E-2</c:v>
                </c:pt>
                <c:pt idx="17">
                  <c:v>8.6431880129580987E-2</c:v>
                </c:pt>
                <c:pt idx="18">
                  <c:v>0.32786861238184573</c:v>
                </c:pt>
                <c:pt idx="19">
                  <c:v>0.42131562718618937</c:v>
                </c:pt>
                <c:pt idx="20">
                  <c:v>0.58840372044276978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1C1-4925-B45E-F0DFD9227DEC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2'!$M$33:$M$53</c:f>
              <c:numCache>
                <c:formatCode>0</c:formatCode>
                <c:ptCount val="2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</c:numCache>
            </c:numRef>
          </c:xVal>
          <c:yVal>
            <c:numRef>
              <c:f>'T-S 2'!$AW$33:$AW$53</c:f>
              <c:numCache>
                <c:formatCode>0.000</c:formatCode>
                <c:ptCount val="21"/>
                <c:pt idx="0">
                  <c:v>0.13143190528041251</c:v>
                </c:pt>
                <c:pt idx="1">
                  <c:v>9.8998865773000697E-2</c:v>
                </c:pt>
                <c:pt idx="2">
                  <c:v>8.3393793198730221E-2</c:v>
                </c:pt>
                <c:pt idx="3">
                  <c:v>5.9441206915493566E-3</c:v>
                </c:pt>
                <c:pt idx="4">
                  <c:v>6.7136550973796432E-3</c:v>
                </c:pt>
                <c:pt idx="5">
                  <c:v>2.4363170999057486E-2</c:v>
                </c:pt>
                <c:pt idx="6">
                  <c:v>3.3414167734070535E-2</c:v>
                </c:pt>
                <c:pt idx="7">
                  <c:v>1.3390394042252379E-3</c:v>
                </c:pt>
                <c:pt idx="8">
                  <c:v>2.5903814769705633E-2</c:v>
                </c:pt>
                <c:pt idx="9">
                  <c:v>4.6546966681850918E-2</c:v>
                </c:pt>
                <c:pt idx="10">
                  <c:v>0.16826756795568848</c:v>
                </c:pt>
                <c:pt idx="11">
                  <c:v>0.20974559728651596</c:v>
                </c:pt>
                <c:pt idx="12">
                  <c:v>0.27482510504562385</c:v>
                </c:pt>
                <c:pt idx="13">
                  <c:v>0.31822749758280522</c:v>
                </c:pt>
                <c:pt idx="14">
                  <c:v>0.2590023010805016</c:v>
                </c:pt>
                <c:pt idx="15">
                  <c:v>0.22230080756354728</c:v>
                </c:pt>
                <c:pt idx="16">
                  <c:v>0.24554070354401838</c:v>
                </c:pt>
                <c:pt idx="17">
                  <c:v>0.2250288478295146</c:v>
                </c:pt>
                <c:pt idx="18">
                  <c:v>0.17963531828396587</c:v>
                </c:pt>
                <c:pt idx="19">
                  <c:v>0.13983779883081873</c:v>
                </c:pt>
                <c:pt idx="20">
                  <c:v>0.14134136275974912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1C1-4925-B45E-F0DFD9227DEC}"/>
            </c:ext>
          </c:extLst>
        </c:ser>
        <c:ser>
          <c:idx val="13"/>
          <c:order val="10"/>
          <c:tx>
            <c:v>SHM/UL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2'!$AX$33:$AX$38</c:f>
              <c:numCache>
                <c:formatCode>0.000</c:formatCode>
                <c:ptCount val="6"/>
                <c:pt idx="0">
                  <c:v>0.10518457338764199</c:v>
                </c:pt>
                <c:pt idx="1">
                  <c:v>8.6526604157118936E-2</c:v>
                </c:pt>
                <c:pt idx="2">
                  <c:v>0.18428995060975481</c:v>
                </c:pt>
                <c:pt idx="3">
                  <c:v>0.16992367261785485</c:v>
                </c:pt>
                <c:pt idx="4">
                  <c:v>0.15605308801836748</c:v>
                </c:pt>
                <c:pt idx="5">
                  <c:v>0.24271464120969052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1C1-4925-B45E-F0DFD9227DEC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2'!$M$33:$M$52</c:f>
              <c:numCache>
                <c:formatCode>0</c:formatCode>
                <c:ptCount val="2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</c:numCache>
            </c:numRef>
          </c:xVal>
          <c:yVal>
            <c:numRef>
              <c:f>'T-S 2'!$AY$33:$AY$52</c:f>
              <c:numCache>
                <c:formatCode>0.000</c:formatCode>
                <c:ptCount val="20"/>
                <c:pt idx="0">
                  <c:v>0.28659387039719308</c:v>
                </c:pt>
                <c:pt idx="1">
                  <c:v>0.52423542572811632</c:v>
                </c:pt>
                <c:pt idx="2">
                  <c:v>0.56153892105700454</c:v>
                </c:pt>
                <c:pt idx="3">
                  <c:v>0.51007812906834926</c:v>
                </c:pt>
                <c:pt idx="4">
                  <c:v>0.48041226378733209</c:v>
                </c:pt>
                <c:pt idx="5">
                  <c:v>0.49095798364883836</c:v>
                </c:pt>
                <c:pt idx="6">
                  <c:v>0.49145683729338935</c:v>
                </c:pt>
                <c:pt idx="7">
                  <c:v>0.46812200492218375</c:v>
                </c:pt>
                <c:pt idx="8">
                  <c:v>0.41017868522700085</c:v>
                </c:pt>
                <c:pt idx="9">
                  <c:v>0.38173447248907083</c:v>
                </c:pt>
                <c:pt idx="10">
                  <c:v>0.26564326909037211</c:v>
                </c:pt>
                <c:pt idx="11">
                  <c:v>0.19204495989886355</c:v>
                </c:pt>
                <c:pt idx="12">
                  <c:v>0.17022995094674512</c:v>
                </c:pt>
                <c:pt idx="13">
                  <c:v>0.1379578288326328</c:v>
                </c:pt>
                <c:pt idx="14">
                  <c:v>0.18717689422841066</c:v>
                </c:pt>
                <c:pt idx="15">
                  <c:v>0.25051091665578512</c:v>
                </c:pt>
                <c:pt idx="16">
                  <c:v>0.20210120376155602</c:v>
                </c:pt>
                <c:pt idx="17">
                  <c:v>0.20508167735254307</c:v>
                </c:pt>
                <c:pt idx="18">
                  <c:v>0.25797055621099751</c:v>
                </c:pt>
                <c:pt idx="19">
                  <c:v>0.35830477815243145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1C1-4925-B45E-F0DFD9227DEC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2'!$M$37:$M$43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'T-S 2'!$AH$37:$AH$43</c:f>
              <c:numCache>
                <c:formatCode>0.000</c:formatCode>
                <c:ptCount val="7"/>
                <c:pt idx="0">
                  <c:v>0.26265803390068165</c:v>
                </c:pt>
                <c:pt idx="1">
                  <c:v>0.12232822388108679</c:v>
                </c:pt>
                <c:pt idx="2">
                  <c:v>0.32131843564724638</c:v>
                </c:pt>
                <c:pt idx="3">
                  <c:v>0.24155132664916731</c:v>
                </c:pt>
                <c:pt idx="4">
                  <c:v>0.17019993654904136</c:v>
                </c:pt>
                <c:pt idx="5">
                  <c:v>0.43232458033851451</c:v>
                </c:pt>
                <c:pt idx="6">
                  <c:v>0.37363139107373539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1C1-4925-B45E-F0DFD9227DEC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2'!$M$37:$M$46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'T-S 2'!$AI$37:$AI$46</c:f>
              <c:numCache>
                <c:formatCode>0.000</c:formatCode>
                <c:ptCount val="10"/>
                <c:pt idx="0">
                  <c:v>8.3845491258272301E-2</c:v>
                </c:pt>
                <c:pt idx="1">
                  <c:v>8.1715958688843238E-2</c:v>
                </c:pt>
                <c:pt idx="2">
                  <c:v>4.587227672961159E-2</c:v>
                </c:pt>
                <c:pt idx="3">
                  <c:v>0.11976162591429951</c:v>
                </c:pt>
                <c:pt idx="4">
                  <c:v>0.47833826262288415</c:v>
                </c:pt>
                <c:pt idx="5">
                  <c:v>0.74521835549718718</c:v>
                </c:pt>
                <c:pt idx="6">
                  <c:v>0.70517975346591588</c:v>
                </c:pt>
                <c:pt idx="7">
                  <c:v>0.82696605054647754</c:v>
                </c:pt>
                <c:pt idx="8">
                  <c:v>0.69351124103484951</c:v>
                </c:pt>
                <c:pt idx="9">
                  <c:v>0.68658737714147666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1C1-4925-B45E-F0DFD9227DEC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2'!$M$37:$M$56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'T-S 2'!$AJ$37:$AJ$56</c:f>
              <c:numCache>
                <c:formatCode>0.000</c:formatCode>
                <c:ptCount val="20"/>
                <c:pt idx="0">
                  <c:v>0.68436324123065295</c:v>
                </c:pt>
                <c:pt idx="1">
                  <c:v>0.75573367048359141</c:v>
                </c:pt>
                <c:pt idx="2">
                  <c:v>0.91340972987681679</c:v>
                </c:pt>
                <c:pt idx="3">
                  <c:v>0.74834563224224449</c:v>
                </c:pt>
                <c:pt idx="4">
                  <c:v>0.46801473543317912</c:v>
                </c:pt>
                <c:pt idx="5">
                  <c:v>0.22702211250418974</c:v>
                </c:pt>
                <c:pt idx="6">
                  <c:v>0.2847091508645011</c:v>
                </c:pt>
                <c:pt idx="7">
                  <c:v>0.25652366865308973</c:v>
                </c:pt>
                <c:pt idx="8">
                  <c:v>0.37984885520617856</c:v>
                </c:pt>
                <c:pt idx="9">
                  <c:v>0.39387507688328377</c:v>
                </c:pt>
                <c:pt idx="10">
                  <c:v>0.39895624680697239</c:v>
                </c:pt>
                <c:pt idx="11">
                  <c:v>0.44955007068623581</c:v>
                </c:pt>
                <c:pt idx="12">
                  <c:v>6.9065626831834509E-2</c:v>
                </c:pt>
                <c:pt idx="13">
                  <c:v>8.2778427993008358E-2</c:v>
                </c:pt>
                <c:pt idx="14">
                  <c:v>0.33877633454420292</c:v>
                </c:pt>
                <c:pt idx="15">
                  <c:v>0.4013613867396395</c:v>
                </c:pt>
                <c:pt idx="16">
                  <c:v>0.73596202849512293</c:v>
                </c:pt>
                <c:pt idx="17">
                  <c:v>0.94211979937960455</c:v>
                </c:pt>
                <c:pt idx="18">
                  <c:v>1.0289284339715423</c:v>
                </c:pt>
                <c:pt idx="19">
                  <c:v>1.3004589962289534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1C1-4925-B45E-F0DFD9227DEC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2'!$AK$37:$AK$57</c:f>
              <c:numCache>
                <c:formatCode>0.000</c:formatCode>
                <c:ptCount val="21"/>
                <c:pt idx="0">
                  <c:v>0.87194709058069064</c:v>
                </c:pt>
                <c:pt idx="1">
                  <c:v>0.86848254936957969</c:v>
                </c:pt>
                <c:pt idx="2">
                  <c:v>1.1003538247782059</c:v>
                </c:pt>
                <c:pt idx="3">
                  <c:v>1.1067391181110469</c:v>
                </c:pt>
                <c:pt idx="4">
                  <c:v>0.86036219793212099</c:v>
                </c:pt>
                <c:pt idx="5">
                  <c:v>0.6900366670708834</c:v>
                </c:pt>
                <c:pt idx="6">
                  <c:v>0.79382283861730207</c:v>
                </c:pt>
                <c:pt idx="7">
                  <c:v>0.68064177999072661</c:v>
                </c:pt>
                <c:pt idx="8">
                  <c:v>0.81711786487803462</c:v>
                </c:pt>
                <c:pt idx="9">
                  <c:v>0.80345598594471335</c:v>
                </c:pt>
                <c:pt idx="10">
                  <c:v>0.80210010356985373</c:v>
                </c:pt>
                <c:pt idx="11">
                  <c:v>0.75918659947640843</c:v>
                </c:pt>
                <c:pt idx="12">
                  <c:v>0.54408113058500496</c:v>
                </c:pt>
                <c:pt idx="13">
                  <c:v>0.63540608413472233</c:v>
                </c:pt>
                <c:pt idx="14">
                  <c:v>0.62090869352390832</c:v>
                </c:pt>
                <c:pt idx="15">
                  <c:v>0.65659594984988956</c:v>
                </c:pt>
                <c:pt idx="16">
                  <c:v>0.67550391412547672</c:v>
                </c:pt>
                <c:pt idx="17">
                  <c:v>0.60852507032470626</c:v>
                </c:pt>
                <c:pt idx="18">
                  <c:v>0.51312294545610704</c:v>
                </c:pt>
                <c:pt idx="19">
                  <c:v>7.8980889897154807E-2</c:v>
                </c:pt>
                <c:pt idx="20">
                  <c:v>0.181054313314684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1C1-4925-B45E-F0DFD9227DEC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'T-S 2'!$AL$37:$AL$38</c:f>
              <c:numCache>
                <c:formatCode>0.000</c:formatCode>
                <c:ptCount val="2"/>
                <c:pt idx="0">
                  <c:v>0.73126632508702383</c:v>
                </c:pt>
                <c:pt idx="1">
                  <c:v>0.57333908687291768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1C1-4925-B45E-F0DFD9227DEC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'T-S 2'!$AM$37:$AM$52</c:f>
              <c:numCache>
                <c:formatCode>0.000</c:formatCode>
                <c:ptCount val="16"/>
                <c:pt idx="0">
                  <c:v>3.3365851304398196E-2</c:v>
                </c:pt>
                <c:pt idx="1">
                  <c:v>4.5901967721589401E-2</c:v>
                </c:pt>
                <c:pt idx="2">
                  <c:v>0.32720935399219842</c:v>
                </c:pt>
                <c:pt idx="3">
                  <c:v>0.31098776351111301</c:v>
                </c:pt>
                <c:pt idx="4">
                  <c:v>9.3982032952448821E-2</c:v>
                </c:pt>
                <c:pt idx="5">
                  <c:v>8.4281145445860572E-2</c:v>
                </c:pt>
                <c:pt idx="6">
                  <c:v>1.3642548820010619E-2</c:v>
                </c:pt>
                <c:pt idx="7">
                  <c:v>5.437258122941048E-2</c:v>
                </c:pt>
                <c:pt idx="8">
                  <c:v>8.3736598606243065E-3</c:v>
                </c:pt>
                <c:pt idx="9">
                  <c:v>3.2955990864528883E-2</c:v>
                </c:pt>
                <c:pt idx="10">
                  <c:v>8.9809351296863127E-3</c:v>
                </c:pt>
                <c:pt idx="11">
                  <c:v>0.10901252394353275</c:v>
                </c:pt>
                <c:pt idx="12">
                  <c:v>0.30216857086542492</c:v>
                </c:pt>
                <c:pt idx="13">
                  <c:v>0.16330868487746472</c:v>
                </c:pt>
                <c:pt idx="14">
                  <c:v>0.18878212867399863</c:v>
                </c:pt>
                <c:pt idx="15">
                  <c:v>0.26478284620912235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1C1-4925-B45E-F0DFD9227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2'!$M$33:$M$43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2'!$AN$33:$AN$43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C-F1C1-4925-B45E-F0DFD9227DEC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F1C1-4925-B45E-F0DFD9227DEC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1C1-4925-B45E-F0DFD9227DEC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F1C1-4925-B45E-F0DFD9227DEC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F1C1-4925-B45E-F0DFD9227DEC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1C1-4925-B45E-F0DFD9227DEC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7309504880543087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'T-S 2'!$M$37:$M$53</c:f>
              <c:numCache>
                <c:formatCode>0</c:formatCode>
                <c:ptCount val="1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</c:numCache>
            </c:numRef>
          </c:xVal>
          <c:yVal>
            <c:numRef>
              <c:f>'T-S 2'!$AF$37:$AF$53</c:f>
              <c:numCache>
                <c:formatCode>0.000</c:formatCode>
                <c:ptCount val="17"/>
                <c:pt idx="0">
                  <c:v>0.50149883949536855</c:v>
                </c:pt>
                <c:pt idx="1">
                  <c:v>0.51837033429336243</c:v>
                </c:pt>
                <c:pt idx="2">
                  <c:v>0.66001471506932574</c:v>
                </c:pt>
                <c:pt idx="3">
                  <c:v>0.62834346933063945</c:v>
                </c:pt>
                <c:pt idx="4">
                  <c:v>0.46118810025386814</c:v>
                </c:pt>
                <c:pt idx="5">
                  <c:v>0.34312399659745885</c:v>
                </c:pt>
                <c:pt idx="6">
                  <c:v>0.27499830113526424</c:v>
                </c:pt>
                <c:pt idx="7">
                  <c:v>0.16678406415738822</c:v>
                </c:pt>
                <c:pt idx="8">
                  <c:v>0.17613617551712163</c:v>
                </c:pt>
                <c:pt idx="9">
                  <c:v>0.12289957229395729</c:v>
                </c:pt>
                <c:pt idx="10">
                  <c:v>0.18452757862470534</c:v>
                </c:pt>
                <c:pt idx="11">
                  <c:v>0.19843704251168851</c:v>
                </c:pt>
                <c:pt idx="12">
                  <c:v>5.2563459340495194E-2</c:v>
                </c:pt>
                <c:pt idx="13">
                  <c:v>0.12535797092177409</c:v>
                </c:pt>
                <c:pt idx="14">
                  <c:v>0.16547812801938308</c:v>
                </c:pt>
                <c:pt idx="15">
                  <c:v>0.22797103929976689</c:v>
                </c:pt>
                <c:pt idx="16">
                  <c:v>0.23631863032023934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712-49A6-9BC0-EC4AF8F803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DTI/CET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2'!$M$37:$M$57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2'!$AD$37:$AD$57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1712-49A6-9BC0-EC4AF8F80339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2'!$AE$34:$AE$53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712-49A6-9BC0-EC4AF8F80339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18363387976993"/>
          <c:y val="9.4101126412528532E-2"/>
          <c:w val="0.1160692965338693"/>
          <c:h val="8.4411993004047545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16mm</a:t>
            </a:r>
            <a:r>
              <a:rPr lang="en-GB"/>
              <a:t>,</a:t>
            </a:r>
            <a:r>
              <a:rPr lang="cs-CZ"/>
              <a:t> 5 m/s</a:t>
            </a:r>
            <a:endParaRPr lang="en-GB"/>
          </a:p>
        </c:rich>
      </c:tx>
      <c:layout>
        <c:manualLayout>
          <c:xMode val="edge"/>
          <c:yMode val="edge"/>
          <c:x val="0.50122375872533265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'T-S 5'!$B$25:$B$37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5'!$G$25:$G$37</c:f>
              <c:numCache>
                <c:formatCode>0.000</c:formatCode>
                <c:ptCount val="13"/>
                <c:pt idx="0">
                  <c:v>-5.1408911628843432</c:v>
                </c:pt>
                <c:pt idx="1">
                  <c:v>-5.9891073430725852</c:v>
                </c:pt>
                <c:pt idx="2">
                  <c:v>-4.7768934852972826</c:v>
                </c:pt>
                <c:pt idx="3">
                  <c:v>-2.9405752203088653</c:v>
                </c:pt>
                <c:pt idx="4">
                  <c:v>-2.0057534731672697</c:v>
                </c:pt>
                <c:pt idx="5">
                  <c:v>-1.7693549090506564</c:v>
                </c:pt>
                <c:pt idx="6">
                  <c:v>-0.93123580465550682</c:v>
                </c:pt>
                <c:pt idx="7">
                  <c:v>-0.70757271770671482</c:v>
                </c:pt>
                <c:pt idx="8">
                  <c:v>0.40481129867246329</c:v>
                </c:pt>
                <c:pt idx="9">
                  <c:v>0.67688911429320575</c:v>
                </c:pt>
                <c:pt idx="10">
                  <c:v>0.22700620691501078</c:v>
                </c:pt>
                <c:pt idx="11">
                  <c:v>0.26378947059464636</c:v>
                </c:pt>
                <c:pt idx="12">
                  <c:v>-0.35426636416924812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C88-41E3-911F-692A20F95BD6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5'!$B$61:$B$76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5'!$G$61:$G$76</c:f>
              <c:numCache>
                <c:formatCode>0.000</c:formatCode>
                <c:ptCount val="16"/>
                <c:pt idx="0">
                  <c:v>-5.8329806582065453</c:v>
                </c:pt>
                <c:pt idx="1">
                  <c:v>-3.6938440248603426</c:v>
                </c:pt>
                <c:pt idx="2">
                  <c:v>-2.7746074351258163</c:v>
                </c:pt>
                <c:pt idx="3">
                  <c:v>-2.3547924245921785</c:v>
                </c:pt>
                <c:pt idx="4">
                  <c:v>-0.83709544924224122</c:v>
                </c:pt>
                <c:pt idx="5">
                  <c:v>-0.39134469149525852</c:v>
                </c:pt>
                <c:pt idx="6">
                  <c:v>-0.33749288380958592</c:v>
                </c:pt>
                <c:pt idx="7">
                  <c:v>0.33965540223433222</c:v>
                </c:pt>
                <c:pt idx="8">
                  <c:v>0.51383884912101874</c:v>
                </c:pt>
                <c:pt idx="9">
                  <c:v>0.47922109514825906</c:v>
                </c:pt>
                <c:pt idx="10">
                  <c:v>0.38392781369694062</c:v>
                </c:pt>
                <c:pt idx="11">
                  <c:v>0.25578135414199499</c:v>
                </c:pt>
                <c:pt idx="12">
                  <c:v>-0.1986864461747409</c:v>
                </c:pt>
                <c:pt idx="13">
                  <c:v>-0.43772523099706712</c:v>
                </c:pt>
                <c:pt idx="14">
                  <c:v>-1.00761850956405</c:v>
                </c:pt>
                <c:pt idx="15">
                  <c:v>-2.3160362170361348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88-41E3-911F-692A20F95BD6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5'!$B$95:$B$119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5'!$G$95:$G$119</c:f>
              <c:numCache>
                <c:formatCode>0.00</c:formatCode>
                <c:ptCount val="25"/>
                <c:pt idx="0">
                  <c:v>-4.9908605285135579</c:v>
                </c:pt>
                <c:pt idx="1">
                  <c:v>-3.5369141271617783</c:v>
                </c:pt>
                <c:pt idx="2">
                  <c:v>-1.4904122987608248</c:v>
                </c:pt>
                <c:pt idx="3">
                  <c:v>-0.34294418968089568</c:v>
                </c:pt>
                <c:pt idx="4">
                  <c:v>0.22326623512379348</c:v>
                </c:pt>
                <c:pt idx="5">
                  <c:v>0.63553053584180341</c:v>
                </c:pt>
                <c:pt idx="6">
                  <c:v>1.1975137821657709</c:v>
                </c:pt>
                <c:pt idx="7">
                  <c:v>1.6894606638196499</c:v>
                </c:pt>
                <c:pt idx="8">
                  <c:v>2.1416445822538304</c:v>
                </c:pt>
                <c:pt idx="9">
                  <c:v>2.0926021370331558</c:v>
                </c:pt>
                <c:pt idx="10">
                  <c:v>1.9850269321790743</c:v>
                </c:pt>
                <c:pt idx="11">
                  <c:v>1.908652412815427</c:v>
                </c:pt>
                <c:pt idx="12">
                  <c:v>1.7614031208541128</c:v>
                </c:pt>
                <c:pt idx="13">
                  <c:v>1.7324519415818054</c:v>
                </c:pt>
                <c:pt idx="14">
                  <c:v>1.4353821603911889</c:v>
                </c:pt>
                <c:pt idx="15">
                  <c:v>1.2911865229078687</c:v>
                </c:pt>
                <c:pt idx="16">
                  <c:v>1.0443550215594539</c:v>
                </c:pt>
                <c:pt idx="17">
                  <c:v>1.0360805135270295</c:v>
                </c:pt>
                <c:pt idx="18">
                  <c:v>0.60056804631095562</c:v>
                </c:pt>
                <c:pt idx="19">
                  <c:v>0.58610312417419397</c:v>
                </c:pt>
                <c:pt idx="20">
                  <c:v>0.46740942464504365</c:v>
                </c:pt>
                <c:pt idx="21">
                  <c:v>0.2588087695142518</c:v>
                </c:pt>
                <c:pt idx="22">
                  <c:v>-0.33563065255820745</c:v>
                </c:pt>
                <c:pt idx="23">
                  <c:v>-0.77634462376916813</c:v>
                </c:pt>
                <c:pt idx="24">
                  <c:v>-1.2199050240799301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88-41E3-911F-692A20F95BD6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5'!$G$135:$G$155</c:f>
              <c:numCache>
                <c:formatCode>0.00</c:formatCode>
                <c:ptCount val="21"/>
                <c:pt idx="0">
                  <c:v>-0.76895497756362485</c:v>
                </c:pt>
                <c:pt idx="1">
                  <c:v>5.8845288172597397E-2</c:v>
                </c:pt>
                <c:pt idx="2">
                  <c:v>0.46380357558753182</c:v>
                </c:pt>
                <c:pt idx="3">
                  <c:v>1.0401641531909009</c:v>
                </c:pt>
                <c:pt idx="4">
                  <c:v>1.8857265034139561</c:v>
                </c:pt>
                <c:pt idx="5">
                  <c:v>2.2419244567197527</c:v>
                </c:pt>
                <c:pt idx="6">
                  <c:v>1.8391660983609219</c:v>
                </c:pt>
                <c:pt idx="7">
                  <c:v>2.2404224874586465</c:v>
                </c:pt>
                <c:pt idx="8">
                  <c:v>1.9250667019843279</c:v>
                </c:pt>
                <c:pt idx="9">
                  <c:v>1.8362206683554185</c:v>
                </c:pt>
                <c:pt idx="10">
                  <c:v>1.6062283036926255</c:v>
                </c:pt>
                <c:pt idx="11">
                  <c:v>1.6681472720185953</c:v>
                </c:pt>
                <c:pt idx="12">
                  <c:v>1.2420396216310976</c:v>
                </c:pt>
                <c:pt idx="13">
                  <c:v>0.96860954674473176</c:v>
                </c:pt>
                <c:pt idx="14">
                  <c:v>0.97946142572260098</c:v>
                </c:pt>
                <c:pt idx="15">
                  <c:v>0.84408564578803169</c:v>
                </c:pt>
                <c:pt idx="16">
                  <c:v>1.085838562268409</c:v>
                </c:pt>
                <c:pt idx="17">
                  <c:v>0.84008462021428965</c:v>
                </c:pt>
                <c:pt idx="18">
                  <c:v>1.0635874775313252</c:v>
                </c:pt>
                <c:pt idx="19">
                  <c:v>2.0600221939360419</c:v>
                </c:pt>
                <c:pt idx="20">
                  <c:v>1.9291701136808646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C88-41E3-911F-692A20F95BD6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'T-S 5'!$B$31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'T-S 5'!$G$31</c:f>
              <c:numCache>
                <c:formatCode>0.000</c:formatCode>
                <c:ptCount val="1"/>
                <c:pt idx="0">
                  <c:v>-0.93123580465550682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C88-41E3-911F-692A20F95BD6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'T-S 5'!$B$68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'T-S 5'!$G$68</c:f>
              <c:numCache>
                <c:formatCode>0.000</c:formatCode>
                <c:ptCount val="1"/>
                <c:pt idx="0">
                  <c:v>0.33965540223433222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C88-41E3-911F-692A20F95BD6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'T-S 5'!$B$107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'T-S 5'!$G$107</c:f>
              <c:numCache>
                <c:formatCode>0.00</c:formatCode>
                <c:ptCount val="1"/>
                <c:pt idx="0">
                  <c:v>1.7614031208541128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C88-41E3-911F-692A20F95BD6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'T-S 5'!$B$145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'T-S 5'!$G$145</c:f>
              <c:numCache>
                <c:formatCode>0.00</c:formatCode>
                <c:ptCount val="1"/>
                <c:pt idx="0">
                  <c:v>1.6062283036926255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C88-41E3-911F-692A20F95BD6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5'!$B$201:$B$233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5'!$G$201:$G$233</c:f>
              <c:numCache>
                <c:formatCode>0.000</c:formatCode>
                <c:ptCount val="33"/>
                <c:pt idx="0">
                  <c:v>-6.9816098081023483</c:v>
                </c:pt>
                <c:pt idx="1">
                  <c:v>-3.5105263157894897</c:v>
                </c:pt>
                <c:pt idx="2">
                  <c:v>-0.999604638903549</c:v>
                </c:pt>
                <c:pt idx="3">
                  <c:v>0.29951180894576457</c:v>
                </c:pt>
                <c:pt idx="4">
                  <c:v>1.5037296191167748</c:v>
                </c:pt>
                <c:pt idx="5">
                  <c:v>1.9445178335534976</c:v>
                </c:pt>
                <c:pt idx="6">
                  <c:v>2.5072655217965529</c:v>
                </c:pt>
                <c:pt idx="7">
                  <c:v>2.9279249521041102</c:v>
                </c:pt>
                <c:pt idx="8">
                  <c:v>3.2714417867054189</c:v>
                </c:pt>
                <c:pt idx="9">
                  <c:v>3.4121844852649601</c:v>
                </c:pt>
                <c:pt idx="10">
                  <c:v>3.5774238318683294</c:v>
                </c:pt>
                <c:pt idx="11">
                  <c:v>3.4326878593615762</c:v>
                </c:pt>
                <c:pt idx="12">
                  <c:v>3.5173553719008264</c:v>
                </c:pt>
                <c:pt idx="13">
                  <c:v>3.4102479338842828</c:v>
                </c:pt>
                <c:pt idx="14">
                  <c:v>3.2211792702273767</c:v>
                </c:pt>
                <c:pt idx="15">
                  <c:v>3.1008264462809936</c:v>
                </c:pt>
                <c:pt idx="16">
                  <c:v>2.9121078901265998</c:v>
                </c:pt>
                <c:pt idx="17">
                  <c:v>2.8409917355371808</c:v>
                </c:pt>
                <c:pt idx="18">
                  <c:v>2.7735537190082722</c:v>
                </c:pt>
                <c:pt idx="19">
                  <c:v>2.6004759386567997</c:v>
                </c:pt>
                <c:pt idx="20">
                  <c:v>2.5407316831355802</c:v>
                </c:pt>
                <c:pt idx="21">
                  <c:v>2.5563412861013814</c:v>
                </c:pt>
                <c:pt idx="22">
                  <c:v>2.4195360518141582</c:v>
                </c:pt>
                <c:pt idx="23">
                  <c:v>2.5268515152516597</c:v>
                </c:pt>
                <c:pt idx="24">
                  <c:v>2.487440507667904</c:v>
                </c:pt>
                <c:pt idx="25">
                  <c:v>2.4373802128081379</c:v>
                </c:pt>
                <c:pt idx="26">
                  <c:v>2.4638878788880501</c:v>
                </c:pt>
                <c:pt idx="27">
                  <c:v>2.432396694214868</c:v>
                </c:pt>
                <c:pt idx="28">
                  <c:v>2.455711263881533</c:v>
                </c:pt>
                <c:pt idx="29">
                  <c:v>2.4680991735537159</c:v>
                </c:pt>
                <c:pt idx="30">
                  <c:v>2.4542148760330518</c:v>
                </c:pt>
                <c:pt idx="31">
                  <c:v>2.4108176017456175</c:v>
                </c:pt>
                <c:pt idx="32">
                  <c:v>2.3810625847191345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C88-41E3-911F-692A20F95BD6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5'!$B$231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'T-S 5'!$G$231</c:f>
              <c:numCache>
                <c:formatCode>0.000</c:formatCode>
                <c:ptCount val="1"/>
                <c:pt idx="0">
                  <c:v>2.4542148760330518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C88-41E3-911F-692A20F95BD6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5'!$B$235:$B$242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5'!$G$235:$G$242</c:f>
              <c:numCache>
                <c:formatCode>0.00</c:formatCode>
                <c:ptCount val="8"/>
                <c:pt idx="0">
                  <c:v>-6.7038104188287484</c:v>
                </c:pt>
                <c:pt idx="1">
                  <c:v>-6.9179358156887831</c:v>
                </c:pt>
                <c:pt idx="2">
                  <c:v>-3.6365808153160164</c:v>
                </c:pt>
                <c:pt idx="3">
                  <c:v>-1.6575145224889194</c:v>
                </c:pt>
                <c:pt idx="4">
                  <c:v>-0.7159057229197282</c:v>
                </c:pt>
                <c:pt idx="5">
                  <c:v>-0.32651511464265581</c:v>
                </c:pt>
                <c:pt idx="6">
                  <c:v>-0.21978754009453794</c:v>
                </c:pt>
                <c:pt idx="7">
                  <c:v>0.48384796876612646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0C88-41E3-911F-692A20F95BD6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'T-S 5'!$B$238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'T-S 5'!$G$238</c:f>
              <c:numCache>
                <c:formatCode>0.00</c:formatCode>
                <c:ptCount val="1"/>
                <c:pt idx="0">
                  <c:v>-1.6575145224889194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0C88-41E3-911F-692A20F95BD6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0C88-41E3-911F-692A20F95BD6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0C88-41E3-911F-692A20F95BD6}"/>
              </c:ext>
            </c:extLst>
          </c:dPt>
          <c:xVal>
            <c:numRef>
              <c:f>'T-S 5'!$B$305:$B$325</c:f>
              <c:numCache>
                <c:formatCode>General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5'!$G$305:$G$325</c:f>
              <c:numCache>
                <c:formatCode>General</c:formatCode>
                <c:ptCount val="21"/>
                <c:pt idx="0">
                  <c:v>-7.9160000000000004</c:v>
                </c:pt>
                <c:pt idx="1">
                  <c:v>-5.7409999999999997</c:v>
                </c:pt>
                <c:pt idx="2">
                  <c:v>-3.121</c:v>
                </c:pt>
                <c:pt idx="3">
                  <c:v>-2.1760000000000002</c:v>
                </c:pt>
                <c:pt idx="4">
                  <c:v>-1.4450000000000001</c:v>
                </c:pt>
                <c:pt idx="5">
                  <c:v>-0.63600000000000001</c:v>
                </c:pt>
                <c:pt idx="6">
                  <c:v>1.9E-2</c:v>
                </c:pt>
                <c:pt idx="7">
                  <c:v>0.71299999999999997</c:v>
                </c:pt>
                <c:pt idx="8">
                  <c:v>1.1950000000000001</c:v>
                </c:pt>
                <c:pt idx="9">
                  <c:v>1.4259999999999999</c:v>
                </c:pt>
                <c:pt idx="10">
                  <c:v>1.272</c:v>
                </c:pt>
                <c:pt idx="11">
                  <c:v>1.0409999999999999</c:v>
                </c:pt>
                <c:pt idx="12">
                  <c:v>0.96499999999999997</c:v>
                </c:pt>
                <c:pt idx="13">
                  <c:v>0.86799999999999999</c:v>
                </c:pt>
                <c:pt idx="14">
                  <c:v>0.88800000000000001</c:v>
                </c:pt>
                <c:pt idx="15">
                  <c:v>0.48199999999999998</c:v>
                </c:pt>
                <c:pt idx="16">
                  <c:v>0.36699999999999999</c:v>
                </c:pt>
                <c:pt idx="17">
                  <c:v>0.17399999999999999</c:v>
                </c:pt>
                <c:pt idx="18">
                  <c:v>0.32800000000000001</c:v>
                </c:pt>
                <c:pt idx="19">
                  <c:v>-0.13500000000000001</c:v>
                </c:pt>
                <c:pt idx="20">
                  <c:v>-1.1379999999999999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0C88-41E3-911F-692A20F95BD6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'T-S 5'!$B$315</c:f>
              <c:numCache>
                <c:formatCode>General</c:formatCode>
                <c:ptCount val="1"/>
                <c:pt idx="0">
                  <c:v>195</c:v>
                </c:pt>
              </c:numCache>
            </c:numRef>
          </c:xVal>
          <c:yVal>
            <c:numRef>
              <c:f>'T-S 5'!$G$315</c:f>
              <c:numCache>
                <c:formatCode>General</c:formatCode>
                <c:ptCount val="1"/>
                <c:pt idx="0">
                  <c:v>1.272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0C88-41E3-911F-692A20F95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5'!$B$166:$B$192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5'!$G$166:$G$192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2-0C88-41E3-911F-692A20F95BD6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0C88-41E3-911F-692A20F95BD6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5'!$B$271:$B$292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5'!$G$271:$G$292</c15:sqref>
                        </c15:formulaRef>
                      </c:ext>
                    </c:extLst>
                    <c:numCache>
                      <c:formatCode>0.00</c:formatCode>
                      <c:ptCount val="2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0C88-41E3-911F-692A20F95BD6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0C88-41E3-911F-692A20F95BD6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0.78611602298903926"/>
          <c:y val="0.46003397849505673"/>
          <c:w val="0.16911950296791864"/>
          <c:h val="0.3709940069346744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5'!$M$33:$M$43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5'!$N$33:$N$43</c:f>
              <c:numCache>
                <c:formatCode>0.000</c:formatCode>
                <c:ptCount val="11"/>
                <c:pt idx="0">
                  <c:v>0.26907591196086167</c:v>
                </c:pt>
                <c:pt idx="1">
                  <c:v>0.47948193628768049</c:v>
                </c:pt>
                <c:pt idx="2">
                  <c:v>0.1640662298984934</c:v>
                </c:pt>
                <c:pt idx="3">
                  <c:v>3.9690864952892049E-2</c:v>
                </c:pt>
                <c:pt idx="4">
                  <c:v>0.67946531543417443</c:v>
                </c:pt>
                <c:pt idx="5">
                  <c:v>0.4545970199260444</c:v>
                </c:pt>
                <c:pt idx="6">
                  <c:v>4.0063177218648202E-2</c:v>
                </c:pt>
                <c:pt idx="7">
                  <c:v>0.14474920133011662</c:v>
                </c:pt>
                <c:pt idx="8">
                  <c:v>5.0958436650956354E-2</c:v>
                </c:pt>
                <c:pt idx="9">
                  <c:v>0.20604862211483668</c:v>
                </c:pt>
                <c:pt idx="10">
                  <c:v>0.39731610956236163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01-43EA-9C3E-A33C61A0FC2C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5'!$M$32:$M$43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5'!$O$32:$O$43</c:f>
              <c:numCache>
                <c:formatCode>0.000</c:formatCode>
                <c:ptCount val="12"/>
                <c:pt idx="0">
                  <c:v>0.54404551511218568</c:v>
                </c:pt>
                <c:pt idx="1">
                  <c:v>1.8486034076119913</c:v>
                </c:pt>
                <c:pt idx="2">
                  <c:v>2.355796381604403</c:v>
                </c:pt>
                <c:pt idx="3">
                  <c:v>2.1191506800190543</c:v>
                </c:pt>
                <c:pt idx="4">
                  <c:v>2.114771247012242</c:v>
                </c:pt>
                <c:pt idx="5">
                  <c:v>1.9896787348549325</c:v>
                </c:pt>
                <c:pt idx="6">
                  <c:v>2.0068300317318828</c:v>
                </c:pt>
                <c:pt idx="7">
                  <c:v>1.8185153833607244</c:v>
                </c:pt>
                <c:pt idx="8">
                  <c:v>1.5809186682248408</c:v>
                </c:pt>
                <c:pt idx="9">
                  <c:v>1.6214423557608559</c:v>
                </c:pt>
                <c:pt idx="10">
                  <c:v>1.7317260156342518</c:v>
                </c:pt>
                <c:pt idx="11">
                  <c:v>1.9602186700373714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701-43EA-9C3E-A33C61A0FC2C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5'!$M$33:$M$43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5'!$P$33:$P$43</c:f>
              <c:numCache>
                <c:formatCode>0.000</c:formatCode>
                <c:ptCount val="11"/>
                <c:pt idx="0">
                  <c:v>0.54158413197440869</c:v>
                </c:pt>
                <c:pt idx="1">
                  <c:v>1.5342981706631742</c:v>
                </c:pt>
                <c:pt idx="2">
                  <c:v>1.7741842873873193</c:v>
                </c:pt>
                <c:pt idx="3">
                  <c:v>2.2754945067560506</c:v>
                </c:pt>
                <c:pt idx="4">
                  <c:v>2.3949154523080192</c:v>
                </c:pt>
                <c:pt idx="5">
                  <c:v>2.3782291267501501</c:v>
                </c:pt>
                <c:pt idx="6">
                  <c:v>2.2171063698959363</c:v>
                </c:pt>
                <c:pt idx="7">
                  <c:v>1.9727762739297203</c:v>
                </c:pt>
                <c:pt idx="8">
                  <c:v>2.1976728586069365</c:v>
                </c:pt>
                <c:pt idx="9">
                  <c:v>2.4821093880367857</c:v>
                </c:pt>
                <c:pt idx="10">
                  <c:v>2.682833963227591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701-43EA-9C3E-A33C61A0FC2C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5'!$M$32:$M$38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5'!$Q$32:$Q$38</c:f>
              <c:numCache>
                <c:formatCode>0.000</c:formatCode>
                <c:ptCount val="7"/>
                <c:pt idx="0">
                  <c:v>1.0265033752609123</c:v>
                </c:pt>
                <c:pt idx="1">
                  <c:v>0.89609845173605895</c:v>
                </c:pt>
                <c:pt idx="2">
                  <c:v>0.4980998182947165</c:v>
                </c:pt>
                <c:pt idx="3">
                  <c:v>0.88817614382804955</c:v>
                </c:pt>
                <c:pt idx="4">
                  <c:v>1.13714950523479</c:v>
                </c:pt>
                <c:pt idx="5">
                  <c:v>0.95599280656170149</c:v>
                </c:pt>
                <c:pt idx="6">
                  <c:v>0.63093147781011727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701-43EA-9C3E-A33C61A0FC2C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5'!$M$32:$M$43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5'!$R$32:$R$43</c:f>
              <c:numCache>
                <c:formatCode>0.000</c:formatCode>
                <c:ptCount val="12"/>
                <c:pt idx="0">
                  <c:v>1.8867952424937913</c:v>
                </c:pt>
                <c:pt idx="1">
                  <c:v>0.29872962975223044</c:v>
                </c:pt>
                <c:pt idx="2">
                  <c:v>0.61274754665020492</c:v>
                </c:pt>
                <c:pt idx="3">
                  <c:v>0.24683481392091206</c:v>
                </c:pt>
                <c:pt idx="4">
                  <c:v>0.36941559487084935</c:v>
                </c:pt>
                <c:pt idx="5">
                  <c:v>0.59627581890026249</c:v>
                </c:pt>
                <c:pt idx="6">
                  <c:v>0.69650211444501409</c:v>
                </c:pt>
                <c:pt idx="7">
                  <c:v>0.71448506003429324</c:v>
                </c:pt>
                <c:pt idx="8">
                  <c:v>0.54060072895448463</c:v>
                </c:pt>
                <c:pt idx="9">
                  <c:v>0.80537663752134203</c:v>
                </c:pt>
                <c:pt idx="10">
                  <c:v>0.85312105625955414</c:v>
                </c:pt>
                <c:pt idx="11">
                  <c:v>0.90757975364069399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701-43EA-9C3E-A33C61A0FC2C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5'!$M$33:$M$47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5'!$S$33:$S$47</c:f>
              <c:numCache>
                <c:formatCode>0.000</c:formatCode>
                <c:ptCount val="15"/>
                <c:pt idx="0">
                  <c:v>1.8399620793997464</c:v>
                </c:pt>
                <c:pt idx="1">
                  <c:v>2.2094576644558903</c:v>
                </c:pt>
                <c:pt idx="2">
                  <c:v>2.6636961631871188</c:v>
                </c:pt>
                <c:pt idx="3">
                  <c:v>2.4183874767789502</c:v>
                </c:pt>
                <c:pt idx="4">
                  <c:v>1.5452706692567642</c:v>
                </c:pt>
                <c:pt idx="5">
                  <c:v>1.8333837789777401</c:v>
                </c:pt>
                <c:pt idx="6">
                  <c:v>2.1021980905786992</c:v>
                </c:pt>
                <c:pt idx="7">
                  <c:v>2.0353130967558872</c:v>
                </c:pt>
                <c:pt idx="8">
                  <c:v>1.8560190147007709</c:v>
                </c:pt>
                <c:pt idx="9">
                  <c:v>1.7944759417470186</c:v>
                </c:pt>
                <c:pt idx="10">
                  <c:v>1.8293365768899594</c:v>
                </c:pt>
                <c:pt idx="11">
                  <c:v>1.9339902387971017</c:v>
                </c:pt>
                <c:pt idx="12">
                  <c:v>2.3467964861456556</c:v>
                </c:pt>
                <c:pt idx="13">
                  <c:v>2.4028586784339256</c:v>
                </c:pt>
                <c:pt idx="14">
                  <c:v>3.178854724950265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701-43EA-9C3E-A33C61A0FC2C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5'!$M$33:$M$47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5'!$T$33:$T$47</c:f>
              <c:numCache>
                <c:formatCode>0.000</c:formatCode>
                <c:ptCount val="15"/>
                <c:pt idx="0">
                  <c:v>0.37084892133112185</c:v>
                </c:pt>
                <c:pt idx="1">
                  <c:v>1.2819355051107841</c:v>
                </c:pt>
                <c:pt idx="2">
                  <c:v>2.0637940558811234</c:v>
                </c:pt>
                <c:pt idx="3">
                  <c:v>2.4388102110607299</c:v>
                </c:pt>
                <c:pt idx="4">
                  <c:v>2.0535131066635568</c:v>
                </c:pt>
                <c:pt idx="5">
                  <c:v>2.2240183528740882</c:v>
                </c:pt>
                <c:pt idx="6">
                  <c:v>2.3940723050102619</c:v>
                </c:pt>
                <c:pt idx="7">
                  <c:v>2.27779032035677</c:v>
                </c:pt>
                <c:pt idx="8">
                  <c:v>2.3632284792786193</c:v>
                </c:pt>
                <c:pt idx="9">
                  <c:v>2.5378375137394769</c:v>
                </c:pt>
                <c:pt idx="10">
                  <c:v>2.5912579045138568</c:v>
                </c:pt>
                <c:pt idx="11">
                  <c:v>2.7930588465704149</c:v>
                </c:pt>
                <c:pt idx="12">
                  <c:v>3.0729413670611625</c:v>
                </c:pt>
                <c:pt idx="13">
                  <c:v>3.2248088583594186</c:v>
                </c:pt>
                <c:pt idx="14">
                  <c:v>3.7755072598835233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701-43EA-9C3E-A33C61A0FC2C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5'!$M$33:$M$38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5'!$U$33:$U$38</c:f>
              <c:numCache>
                <c:formatCode>0.000</c:formatCode>
                <c:ptCount val="6"/>
                <c:pt idx="0">
                  <c:v>1.2777917592442203</c:v>
                </c:pt>
                <c:pt idx="1">
                  <c:v>8.2590310360909566E-2</c:v>
                </c:pt>
                <c:pt idx="2">
                  <c:v>1.1767299926977755</c:v>
                </c:pt>
                <c:pt idx="3">
                  <c:v>1.2486393926826191</c:v>
                </c:pt>
                <c:pt idx="4">
                  <c:v>0.39486467267561975</c:v>
                </c:pt>
                <c:pt idx="5">
                  <c:v>0.26885315368017371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701-43EA-9C3E-A33C61A0FC2C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5'!$M$33:$M$47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5'!$V$33:$V$47</c:f>
              <c:numCache>
                <c:formatCode>0.000</c:formatCode>
                <c:ptCount val="15"/>
                <c:pt idx="0">
                  <c:v>0.57195203542279205</c:v>
                </c:pt>
                <c:pt idx="1">
                  <c:v>0.24567902674132136</c:v>
                </c:pt>
                <c:pt idx="2">
                  <c:v>0.4223982552528483</c:v>
                </c:pt>
                <c:pt idx="3">
                  <c:v>0.37291121499147922</c:v>
                </c:pt>
                <c:pt idx="4">
                  <c:v>4.8483736460870994E-2</c:v>
                </c:pt>
                <c:pt idx="5">
                  <c:v>0.36229397304625999</c:v>
                </c:pt>
                <c:pt idx="6">
                  <c:v>0.76150907466609075</c:v>
                </c:pt>
                <c:pt idx="7">
                  <c:v>0.73612471863731876</c:v>
                </c:pt>
                <c:pt idx="8">
                  <c:v>0.852844367580331</c:v>
                </c:pt>
                <c:pt idx="9">
                  <c:v>0.76129352639304948</c:v>
                </c:pt>
                <c:pt idx="10">
                  <c:v>0.64610773562978852</c:v>
                </c:pt>
                <c:pt idx="11">
                  <c:v>0.79468396210249281</c:v>
                </c:pt>
                <c:pt idx="12">
                  <c:v>1.058429571989751</c:v>
                </c:pt>
                <c:pt idx="13">
                  <c:v>1.3976301638593767</c:v>
                </c:pt>
                <c:pt idx="14">
                  <c:v>1.7734718007812207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701-43EA-9C3E-A33C61A0FC2C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5'!$M$33:$M$56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'T-S 5'!$W$33:$W$56</c:f>
              <c:numCache>
                <c:formatCode>0.000</c:formatCode>
                <c:ptCount val="24"/>
                <c:pt idx="0">
                  <c:v>0.91421899804613249</c:v>
                </c:pt>
                <c:pt idx="1">
                  <c:v>0.28188871746992294</c:v>
                </c:pt>
                <c:pt idx="2">
                  <c:v>0.1704104251585751</c:v>
                </c:pt>
                <c:pt idx="3">
                  <c:v>0.71492785337375497</c:v>
                </c:pt>
                <c:pt idx="4">
                  <c:v>0.94467176205608949</c:v>
                </c:pt>
                <c:pt idx="5">
                  <c:v>0.91206346440940211</c:v>
                </c:pt>
                <c:pt idx="6">
                  <c:v>0.89247344251439753</c:v>
                </c:pt>
                <c:pt idx="7">
                  <c:v>0.82489844186987826</c:v>
                </c:pt>
                <c:pt idx="8">
                  <c:v>1.0339211305095237</c:v>
                </c:pt>
                <c:pt idx="9">
                  <c:v>1.2487721173579349</c:v>
                </c:pt>
                <c:pt idx="10">
                  <c:v>1.2771305885223161</c:v>
                </c:pt>
                <c:pt idx="11">
                  <c:v>1.403155136306909</c:v>
                </c:pt>
                <c:pt idx="12">
                  <c:v>1.3914914030927727</c:v>
                </c:pt>
                <c:pt idx="13">
                  <c:v>1.5015644458842454</c:v>
                </c:pt>
                <c:pt idx="14">
                  <c:v>1.5023064812550371</c:v>
                </c:pt>
                <c:pt idx="15">
                  <c:v>1.5680631629228119</c:v>
                </c:pt>
                <c:pt idx="16">
                  <c:v>1.4851847320501366</c:v>
                </c:pt>
                <c:pt idx="17">
                  <c:v>1.7831196787249002</c:v>
                </c:pt>
                <c:pt idx="18">
                  <c:v>1.6830818094445967</c:v>
                </c:pt>
                <c:pt idx="19">
                  <c:v>1.7004532568554114</c:v>
                </c:pt>
                <c:pt idx="20">
                  <c:v>1.8623098749196281</c:v>
                </c:pt>
                <c:pt idx="21">
                  <c:v>2.2754509476908846</c:v>
                </c:pt>
                <c:pt idx="22">
                  <c:v>2.654455132968947</c:v>
                </c:pt>
                <c:pt idx="23">
                  <c:v>3.0223206283199024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701-43EA-9C3E-A33C61A0FC2C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5'!$M$32:$M$38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5'!$X$32:$X$38</c:f>
              <c:numCache>
                <c:formatCode>0.000</c:formatCode>
                <c:ptCount val="7"/>
                <c:pt idx="0">
                  <c:v>1.7689970465931573</c:v>
                </c:pt>
                <c:pt idx="1">
                  <c:v>2.8339499105149244</c:v>
                </c:pt>
                <c:pt idx="2">
                  <c:v>1.8171163997159125</c:v>
                </c:pt>
                <c:pt idx="3">
                  <c:v>1.1752217590607827</c:v>
                </c:pt>
                <c:pt idx="4">
                  <c:v>0.88867179412500363</c:v>
                </c:pt>
                <c:pt idx="5">
                  <c:v>0.95747697879479943</c:v>
                </c:pt>
                <c:pt idx="6">
                  <c:v>1.2611371305566617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701-43EA-9C3E-A33C61A0FC2C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5'!$M$32:$M$52</c:f>
              <c:numCache>
                <c:formatCode>0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5'!$Y$32:$Y$52</c:f>
              <c:numCache>
                <c:formatCode>0.000</c:formatCode>
                <c:ptCount val="21"/>
                <c:pt idx="0">
                  <c:v>2.6476820158512253</c:v>
                </c:pt>
                <c:pt idx="1">
                  <c:v>1.9950223173256156</c:v>
                </c:pt>
                <c:pt idx="2">
                  <c:v>1.475922011214488</c:v>
                </c:pt>
                <c:pt idx="3">
                  <c:v>1.6591854680239244</c:v>
                </c:pt>
                <c:pt idx="4">
                  <c:v>1.5100266334119556</c:v>
                </c:pt>
                <c:pt idx="5">
                  <c:v>1.1509223970928246</c:v>
                </c:pt>
                <c:pt idx="6">
                  <c:v>1.0667285361567698</c:v>
                </c:pt>
                <c:pt idx="7">
                  <c:v>0.88384070707837314</c:v>
                </c:pt>
                <c:pt idx="8">
                  <c:v>0.85685276215660244</c:v>
                </c:pt>
                <c:pt idx="9">
                  <c:v>0.60337310653218235</c:v>
                </c:pt>
                <c:pt idx="10">
                  <c:v>0.64539438325953213</c:v>
                </c:pt>
                <c:pt idx="11">
                  <c:v>0.7853532153986309</c:v>
                </c:pt>
                <c:pt idx="12">
                  <c:v>0.72086211307445935</c:v>
                </c:pt>
                <c:pt idx="13">
                  <c:v>0.78245631758910417</c:v>
                </c:pt>
                <c:pt idx="14">
                  <c:v>0.49546146978388922</c:v>
                </c:pt>
                <c:pt idx="15">
                  <c:v>0.73243297458347512</c:v>
                </c:pt>
                <c:pt idx="16">
                  <c:v>0.61310605063837798</c:v>
                </c:pt>
                <c:pt idx="17">
                  <c:v>0.78030982595213461</c:v>
                </c:pt>
                <c:pt idx="18">
                  <c:v>0.24671422383374236</c:v>
                </c:pt>
                <c:pt idx="19">
                  <c:v>0.65270452642038934</c:v>
                </c:pt>
                <c:pt idx="20">
                  <c:v>1.45313196281569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701-43EA-9C3E-A33C61A0FC2C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5'!$M$33:$M$38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5'!$Z$33:$Z$38</c:f>
              <c:numCache>
                <c:formatCode>0.000</c:formatCode>
                <c:ptCount val="6"/>
                <c:pt idx="0">
                  <c:v>1.2884696693337463</c:v>
                </c:pt>
                <c:pt idx="1">
                  <c:v>1.1191951126278454</c:v>
                </c:pt>
                <c:pt idx="2">
                  <c:v>1.0488452149600014</c:v>
                </c:pt>
                <c:pt idx="3">
                  <c:v>1.3455167271867701</c:v>
                </c:pt>
                <c:pt idx="4">
                  <c:v>1.613524855807583</c:v>
                </c:pt>
                <c:pt idx="5">
                  <c:v>1.8080360588776225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701-43EA-9C3E-A33C61A0FC2C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5'!$M$33:$M$52</c:f>
              <c:numCache>
                <c:formatCode>0</c:formatCode>
                <c:ptCount val="2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</c:numCache>
            </c:numRef>
          </c:xVal>
          <c:yVal>
            <c:numRef>
              <c:f>'T-S 5'!$AA$33:$AA$52</c:f>
              <c:numCache>
                <c:formatCode>0.000</c:formatCode>
                <c:ptCount val="20"/>
                <c:pt idx="0">
                  <c:v>0.76511013252365623</c:v>
                </c:pt>
                <c:pt idx="1">
                  <c:v>0.92051490531226698</c:v>
                </c:pt>
                <c:pt idx="2">
                  <c:v>1.4629857601483762</c:v>
                </c:pt>
                <c:pt idx="3">
                  <c:v>1.8238234365424402</c:v>
                </c:pt>
                <c:pt idx="4">
                  <c:v>1.7417953868277609</c:v>
                </c:pt>
                <c:pt idx="5">
                  <c:v>1.6464167189788037</c:v>
                </c:pt>
                <c:pt idx="6">
                  <c:v>1.4845155729604929</c:v>
                </c:pt>
                <c:pt idx="7">
                  <c:v>1.4036089276936365</c:v>
                </c:pt>
                <c:pt idx="8">
                  <c:v>1.3873005167240389</c:v>
                </c:pt>
                <c:pt idx="9">
                  <c:v>1.6096832001079737</c:v>
                </c:pt>
                <c:pt idx="10">
                  <c:v>1.7452520596837</c:v>
                </c:pt>
                <c:pt idx="11">
                  <c:v>1.8052361667475134</c:v>
                </c:pt>
                <c:pt idx="12">
                  <c:v>1.8436170850601863</c:v>
                </c:pt>
                <c:pt idx="13">
                  <c:v>1.713800894456601</c:v>
                </c:pt>
                <c:pt idx="14">
                  <c:v>1.9016989182326329</c:v>
                </c:pt>
                <c:pt idx="15">
                  <c:v>1.8653207689876328</c:v>
                </c:pt>
                <c:pt idx="16">
                  <c:v>1.9244573578827775</c:v>
                </c:pt>
                <c:pt idx="17">
                  <c:v>1.765190048067222</c:v>
                </c:pt>
                <c:pt idx="18">
                  <c:v>1.997904385787836</c:v>
                </c:pt>
                <c:pt idx="19">
                  <c:v>2.6457871653803338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701-43EA-9C3E-A33C61A0FC2C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5'!$M$32:$M$38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5'!$AB$32:$AB$38</c:f>
              <c:numCache>
                <c:formatCode>0.000</c:formatCode>
                <c:ptCount val="7"/>
                <c:pt idx="0">
                  <c:v>0.98868709719297398</c:v>
                </c:pt>
                <c:pt idx="1">
                  <c:v>0.52521365485596738</c:v>
                </c:pt>
                <c:pt idx="2">
                  <c:v>0.1548864414243879</c:v>
                </c:pt>
                <c:pt idx="3">
                  <c:v>0.56896881012257627</c:v>
                </c:pt>
                <c:pt idx="4">
                  <c:v>0.66943242584327067</c:v>
                </c:pt>
                <c:pt idx="5">
                  <c:v>0.27546909743711823</c:v>
                </c:pt>
                <c:pt idx="6">
                  <c:v>9.9166047778808941E-2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701-43EA-9C3E-A33C61A0F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5'!$M$37:$M$43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'T-S 5'!$AH$37:$AH$43</c:f>
              <c:numCache>
                <c:formatCode>0.000</c:formatCode>
                <c:ptCount val="7"/>
                <c:pt idx="0">
                  <c:v>0.50406081459301255</c:v>
                </c:pt>
                <c:pt idx="1">
                  <c:v>0.7633504270035667</c:v>
                </c:pt>
                <c:pt idx="2">
                  <c:v>0.53845736323561133</c:v>
                </c:pt>
                <c:pt idx="3">
                  <c:v>0.43227262173310627</c:v>
                </c:pt>
                <c:pt idx="4">
                  <c:v>1.2556524206470441</c:v>
                </c:pt>
                <c:pt idx="5">
                  <c:v>1.7455864028985257</c:v>
                </c:pt>
                <c:pt idx="6">
                  <c:v>1.65543171918457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96-4852-8C4B-FC0C56687AE4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5'!$M$37:$M$47</c:f>
              <c:numCache>
                <c:formatCode>0</c:formatCode>
                <c:ptCount val="1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</c:numCache>
            </c:numRef>
          </c:xVal>
          <c:yVal>
            <c:numRef>
              <c:f>'T-S 5'!$AI$37:$AI$47</c:f>
              <c:numCache>
                <c:formatCode>0.000</c:formatCode>
                <c:ptCount val="11"/>
                <c:pt idx="0">
                  <c:v>7.7833922751962201E-2</c:v>
                </c:pt>
                <c:pt idx="1">
                  <c:v>0.42226850381868991</c:v>
                </c:pt>
                <c:pt idx="2">
                  <c:v>0.57138063630633562</c:v>
                </c:pt>
                <c:pt idx="3">
                  <c:v>0.62903553456875605</c:v>
                </c:pt>
                <c:pt idx="4">
                  <c:v>1.373726799803056</c:v>
                </c:pt>
                <c:pt idx="5">
                  <c:v>1.7654027309111189</c:v>
                </c:pt>
                <c:pt idx="6">
                  <c:v>1.471430462208948</c:v>
                </c:pt>
                <c:pt idx="7">
                  <c:v>2.1057343299510305</c:v>
                </c:pt>
                <c:pt idx="8">
                  <c:v>2.2029709533435566</c:v>
                </c:pt>
                <c:pt idx="9">
                  <c:v>2.4593445677939436</c:v>
                </c:pt>
                <c:pt idx="10">
                  <c:v>3.0247546417845474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96-4852-8C4B-FC0C56687AE4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5'!$M$37:$M$56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'T-S 5'!$AJ$37:$AJ$56</c:f>
              <c:numCache>
                <c:formatCode>0.000</c:formatCode>
                <c:ptCount val="20"/>
                <c:pt idx="0">
                  <c:v>1.3296875684706009</c:v>
                </c:pt>
                <c:pt idx="1">
                  <c:v>1.0880131990344399</c:v>
                </c:pt>
                <c:pt idx="2">
                  <c:v>1.1891995366014776</c:v>
                </c:pt>
                <c:pt idx="3">
                  <c:v>1.0547376750505391</c:v>
                </c:pt>
                <c:pt idx="4">
                  <c:v>0.20077707470045578</c:v>
                </c:pt>
                <c:pt idx="5">
                  <c:v>0.24711986337319111</c:v>
                </c:pt>
                <c:pt idx="6">
                  <c:v>6.6743577719509825E-2</c:v>
                </c:pt>
                <c:pt idx="7">
                  <c:v>0.46166854660613438</c:v>
                </c:pt>
                <c:pt idx="8">
                  <c:v>0.18815928238394322</c:v>
                </c:pt>
                <c:pt idx="9">
                  <c:v>0.3915130625083052</c:v>
                </c:pt>
                <c:pt idx="10">
                  <c:v>0.30625454916712097</c:v>
                </c:pt>
                <c:pt idx="11">
                  <c:v>0.57881668404410025</c:v>
                </c:pt>
                <c:pt idx="12">
                  <c:v>0.19058519769306537</c:v>
                </c:pt>
                <c:pt idx="13">
                  <c:v>0.35026560741520785</c:v>
                </c:pt>
                <c:pt idx="14">
                  <c:v>0.38542487280368032</c:v>
                </c:pt>
                <c:pt idx="15">
                  <c:v>0.33135753546981961</c:v>
                </c:pt>
                <c:pt idx="16">
                  <c:v>0.80552636023528312</c:v>
                </c:pt>
                <c:pt idx="17">
                  <c:v>1.1483127400745914</c:v>
                </c:pt>
                <c:pt idx="18">
                  <c:v>1.7805385572967574</c:v>
                </c:pt>
                <c:pt idx="19">
                  <c:v>3.1442421880423748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96-4852-8C4B-FC0C56687AE4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5'!$M$37:$M$57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5'!$AK$37:$AK$57</c:f>
              <c:numCache>
                <c:formatCode>0.000</c:formatCode>
                <c:ptCount val="21"/>
                <c:pt idx="0">
                  <c:v>1.8883934686068362</c:v>
                </c:pt>
                <c:pt idx="1">
                  <c:v>1.6724435057871105</c:v>
                </c:pt>
                <c:pt idx="2">
                  <c:v>1.7346065442689707</c:v>
                </c:pt>
                <c:pt idx="3">
                  <c:v>1.5674119590481201</c:v>
                </c:pt>
                <c:pt idx="4">
                  <c:v>1.1042739455435917</c:v>
                </c:pt>
                <c:pt idx="5">
                  <c:v>0.95053497376430229</c:v>
                </c:pt>
                <c:pt idx="6">
                  <c:v>1.2176859657963539</c:v>
                </c:pt>
                <c:pt idx="7">
                  <c:v>0.92788879399948176</c:v>
                </c:pt>
                <c:pt idx="8">
                  <c:v>1.1391103292218419</c:v>
                </c:pt>
                <c:pt idx="9">
                  <c:v>1.0845326630400478</c:v>
                </c:pt>
                <c:pt idx="10">
                  <c:v>1.146271978689217</c:v>
                </c:pt>
                <c:pt idx="11">
                  <c:v>0.94916964067303922</c:v>
                </c:pt>
                <c:pt idx="12">
                  <c:v>1.17654252291793</c:v>
                </c:pt>
                <c:pt idx="13">
                  <c:v>1.3477866791169251</c:v>
                </c:pt>
                <c:pt idx="14">
                  <c:v>1.2598143864219109</c:v>
                </c:pt>
                <c:pt idx="15">
                  <c:v>1.2060072191913973</c:v>
                </c:pt>
                <c:pt idx="16">
                  <c:v>1.0959615133141698</c:v>
                </c:pt>
                <c:pt idx="17">
                  <c:v>1.2174636175576032</c:v>
                </c:pt>
                <c:pt idx="18">
                  <c:v>1.063598061793473</c:v>
                </c:pt>
                <c:pt idx="19">
                  <c:v>0.326393842266408</c:v>
                </c:pt>
                <c:pt idx="20">
                  <c:v>0.39279709622462805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F96-4852-8C4B-FC0C56687AE4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5'!$M$37:$M$38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'T-S 5'!$AL$37:$AL$38</c:f>
              <c:numCache>
                <c:formatCode>0.000</c:formatCode>
                <c:ptCount val="2"/>
                <c:pt idx="0">
                  <c:v>0.40262878307318284</c:v>
                </c:pt>
                <c:pt idx="1">
                  <c:v>0.13754625977001855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F96-4852-8C4B-FC0C56687AE4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5'!$M$37:$M$52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'T-S 5'!$AM$37:$AM$52</c:f>
              <c:numCache>
                <c:formatCode>0.000</c:formatCode>
                <c:ptCount val="16"/>
                <c:pt idx="0">
                  <c:v>0.10663496216584643</c:v>
                </c:pt>
                <c:pt idx="1">
                  <c:v>3.2169063113945441E-2</c:v>
                </c:pt>
                <c:pt idx="2">
                  <c:v>0.20338978562575097</c:v>
                </c:pt>
                <c:pt idx="3">
                  <c:v>0.12519790827820929</c:v>
                </c:pt>
                <c:pt idx="4">
                  <c:v>0.37529354634046919</c:v>
                </c:pt>
                <c:pt idx="5">
                  <c:v>0.7868165553730625</c:v>
                </c:pt>
                <c:pt idx="6">
                  <c:v>0.64680783139085107</c:v>
                </c:pt>
                <c:pt idx="7">
                  <c:v>1.0360464506651184</c:v>
                </c:pt>
                <c:pt idx="8">
                  <c:v>0.86690857660088849</c:v>
                </c:pt>
                <c:pt idx="9">
                  <c:v>0.77756831150484274</c:v>
                </c:pt>
                <c:pt idx="10">
                  <c:v>0.91881460389391467</c:v>
                </c:pt>
                <c:pt idx="11">
                  <c:v>1.0285370252173334</c:v>
                </c:pt>
                <c:pt idx="12">
                  <c:v>0.84258639696108761</c:v>
                </c:pt>
                <c:pt idx="13">
                  <c:v>0.51571997824905547</c:v>
                </c:pt>
                <c:pt idx="14">
                  <c:v>0.91592976862913222</c:v>
                </c:pt>
                <c:pt idx="15">
                  <c:v>1.5064561589162369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F96-4852-8C4B-FC0C56687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5'!$M$33:$M$43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5'!$AN$33:$AN$43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EF96-4852-8C4B-FC0C56687AE4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F96-4852-8C4B-FC0C56687AE4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F96-4852-8C4B-FC0C56687AE4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F96-4852-8C4B-FC0C56687AE4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EF96-4852-8C4B-FC0C56687AE4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F96-4852-8C4B-FC0C56687AE4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5'!$AT$33:$AT$43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F96-4852-8C4B-FC0C56687AE4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5'!$AU$33:$AU$47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EF96-4852-8C4B-FC0C56687AE4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5'!$AV$33:$AV$53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EF96-4852-8C4B-FC0C56687AE4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5'!$AW$33:$AW$53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EF96-4852-8C4B-FC0C56687AE4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5'!$AX$33:$AX$38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EF96-4852-8C4B-FC0C56687AE4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5'!$AY$33:$AY$52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EF96-4852-8C4B-FC0C56687AE4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434831029388057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16mm</a:t>
            </a:r>
            <a:r>
              <a:rPr lang="en-GB"/>
              <a:t>,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50122375872533265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'T-S 8'!$B$25:$B$37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8'!$G$25:$G$37</c:f>
              <c:numCache>
                <c:formatCode>0.000</c:formatCode>
                <c:ptCount val="13"/>
                <c:pt idx="0">
                  <c:v>-6.5662150870488336</c:v>
                </c:pt>
                <c:pt idx="1">
                  <c:v>-6.9861860288098727</c:v>
                </c:pt>
                <c:pt idx="2">
                  <c:v>-4.772444754911791</c:v>
                </c:pt>
                <c:pt idx="3">
                  <c:v>-2.5636249698042839</c:v>
                </c:pt>
                <c:pt idx="4">
                  <c:v>-1.7755041739165429</c:v>
                </c:pt>
                <c:pt idx="5">
                  <c:v>-1.3183650016396564</c:v>
                </c:pt>
                <c:pt idx="6">
                  <c:v>-0.33631007539430841</c:v>
                </c:pt>
                <c:pt idx="7">
                  <c:v>-6.2436541032240961E-4</c:v>
                </c:pt>
                <c:pt idx="8">
                  <c:v>1.1784290687174304</c:v>
                </c:pt>
                <c:pt idx="9">
                  <c:v>0.94891496311968104</c:v>
                </c:pt>
                <c:pt idx="10">
                  <c:v>0.83639243002116226</c:v>
                </c:pt>
                <c:pt idx="11">
                  <c:v>0.30586805619243934</c:v>
                </c:pt>
                <c:pt idx="12">
                  <c:v>-0.16451184800022955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BB-4B61-B142-060341A55ABA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8'!$B$61:$B$76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8'!$G$61:$G$76</c:f>
              <c:numCache>
                <c:formatCode>0.000</c:formatCode>
                <c:ptCount val="16"/>
                <c:pt idx="0">
                  <c:v>-6.8596505345319398</c:v>
                </c:pt>
                <c:pt idx="1">
                  <c:v>-4.2093476824970049</c:v>
                </c:pt>
                <c:pt idx="2">
                  <c:v>-3.3639688370336214</c:v>
                </c:pt>
                <c:pt idx="3">
                  <c:v>-2.6805018948713126</c:v>
                </c:pt>
                <c:pt idx="4">
                  <c:v>-1.8476668318862977</c:v>
                </c:pt>
                <c:pt idx="5">
                  <c:v>-1.3084798061016998</c:v>
                </c:pt>
                <c:pt idx="6">
                  <c:v>-0.88381677159536531</c:v>
                </c:pt>
                <c:pt idx="7">
                  <c:v>-0.38491087505325855</c:v>
                </c:pt>
                <c:pt idx="8">
                  <c:v>-0.34344108241432336</c:v>
                </c:pt>
                <c:pt idx="9">
                  <c:v>-0.96939474413604154</c:v>
                </c:pt>
                <c:pt idx="10">
                  <c:v>-1.0799994146734027</c:v>
                </c:pt>
                <c:pt idx="11">
                  <c:v>-1.515200153140591</c:v>
                </c:pt>
                <c:pt idx="12">
                  <c:v>-2.0397882425297156</c:v>
                </c:pt>
                <c:pt idx="13">
                  <c:v>-2.4177663575400876</c:v>
                </c:pt>
                <c:pt idx="14">
                  <c:v>-2.6626179205799945</c:v>
                </c:pt>
                <c:pt idx="15">
                  <c:v>-3.1840733035277742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EBB-4B61-B142-060341A55ABA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8'!$B$95:$B$119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8'!$G$95:$G$119</c:f>
              <c:numCache>
                <c:formatCode>0.00</c:formatCode>
                <c:ptCount val="25"/>
                <c:pt idx="0">
                  <c:v>-7.5740834998944475</c:v>
                </c:pt>
                <c:pt idx="1">
                  <c:v>-6.5811870239914319</c:v>
                </c:pt>
                <c:pt idx="2">
                  <c:v>-3.5818150182694803</c:v>
                </c:pt>
                <c:pt idx="3">
                  <c:v>-2.4400844405811433</c:v>
                </c:pt>
                <c:pt idx="4">
                  <c:v>-1.6077729735102682</c:v>
                </c:pt>
                <c:pt idx="5">
                  <c:v>-0.64222006906661078</c:v>
                </c:pt>
                <c:pt idx="6">
                  <c:v>-7.8277400196330976E-2</c:v>
                </c:pt>
                <c:pt idx="7">
                  <c:v>0.58781860887071591</c:v>
                </c:pt>
                <c:pt idx="8">
                  <c:v>0.9445687298036356</c:v>
                </c:pt>
                <c:pt idx="9">
                  <c:v>1.2614942707394461</c:v>
                </c:pt>
                <c:pt idx="10">
                  <c:v>1.1277891475954407</c:v>
                </c:pt>
                <c:pt idx="11">
                  <c:v>0.70292543769698035</c:v>
                </c:pt>
                <c:pt idx="12">
                  <c:v>0.49741963564015046</c:v>
                </c:pt>
                <c:pt idx="13">
                  <c:v>-4.9736397095278499E-3</c:v>
                </c:pt>
                <c:pt idx="14">
                  <c:v>0.10062861828213829</c:v>
                </c:pt>
                <c:pt idx="15">
                  <c:v>6.2154266890718825E-3</c:v>
                </c:pt>
                <c:pt idx="16">
                  <c:v>-4.473939303552979E-2</c:v>
                </c:pt>
                <c:pt idx="17">
                  <c:v>-0.17645889253401317</c:v>
                </c:pt>
                <c:pt idx="18">
                  <c:v>-0.2745989736707824</c:v>
                </c:pt>
                <c:pt idx="19">
                  <c:v>-0.29443919892657727</c:v>
                </c:pt>
                <c:pt idx="20">
                  <c:v>-0.53533057594613198</c:v>
                </c:pt>
                <c:pt idx="21">
                  <c:v>-0.70662162833439535</c:v>
                </c:pt>
                <c:pt idx="22">
                  <c:v>-0.81019380133503882</c:v>
                </c:pt>
                <c:pt idx="23">
                  <c:v>-0.96060764018170641</c:v>
                </c:pt>
                <c:pt idx="24">
                  <c:v>-1.4195681628898897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EBB-4B61-B142-060341A55ABA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8'!$B$135:$B$155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8'!$G$135:$G$155</c:f>
              <c:numCache>
                <c:formatCode>0.00</c:formatCode>
                <c:ptCount val="21"/>
                <c:pt idx="0">
                  <c:v>-1.808664827682932</c:v>
                </c:pt>
                <c:pt idx="1">
                  <c:v>-0.62812580911787763</c:v>
                </c:pt>
                <c:pt idx="2">
                  <c:v>-0.37921481443955513</c:v>
                </c:pt>
                <c:pt idx="3">
                  <c:v>0.35879601315685622</c:v>
                </c:pt>
                <c:pt idx="4">
                  <c:v>1.0214489275502079</c:v>
                </c:pt>
                <c:pt idx="5">
                  <c:v>0.79863469720012692</c:v>
                </c:pt>
                <c:pt idx="6">
                  <c:v>0.8172388327612764</c:v>
                </c:pt>
                <c:pt idx="7">
                  <c:v>0.70599660482164384</c:v>
                </c:pt>
                <c:pt idx="8">
                  <c:v>0.23570449926911605</c:v>
                </c:pt>
                <c:pt idx="9">
                  <c:v>0.19076326623345699</c:v>
                </c:pt>
                <c:pt idx="10">
                  <c:v>-5.949502937023541E-2</c:v>
                </c:pt>
                <c:pt idx="11">
                  <c:v>4.1548351523545746E-2</c:v>
                </c:pt>
                <c:pt idx="12">
                  <c:v>2.5638624678671819E-2</c:v>
                </c:pt>
                <c:pt idx="13">
                  <c:v>-0.16043643661703846</c:v>
                </c:pt>
                <c:pt idx="14">
                  <c:v>-2.75197807543727E-2</c:v>
                </c:pt>
                <c:pt idx="15">
                  <c:v>0.17372065691989422</c:v>
                </c:pt>
                <c:pt idx="16">
                  <c:v>0.27128965333572008</c:v>
                </c:pt>
                <c:pt idx="17">
                  <c:v>0.1085247014033532</c:v>
                </c:pt>
                <c:pt idx="18">
                  <c:v>0.24615106870898135</c:v>
                </c:pt>
                <c:pt idx="19">
                  <c:v>1.1865998530581872</c:v>
                </c:pt>
                <c:pt idx="20">
                  <c:v>0.75556749210369312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EBB-4B61-B142-060341A55ABA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'T-S 8'!$B$31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'T-S 8'!$G$31</c:f>
              <c:numCache>
                <c:formatCode>0.000</c:formatCode>
                <c:ptCount val="1"/>
                <c:pt idx="0">
                  <c:v>-0.33631007539430841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EBB-4B61-B142-060341A55ABA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'T-S 8'!$B$68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'T-S 8'!$G$68</c:f>
              <c:numCache>
                <c:formatCode>0.000</c:formatCode>
                <c:ptCount val="1"/>
                <c:pt idx="0">
                  <c:v>-0.38491087505325855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EBB-4B61-B142-060341A55ABA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'T-S 8'!$B$107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'T-S 8'!$G$107</c:f>
              <c:numCache>
                <c:formatCode>0.00</c:formatCode>
                <c:ptCount val="1"/>
                <c:pt idx="0">
                  <c:v>0.49741963564015046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EBB-4B61-B142-060341A55ABA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'T-S 8'!$B$145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'T-S 8'!$G$145</c:f>
              <c:numCache>
                <c:formatCode>0.00</c:formatCode>
                <c:ptCount val="1"/>
                <c:pt idx="0">
                  <c:v>-5.949502937023541E-2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EBB-4B61-B142-060341A55ABA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8'!$B$201:$B$233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8'!$G$201:$G$233</c:f>
              <c:numCache>
                <c:formatCode>0.000</c:formatCode>
                <c:ptCount val="33"/>
                <c:pt idx="0">
                  <c:v>-6.6928061414007898</c:v>
                </c:pt>
                <c:pt idx="1">
                  <c:v>-4.2599055635393022</c:v>
                </c:pt>
                <c:pt idx="2">
                  <c:v>-2.1156616587775021</c:v>
                </c:pt>
                <c:pt idx="3">
                  <c:v>-0.91856489681589759</c:v>
                </c:pt>
                <c:pt idx="4">
                  <c:v>-0.21679993405322268</c:v>
                </c:pt>
                <c:pt idx="5">
                  <c:v>0.54515463917524709</c:v>
                </c:pt>
                <c:pt idx="6">
                  <c:v>1.2195323132758695</c:v>
                </c:pt>
                <c:pt idx="7">
                  <c:v>1.7385922930934907</c:v>
                </c:pt>
                <c:pt idx="8">
                  <c:v>1.9108727047658303</c:v>
                </c:pt>
                <c:pt idx="9">
                  <c:v>1.6894845360824999</c:v>
                </c:pt>
                <c:pt idx="10">
                  <c:v>1.6511224826675552</c:v>
                </c:pt>
                <c:pt idx="11">
                  <c:v>1.466655661934652</c:v>
                </c:pt>
                <c:pt idx="12">
                  <c:v>1.1312889512567688</c:v>
                </c:pt>
                <c:pt idx="13">
                  <c:v>0.91460646332910001</c:v>
                </c:pt>
                <c:pt idx="14">
                  <c:v>0.51832287883790928</c:v>
                </c:pt>
                <c:pt idx="15">
                  <c:v>0.26335342194339817</c:v>
                </c:pt>
                <c:pt idx="16">
                  <c:v>-1.6506076299225925E-3</c:v>
                </c:pt>
                <c:pt idx="17">
                  <c:v>-0.13039800276476443</c:v>
                </c:pt>
                <c:pt idx="18">
                  <c:v>-7.9651678669450512E-2</c:v>
                </c:pt>
                <c:pt idx="19">
                  <c:v>-0.20098636016589272</c:v>
                </c:pt>
                <c:pt idx="20">
                  <c:v>-6.850021664223839E-2</c:v>
                </c:pt>
                <c:pt idx="21">
                  <c:v>-0.22199298535176701</c:v>
                </c:pt>
                <c:pt idx="22">
                  <c:v>-0.15142450436324537</c:v>
                </c:pt>
                <c:pt idx="23">
                  <c:v>-0.22200672622607304</c:v>
                </c:pt>
                <c:pt idx="24">
                  <c:v>-0.22076877050362562</c:v>
                </c:pt>
                <c:pt idx="25">
                  <c:v>-0.22816825861818849</c:v>
                </c:pt>
                <c:pt idx="26">
                  <c:v>-0.18859359524594876</c:v>
                </c:pt>
                <c:pt idx="27">
                  <c:v>-0.21708177709910323</c:v>
                </c:pt>
                <c:pt idx="28">
                  <c:v>-0.20966610260430507</c:v>
                </c:pt>
                <c:pt idx="29">
                  <c:v>-0.3037682116471882</c:v>
                </c:pt>
                <c:pt idx="30">
                  <c:v>-0.19109331792478809</c:v>
                </c:pt>
                <c:pt idx="31">
                  <c:v>-0.26046396433583913</c:v>
                </c:pt>
                <c:pt idx="32">
                  <c:v>-0.1564628658712594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EBB-4B61-B142-060341A55ABA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8'!$B$231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'T-S 8'!$G$231</c:f>
              <c:numCache>
                <c:formatCode>0.000</c:formatCode>
                <c:ptCount val="1"/>
                <c:pt idx="0">
                  <c:v>-0.19109331792478809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EBB-4B61-B142-060341A55ABA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8'!$B$235:$B$242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8'!$G$235:$G$242</c:f>
              <c:numCache>
                <c:formatCode>0.00</c:formatCode>
                <c:ptCount val="8"/>
                <c:pt idx="0">
                  <c:v>-8.3468626113306126</c:v>
                </c:pt>
                <c:pt idx="1">
                  <c:v>-7.8724038462496582</c:v>
                </c:pt>
                <c:pt idx="2">
                  <c:v>-4.5721339828790875</c:v>
                </c:pt>
                <c:pt idx="3">
                  <c:v>-3.3840134389071324</c:v>
                </c:pt>
                <c:pt idx="4">
                  <c:v>-2.5845859798901079</c:v>
                </c:pt>
                <c:pt idx="5">
                  <c:v>-1.4892168276835258</c:v>
                </c:pt>
                <c:pt idx="6">
                  <c:v>-1.2733280146322652</c:v>
                </c:pt>
                <c:pt idx="7">
                  <c:v>-0.12120498360848936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EBB-4B61-B142-060341A55ABA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'T-S 8'!$B$238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'T-S 8'!$G$238</c:f>
              <c:numCache>
                <c:formatCode>0.00</c:formatCode>
                <c:ptCount val="1"/>
                <c:pt idx="0">
                  <c:v>-3.3840134389071324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EBB-4B61-B142-060341A55ABA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'T-S 8'!$B$271:$B$292</c:f>
              <c:numCache>
                <c:formatCode>General</c:formatCode>
                <c:ptCount val="22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</c:numCache>
            </c:numRef>
          </c:xVal>
          <c:yVal>
            <c:numRef>
              <c:f>'T-S 8'!$G$271:$G$292</c:f>
              <c:numCache>
                <c:formatCode>0.00</c:formatCode>
                <c:ptCount val="22"/>
                <c:pt idx="0">
                  <c:v>-3.7964789027369399</c:v>
                </c:pt>
                <c:pt idx="1">
                  <c:v>-3.8025484048947225</c:v>
                </c:pt>
                <c:pt idx="2">
                  <c:v>-0.87657910860657551</c:v>
                </c:pt>
                <c:pt idx="3">
                  <c:v>0.23676951336264701</c:v>
                </c:pt>
                <c:pt idx="4">
                  <c:v>1.0488297753697746</c:v>
                </c:pt>
                <c:pt idx="5">
                  <c:v>1.3079270109750882</c:v>
                </c:pt>
                <c:pt idx="6">
                  <c:v>1.2666829155669883</c:v>
                </c:pt>
                <c:pt idx="7">
                  <c:v>1.0952827263674363</c:v>
                </c:pt>
                <c:pt idx="8">
                  <c:v>0.83313792901934225</c:v>
                </c:pt>
                <c:pt idx="9">
                  <c:v>0.19667325558490947</c:v>
                </c:pt>
                <c:pt idx="10">
                  <c:v>-8.9445882705016452E-2</c:v>
                </c:pt>
                <c:pt idx="11">
                  <c:v>-4.9713498949663058E-2</c:v>
                </c:pt>
                <c:pt idx="12">
                  <c:v>-0.26871392575809705</c:v>
                </c:pt>
                <c:pt idx="13">
                  <c:v>-0.50119261177918595</c:v>
                </c:pt>
                <c:pt idx="14">
                  <c:v>-0.38955385492481837</c:v>
                </c:pt>
                <c:pt idx="15">
                  <c:v>-0.65051172852275685</c:v>
                </c:pt>
                <c:pt idx="16">
                  <c:v>-0.21134320750400359</c:v>
                </c:pt>
                <c:pt idx="17">
                  <c:v>-0.19264132690236152</c:v>
                </c:pt>
                <c:pt idx="18">
                  <c:v>-0.15188913422270134</c:v>
                </c:pt>
                <c:pt idx="19">
                  <c:v>-0.42171138106970457</c:v>
                </c:pt>
                <c:pt idx="20">
                  <c:v>-0.19204859623967999</c:v>
                </c:pt>
                <c:pt idx="21">
                  <c:v>-0.25518160119554656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6EBB-4B61-B142-060341A55ABA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'T-S 8'!$B$289</c:f>
              <c:numCache>
                <c:formatCode>General</c:formatCode>
                <c:ptCount val="1"/>
                <c:pt idx="0">
                  <c:v>320</c:v>
                </c:pt>
              </c:numCache>
            </c:numRef>
          </c:xVal>
          <c:yVal>
            <c:numRef>
              <c:f>'T-S 8'!$G$289</c:f>
              <c:numCache>
                <c:formatCode>0.00</c:formatCode>
                <c:ptCount val="1"/>
                <c:pt idx="0">
                  <c:v>-0.15188913422270134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6EBB-4B61-B142-060341A55ABA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6EBB-4B61-B142-060341A55ABA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6EBB-4B61-B142-060341A55ABA}"/>
              </c:ext>
            </c:extLst>
          </c:dPt>
          <c:xVal>
            <c:numRef>
              <c:f>'T-S 8'!$B$305:$B$325</c:f>
              <c:numCache>
                <c:formatCode>General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8'!$G$305:$G$325</c:f>
              <c:numCache>
                <c:formatCode>General</c:formatCode>
                <c:ptCount val="21"/>
                <c:pt idx="0">
                  <c:v>-8.64</c:v>
                </c:pt>
                <c:pt idx="1">
                  <c:v>-5.9509999999999996</c:v>
                </c:pt>
                <c:pt idx="2">
                  <c:v>-3.944</c:v>
                </c:pt>
                <c:pt idx="3">
                  <c:v>-3.31</c:v>
                </c:pt>
                <c:pt idx="4">
                  <c:v>-2.258</c:v>
                </c:pt>
                <c:pt idx="5">
                  <c:v>-1.3520000000000001</c:v>
                </c:pt>
                <c:pt idx="6">
                  <c:v>-0.50800000000000001</c:v>
                </c:pt>
                <c:pt idx="7">
                  <c:v>1.042</c:v>
                </c:pt>
                <c:pt idx="8">
                  <c:v>0.95499999999999996</c:v>
                </c:pt>
                <c:pt idx="9">
                  <c:v>0.496</c:v>
                </c:pt>
                <c:pt idx="10">
                  <c:v>-0.112</c:v>
                </c:pt>
                <c:pt idx="11">
                  <c:v>-0.435</c:v>
                </c:pt>
                <c:pt idx="12">
                  <c:v>-0.84399999999999997</c:v>
                </c:pt>
                <c:pt idx="13">
                  <c:v>-0.83199999999999996</c:v>
                </c:pt>
                <c:pt idx="14">
                  <c:v>-1.081</c:v>
                </c:pt>
                <c:pt idx="15">
                  <c:v>-1.2549999999999999</c:v>
                </c:pt>
                <c:pt idx="16">
                  <c:v>-0.90700000000000003</c:v>
                </c:pt>
                <c:pt idx="17">
                  <c:v>-0.87</c:v>
                </c:pt>
                <c:pt idx="18">
                  <c:v>-1.0940000000000001</c:v>
                </c:pt>
                <c:pt idx="19">
                  <c:v>-1.952</c:v>
                </c:pt>
                <c:pt idx="20">
                  <c:v>-5.399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6EBB-4B61-B142-060341A55ABA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'T-S 8'!$B$315</c:f>
              <c:numCache>
                <c:formatCode>General</c:formatCode>
                <c:ptCount val="1"/>
                <c:pt idx="0">
                  <c:v>195</c:v>
                </c:pt>
              </c:numCache>
            </c:numRef>
          </c:xVal>
          <c:yVal>
            <c:numRef>
              <c:f>'T-S 8'!$G$315</c:f>
              <c:numCache>
                <c:formatCode>General</c:formatCode>
                <c:ptCount val="1"/>
                <c:pt idx="0">
                  <c:v>-0.112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6EBB-4B61-B142-060341A55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8'!$B$166:$B$192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8'!$G$166:$G$192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4-6EBB-4B61-B142-060341A55ABA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6EBB-4B61-B142-060341A55ABA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8611602298903926"/>
          <c:y val="0.46003397849505673"/>
          <c:w val="0.16911950296791864"/>
          <c:h val="0.3709940069346744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8'!$M$33:$M$43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8'!$N$33:$N$43</c:f>
              <c:numCache>
                <c:formatCode>0.000</c:formatCode>
                <c:ptCount val="11"/>
                <c:pt idx="0">
                  <c:v>0.11140503972432353</c:v>
                </c:pt>
                <c:pt idx="1">
                  <c:v>0.29838939600594261</c:v>
                </c:pt>
                <c:pt idx="2">
                  <c:v>1.1114478295060837</c:v>
                </c:pt>
                <c:pt idx="3">
                  <c:v>0.97906928346538913</c:v>
                </c:pt>
                <c:pt idx="4">
                  <c:v>0.95615706676674228</c:v>
                </c:pt>
                <c:pt idx="5">
                  <c:v>1.1377064735330478</c:v>
                </c:pt>
                <c:pt idx="6">
                  <c:v>1.4909053800528687</c:v>
                </c:pt>
                <c:pt idx="7">
                  <c:v>1.6222541941872548</c:v>
                </c:pt>
                <c:pt idx="8">
                  <c:v>1.6255311055474368</c:v>
                </c:pt>
                <c:pt idx="9">
                  <c:v>1.7844272542955288</c:v>
                </c:pt>
                <c:pt idx="10">
                  <c:v>1.4823798783773379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C3-42BC-98EB-DDFF414CD5DE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8'!$M$32:$M$43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8'!$O$32:$O$43</c:f>
              <c:numCache>
                <c:formatCode>0.000</c:formatCode>
                <c:ptCount val="12"/>
                <c:pt idx="0">
                  <c:v>0.88006941106264958</c:v>
                </c:pt>
                <c:pt idx="1">
                  <c:v>0.77032818049659224</c:v>
                </c:pt>
                <c:pt idx="2">
                  <c:v>9.463629556721638E-2</c:v>
                </c:pt>
                <c:pt idx="3">
                  <c:v>0.29695043286881168</c:v>
                </c:pt>
                <c:pt idx="4">
                  <c:v>6.646242945229501E-2</c:v>
                </c:pt>
                <c:pt idx="5">
                  <c:v>0.20120333055752021</c:v>
                </c:pt>
                <c:pt idx="6">
                  <c:v>9.8021903492899687E-2</c:v>
                </c:pt>
                <c:pt idx="7">
                  <c:v>1.1775758524868647E-3</c:v>
                </c:pt>
                <c:pt idx="8">
                  <c:v>0.12874678175540882</c:v>
                </c:pt>
                <c:pt idx="9">
                  <c:v>0.39691565185377026</c:v>
                </c:pt>
                <c:pt idx="10">
                  <c:v>0.60200772933551305</c:v>
                </c:pt>
                <c:pt idx="11">
                  <c:v>0.69080690182979865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C3-42BC-98EB-DDFF414CD5DE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8'!$M$33:$M$43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8'!$P$33:$P$43</c:f>
              <c:numCache>
                <c:formatCode>0.000</c:formatCode>
                <c:ptCount val="11"/>
                <c:pt idx="0">
                  <c:v>0.81781649882277496</c:v>
                </c:pt>
                <c:pt idx="1">
                  <c:v>0.8522233732059048</c:v>
                </c:pt>
                <c:pt idx="2">
                  <c:v>0.86882973615974424</c:v>
                </c:pt>
                <c:pt idx="3">
                  <c:v>1.1130303568265345</c:v>
                </c:pt>
                <c:pt idx="4">
                  <c:v>1.1304459334212931</c:v>
                </c:pt>
                <c:pt idx="5">
                  <c:v>1.1754371053716797</c:v>
                </c:pt>
                <c:pt idx="6">
                  <c:v>0.9865978939463399</c:v>
                </c:pt>
                <c:pt idx="7">
                  <c:v>0.79415733740032468</c:v>
                </c:pt>
                <c:pt idx="8">
                  <c:v>0.8721865949497436</c:v>
                </c:pt>
                <c:pt idx="9">
                  <c:v>1.0993328022131523</c:v>
                </c:pt>
                <c:pt idx="10">
                  <c:v>1.4791339484078339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2C3-42BC-98EB-DDFF414CD5DE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8'!$M$32:$M$38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8'!$Q$32:$Q$38</c:f>
              <c:numCache>
                <c:formatCode>0.000</c:formatCode>
                <c:ptCount val="7"/>
                <c:pt idx="0">
                  <c:v>1.4898356971324311</c:v>
                </c:pt>
                <c:pt idx="1">
                  <c:v>1.4151156835458107</c:v>
                </c:pt>
                <c:pt idx="2">
                  <c:v>0.70111318809686107</c:v>
                </c:pt>
                <c:pt idx="3">
                  <c:v>1.0741448938062579</c:v>
                </c:pt>
                <c:pt idx="4">
                  <c:v>0.84780563468593217</c:v>
                </c:pt>
                <c:pt idx="5">
                  <c:v>0.61731483007060017</c:v>
                </c:pt>
                <c:pt idx="6">
                  <c:v>0.86156858460167163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2C3-42BC-98EB-DDFF414CD5DE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8'!$M$32:$M$43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8'!$R$32:$R$43</c:f>
              <c:numCache>
                <c:formatCode>0.000</c:formatCode>
                <c:ptCount val="12"/>
                <c:pt idx="0">
                  <c:v>1.8812362429773</c:v>
                </c:pt>
                <c:pt idx="1">
                  <c:v>7.2054336905116589E-2</c:v>
                </c:pt>
                <c:pt idx="2">
                  <c:v>0.27740584620858383</c:v>
                </c:pt>
                <c:pt idx="3">
                  <c:v>1.1464651371319194</c:v>
                </c:pt>
                <c:pt idx="4">
                  <c:v>0.71194851305605822</c:v>
                </c:pt>
                <c:pt idx="5">
                  <c:v>0.5230707833184669</c:v>
                </c:pt>
                <c:pt idx="6">
                  <c:v>0.33848820734592977</c:v>
                </c:pt>
                <c:pt idx="7">
                  <c:v>0.45161361792730204</c:v>
                </c:pt>
                <c:pt idx="8">
                  <c:v>0.10784452820714098</c:v>
                </c:pt>
                <c:pt idx="9">
                  <c:v>0.39214313816423096</c:v>
                </c:pt>
                <c:pt idx="10">
                  <c:v>0.67819203129045214</c:v>
                </c:pt>
                <c:pt idx="11">
                  <c:v>0.50637578699304053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2C3-42BC-98EB-DDFF414CD5DE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8'!$M$33:$M$47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8'!$S$33:$S$47</c:f>
              <c:numCache>
                <c:formatCode>0.000</c:formatCode>
                <c:ptCount val="15"/>
                <c:pt idx="0">
                  <c:v>0.80308999633455702</c:v>
                </c:pt>
                <c:pt idx="1">
                  <c:v>0.45896449749630414</c:v>
                </c:pt>
                <c:pt idx="2">
                  <c:v>0.92401239814373493</c:v>
                </c:pt>
                <c:pt idx="3">
                  <c:v>1.0555066861054532</c:v>
                </c:pt>
                <c:pt idx="4">
                  <c:v>1.3616255587923911</c:v>
                </c:pt>
                <c:pt idx="5">
                  <c:v>1.4487290041017546</c:v>
                </c:pt>
                <c:pt idx="6">
                  <c:v>1.7413563167543074</c:v>
                </c:pt>
                <c:pt idx="7">
                  <c:v>1.7465148600863263</c:v>
                </c:pt>
                <c:pt idx="8">
                  <c:v>2.4075100793556756</c:v>
                </c:pt>
                <c:pt idx="9">
                  <c:v>2.8329234742623042</c:v>
                </c:pt>
                <c:pt idx="10">
                  <c:v>2.5593813247502228</c:v>
                </c:pt>
                <c:pt idx="11">
                  <c:v>2.9038515215812359</c:v>
                </c:pt>
                <c:pt idx="12">
                  <c:v>2.8684406074082323</c:v>
                </c:pt>
                <c:pt idx="13">
                  <c:v>3.4514787332224777</c:v>
                </c:pt>
                <c:pt idx="14">
                  <c:v>3.764267192517035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2C3-42BC-98EB-DDFF414CD5DE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8'!$M$33:$M$47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8'!$T$33:$T$47</c:f>
              <c:numCache>
                <c:formatCode>0.000</c:formatCode>
                <c:ptCount val="15"/>
                <c:pt idx="0">
                  <c:v>1.0710484493716241</c:v>
                </c:pt>
                <c:pt idx="1">
                  <c:v>1.3081092118934545</c:v>
                </c:pt>
                <c:pt idx="2">
                  <c:v>2.1749524127666238</c:v>
                </c:pt>
                <c:pt idx="3">
                  <c:v>2.334029488895951</c:v>
                </c:pt>
                <c:pt idx="4">
                  <c:v>2.3416465437287841</c:v>
                </c:pt>
                <c:pt idx="5">
                  <c:v>2.5885050194835504</c:v>
                </c:pt>
                <c:pt idx="6">
                  <c:v>2.738798795379096</c:v>
                </c:pt>
                <c:pt idx="7">
                  <c:v>2.6575866844516618</c:v>
                </c:pt>
                <c:pt idx="8">
                  <c:v>2.7666957300072692</c:v>
                </c:pt>
                <c:pt idx="9">
                  <c:v>3.1901816568313284</c:v>
                </c:pt>
                <c:pt idx="10">
                  <c:v>3.2889844187088015</c:v>
                </c:pt>
                <c:pt idx="11">
                  <c:v>3.5038442643148393</c:v>
                </c:pt>
                <c:pt idx="12">
                  <c:v>3.7659970709534552</c:v>
                </c:pt>
                <c:pt idx="13">
                  <c:v>3.7628596498380786</c:v>
                </c:pt>
                <c:pt idx="14">
                  <c:v>3.796814550371546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72C3-42BC-98EB-DDFF414CD5DE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8'!$M$33:$M$38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8'!$U$33:$U$38</c:f>
              <c:numCache>
                <c:formatCode>0.000</c:formatCode>
                <c:ptCount val="6"/>
                <c:pt idx="0">
                  <c:v>1.5269858565924534</c:v>
                </c:pt>
                <c:pt idx="1">
                  <c:v>0.51507841110103425</c:v>
                </c:pt>
                <c:pt idx="2">
                  <c:v>0.1322953657732743</c:v>
                </c:pt>
                <c:pt idx="3">
                  <c:v>1.0018222709370396E-3</c:v>
                </c:pt>
                <c:pt idx="4">
                  <c:v>0.24808707914130831</c:v>
                </c:pt>
                <c:pt idx="5">
                  <c:v>9.3380326515115741E-2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72C3-42BC-98EB-DDFF414CD5DE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8'!$M$33:$M$47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8'!$V$33:$V$47</c:f>
              <c:numCache>
                <c:formatCode>0.000</c:formatCode>
                <c:ptCount val="15"/>
                <c:pt idx="0">
                  <c:v>2.9572864496947068E-2</c:v>
                </c:pt>
                <c:pt idx="1">
                  <c:v>1.9286516144437809E-2</c:v>
                </c:pt>
                <c:pt idx="2">
                  <c:v>0.2038901586146499</c:v>
                </c:pt>
                <c:pt idx="3">
                  <c:v>0.16992290195152582</c:v>
                </c:pt>
                <c:pt idx="4">
                  <c:v>0.37052243076891889</c:v>
                </c:pt>
                <c:pt idx="5">
                  <c:v>0.7742544480846385</c:v>
                </c:pt>
                <c:pt idx="6">
                  <c:v>2.0714354956984611</c:v>
                </c:pt>
                <c:pt idx="7">
                  <c:v>1.5551958922241973</c:v>
                </c:pt>
                <c:pt idx="8">
                  <c:v>1.2291713088596348</c:v>
                </c:pt>
                <c:pt idx="9">
                  <c:v>1.0487648647693073</c:v>
                </c:pt>
                <c:pt idx="10">
                  <c:v>0.92656616128669533</c:v>
                </c:pt>
                <c:pt idx="11">
                  <c:v>0.99223720779150548</c:v>
                </c:pt>
                <c:pt idx="12">
                  <c:v>1.564218407421895</c:v>
                </c:pt>
                <c:pt idx="13">
                  <c:v>1.6634378038769793</c:v>
                </c:pt>
                <c:pt idx="14">
                  <c:v>1.8510862512029065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2C3-42BC-98EB-DDFF414CD5DE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8'!$M$33:$M$56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'T-S 8'!$W$33:$W$56</c:f>
              <c:numCache>
                <c:formatCode>0.000</c:formatCode>
                <c:ptCount val="24"/>
                <c:pt idx="0">
                  <c:v>1.701272001910618</c:v>
                </c:pt>
                <c:pt idx="1">
                  <c:v>0.85240639943355545</c:v>
                </c:pt>
                <c:pt idx="2">
                  <c:v>1.2769409999117456</c:v>
                </c:pt>
                <c:pt idx="3">
                  <c:v>1.3158891668552717</c:v>
                </c:pt>
                <c:pt idx="4">
                  <c:v>1.0612452671945143</c:v>
                </c:pt>
                <c:pt idx="5">
                  <c:v>1.2198229968356054</c:v>
                </c:pt>
                <c:pt idx="6">
                  <c:v>1.1113281704990987</c:v>
                </c:pt>
                <c:pt idx="7">
                  <c:v>1.0329129636019481</c:v>
                </c:pt>
                <c:pt idx="8">
                  <c:v>0.57037512338850471</c:v>
                </c:pt>
                <c:pt idx="9">
                  <c:v>0.60932084698279454</c:v>
                </c:pt>
                <c:pt idx="10">
                  <c:v>0.93778691572461115</c:v>
                </c:pt>
                <c:pt idx="11">
                  <c:v>0.84735467837086254</c:v>
                </c:pt>
                <c:pt idx="12">
                  <c:v>1.1270684150531529</c:v>
                </c:pt>
                <c:pt idx="13">
                  <c:v>0.62480159063772289</c:v>
                </c:pt>
                <c:pt idx="14">
                  <c:v>0.38878676706082416</c:v>
                </c:pt>
                <c:pt idx="15">
                  <c:v>0.14935639393565051</c:v>
                </c:pt>
                <c:pt idx="16">
                  <c:v>0.10112288666390441</c:v>
                </c:pt>
                <c:pt idx="17">
                  <c:v>0.20232670611095824</c:v>
                </c:pt>
                <c:pt idx="18">
                  <c:v>0.15216670784134925</c:v>
                </c:pt>
                <c:pt idx="19">
                  <c:v>0.48035684576937576</c:v>
                </c:pt>
                <c:pt idx="20">
                  <c:v>0.60894601934813708</c:v>
                </c:pt>
                <c:pt idx="21">
                  <c:v>0.72200039125458904</c:v>
                </c:pt>
                <c:pt idx="22">
                  <c:v>0.86618344079546483</c:v>
                </c:pt>
                <c:pt idx="23">
                  <c:v>1.3619771241150218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72C3-42BC-98EB-DDFF414CD5DE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8'!$M$32:$M$38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8'!$X$32:$X$38</c:f>
              <c:numCache>
                <c:formatCode>0.000</c:formatCode>
                <c:ptCount val="7"/>
                <c:pt idx="0">
                  <c:v>0.76538122586894453</c:v>
                </c:pt>
                <c:pt idx="1">
                  <c:v>0.80355316299753943</c:v>
                </c:pt>
                <c:pt idx="2">
                  <c:v>0.87216419926425603</c:v>
                </c:pt>
                <c:pt idx="3">
                  <c:v>0.89288916223748127</c:v>
                </c:pt>
                <c:pt idx="4">
                  <c:v>0.87688832244036186</c:v>
                </c:pt>
                <c:pt idx="5">
                  <c:v>0.89421509450409897</c:v>
                </c:pt>
                <c:pt idx="6">
                  <c:v>1.0474140833589765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72C3-42BC-98EB-DDFF414CD5DE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8'!$M$32:$M$52</c:f>
              <c:numCache>
                <c:formatCode>0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8'!$Y$32:$Y$52</c:f>
              <c:numCache>
                <c:formatCode>0.000</c:formatCode>
                <c:ptCount val="21"/>
                <c:pt idx="0">
                  <c:v>1.1912346318867737</c:v>
                </c:pt>
                <c:pt idx="1">
                  <c:v>0.7042771243994409</c:v>
                </c:pt>
                <c:pt idx="2">
                  <c:v>0.40476650220157867</c:v>
                </c:pt>
                <c:pt idx="3">
                  <c:v>0.97219016789240165</c:v>
                </c:pt>
                <c:pt idx="4">
                  <c:v>0.72667319857289447</c:v>
                </c:pt>
                <c:pt idx="5">
                  <c:v>0.79322764462537931</c:v>
                </c:pt>
                <c:pt idx="6">
                  <c:v>0.48024441214659852</c:v>
                </c:pt>
                <c:pt idx="7">
                  <c:v>0.5075787852220498</c:v>
                </c:pt>
                <c:pt idx="8">
                  <c:v>1.1657658279280857E-2</c:v>
                </c:pt>
                <c:pt idx="9">
                  <c:v>0.85549223201389468</c:v>
                </c:pt>
                <c:pt idx="10">
                  <c:v>1.3855492139457668</c:v>
                </c:pt>
                <c:pt idx="11">
                  <c:v>1.2717095473757329</c:v>
                </c:pt>
                <c:pt idx="12">
                  <c:v>1.4991282391343479</c:v>
                </c:pt>
                <c:pt idx="13">
                  <c:v>0.92425855286386938</c:v>
                </c:pt>
                <c:pt idx="14">
                  <c:v>1.3205508423847572</c:v>
                </c:pt>
                <c:pt idx="15">
                  <c:v>1.4094945470804705</c:v>
                </c:pt>
                <c:pt idx="16">
                  <c:v>0.96363523467933199</c:v>
                </c:pt>
                <c:pt idx="17">
                  <c:v>0.77507964814202446</c:v>
                </c:pt>
                <c:pt idx="18">
                  <c:v>0.91573672034373377</c:v>
                </c:pt>
                <c:pt idx="19">
                  <c:v>1.8524376257437745</c:v>
                </c:pt>
                <c:pt idx="20">
                  <c:v>5.435483413014091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72C3-42BC-98EB-DDFF414CD5DE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8'!$M$33:$M$38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8'!$Z$33:$Z$38</c:f>
              <c:numCache>
                <c:formatCode>0.000</c:formatCode>
                <c:ptCount val="6"/>
                <c:pt idx="0">
                  <c:v>2.2539590025448972</c:v>
                </c:pt>
                <c:pt idx="1">
                  <c:v>1.5745225002314445</c:v>
                </c:pt>
                <c:pt idx="2">
                  <c:v>1.9771556640470422</c:v>
                </c:pt>
                <c:pt idx="3">
                  <c:v>1.9993738875481248</c:v>
                </c:pt>
                <c:pt idx="4">
                  <c:v>1.7849682567791929</c:v>
                </c:pt>
                <c:pt idx="5">
                  <c:v>2.0262431241107777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72C3-42BC-98EB-DDFF414CD5DE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8'!$M$33:$M$52</c:f>
              <c:numCache>
                <c:formatCode>0</c:formatCode>
                <c:ptCount val="2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</c:numCache>
            </c:numRef>
          </c:xVal>
          <c:yVal>
            <c:numRef>
              <c:f>'T-S 8'!$AA$33:$AA$52</c:f>
              <c:numCache>
                <c:formatCode>0.000</c:formatCode>
                <c:ptCount val="20"/>
                <c:pt idx="0">
                  <c:v>0.90408172778810425</c:v>
                </c:pt>
                <c:pt idx="1">
                  <c:v>1.1506260663500376</c:v>
                </c:pt>
                <c:pt idx="2">
                  <c:v>2.0634552186576309</c:v>
                </c:pt>
                <c:pt idx="3">
                  <c:v>1.8712905571100369</c:v>
                </c:pt>
                <c:pt idx="4">
                  <c:v>1.7009992774863287</c:v>
                </c:pt>
                <c:pt idx="5">
                  <c:v>1.555441276726909</c:v>
                </c:pt>
                <c:pt idx="6">
                  <c:v>0.54185417960714199</c:v>
                </c:pt>
                <c:pt idx="7">
                  <c:v>0.92972103500786363</c:v>
                </c:pt>
                <c:pt idx="8">
                  <c:v>1.3116033218489664</c:v>
                </c:pt>
                <c:pt idx="9">
                  <c:v>1.8378172110891919</c:v>
                </c:pt>
                <c:pt idx="10">
                  <c:v>2.0313903800204898</c:v>
                </c:pt>
                <c:pt idx="11">
                  <c:v>2.1595930596817983</c:v>
                </c:pt>
                <c:pt idx="12">
                  <c:v>1.8820198206279948</c:v>
                </c:pt>
                <c:pt idx="13">
                  <c:v>1.7916464714367237</c:v>
                </c:pt>
                <c:pt idx="14">
                  <c:v>1.6590437785164012</c:v>
                </c:pt>
                <c:pt idx="15">
                  <c:v>1.028259516531802</c:v>
                </c:pt>
                <c:pt idx="16">
                  <c:v>0.80978014989092928</c:v>
                </c:pt>
                <c:pt idx="17">
                  <c:v>1.0321477953048646</c:v>
                </c:pt>
                <c:pt idx="18">
                  <c:v>1.8537768067626044</c:v>
                </c:pt>
                <c:pt idx="19">
                  <c:v>5.4704166986383838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72C3-42BC-98EB-DDFF414CD5DE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8'!$M$32:$M$38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8'!$AB$32:$AB$38</c:f>
              <c:numCache>
                <c:formatCode>0.000</c:formatCode>
                <c:ptCount val="7"/>
                <c:pt idx="0">
                  <c:v>0.37578789481609276</c:v>
                </c:pt>
                <c:pt idx="1">
                  <c:v>1.3643079238408964</c:v>
                </c:pt>
                <c:pt idx="2">
                  <c:v>0.43341115762121052</c:v>
                </c:pt>
                <c:pt idx="3">
                  <c:v>5.970531266919997E-2</c:v>
                </c:pt>
                <c:pt idx="4">
                  <c:v>0.14548641096635828</c:v>
                </c:pt>
                <c:pt idx="5">
                  <c:v>0.1021500024971936</c:v>
                </c:pt>
                <c:pt idx="6">
                  <c:v>0.55252402181285465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72C3-42BC-98EB-DDFF414CD5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8'!$M$33:$M$43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8'!$AT$33:$AT$43</c:f>
              <c:numCache>
                <c:formatCode>0.000</c:formatCode>
                <c:ptCount val="11"/>
                <c:pt idx="0">
                  <c:v>0.78111024978038679</c:v>
                </c:pt>
                <c:pt idx="1">
                  <c:v>0.68242204911522042</c:v>
                </c:pt>
                <c:pt idx="2">
                  <c:v>0.76475162967264687</c:v>
                </c:pt>
                <c:pt idx="3">
                  <c:v>0.87317531706798346</c:v>
                </c:pt>
                <c:pt idx="4">
                  <c:v>0.76899243775133552</c:v>
                </c:pt>
                <c:pt idx="5">
                  <c:v>0.54379696813725575</c:v>
                </c:pt>
                <c:pt idx="6">
                  <c:v>0.2114906511533107</c:v>
                </c:pt>
                <c:pt idx="7">
                  <c:v>5.3692778509800705E-2</c:v>
                </c:pt>
                <c:pt idx="8">
                  <c:v>0.18137177422233089</c:v>
                </c:pt>
                <c:pt idx="9">
                  <c:v>0.21200475411808145</c:v>
                </c:pt>
                <c:pt idx="10">
                  <c:v>5.0187434410807329E-2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E83-4FD9-8F67-E6BD689A42E1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8'!$M$33:$M$47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8'!$AU$33:$AU$47</c:f>
              <c:numCache>
                <c:formatCode>0.000</c:formatCode>
                <c:ptCount val="15"/>
                <c:pt idx="0">
                  <c:v>0.8331171829367412</c:v>
                </c:pt>
                <c:pt idx="1">
                  <c:v>0.79481037307600355</c:v>
                </c:pt>
                <c:pt idx="2">
                  <c:v>1.1494513707765899</c:v>
                </c:pt>
                <c:pt idx="3">
                  <c:v>1.2180835543150084</c:v>
                </c:pt>
                <c:pt idx="4">
                  <c:v>1.1064490898676973</c:v>
                </c:pt>
                <c:pt idx="5">
                  <c:v>0.93733516536975003</c:v>
                </c:pt>
                <c:pt idx="6">
                  <c:v>0.71632712947493238</c:v>
                </c:pt>
                <c:pt idx="7">
                  <c:v>0.49458314376862883</c:v>
                </c:pt>
                <c:pt idx="8">
                  <c:v>0.36795635653576747</c:v>
                </c:pt>
                <c:pt idx="9">
                  <c:v>0.3875885801455296</c:v>
                </c:pt>
                <c:pt idx="10">
                  <c:v>0.44499550769992335</c:v>
                </c:pt>
                <c:pt idx="11">
                  <c:v>0.5722172297630892</c:v>
                </c:pt>
                <c:pt idx="12">
                  <c:v>0.66707901030826344</c:v>
                </c:pt>
                <c:pt idx="13">
                  <c:v>0.79364791945309576</c:v>
                </c:pt>
                <c:pt idx="14">
                  <c:v>0.87016526443894826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E83-4FD9-8F67-E6BD689A42E1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8'!$M$33:$M$53</c:f>
              <c:numCache>
                <c:formatCode>0</c:formatCode>
                <c:ptCount val="2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</c:numCache>
            </c:numRef>
          </c:xVal>
          <c:yVal>
            <c:numRef>
              <c:f>'T-S 8'!$AV$33:$AV$53</c:f>
              <c:numCache>
                <c:formatCode>0.000</c:formatCode>
                <c:ptCount val="21"/>
                <c:pt idx="0">
                  <c:v>1.0590736885041667</c:v>
                </c:pt>
                <c:pt idx="1">
                  <c:v>0.65887377973722316</c:v>
                </c:pt>
                <c:pt idx="2">
                  <c:v>0.87818885126831492</c:v>
                </c:pt>
                <c:pt idx="3">
                  <c:v>0.90872642816172911</c:v>
                </c:pt>
                <c:pt idx="4">
                  <c:v>0.70986043050959402</c:v>
                </c:pt>
                <c:pt idx="5">
                  <c:v>0.51749273077843638</c:v>
                </c:pt>
                <c:pt idx="6">
                  <c:v>0.21503887113113951</c:v>
                </c:pt>
                <c:pt idx="7">
                  <c:v>9.1596456786657808E-3</c:v>
                </c:pt>
                <c:pt idx="8">
                  <c:v>0.32475587696690567</c:v>
                </c:pt>
                <c:pt idx="9">
                  <c:v>0.42728479794957491</c:v>
                </c:pt>
                <c:pt idx="10">
                  <c:v>0.2917027184301525</c:v>
                </c:pt>
                <c:pt idx="11">
                  <c:v>0.26399448159812877</c:v>
                </c:pt>
                <c:pt idx="12">
                  <c:v>0.15948065770182165</c:v>
                </c:pt>
                <c:pt idx="13">
                  <c:v>0.20086965843474369</c:v>
                </c:pt>
                <c:pt idx="14">
                  <c:v>0.2169979514585661</c:v>
                </c:pt>
                <c:pt idx="15">
                  <c:v>0.11921010784656143</c:v>
                </c:pt>
                <c:pt idx="16">
                  <c:v>8.5377566572292646E-3</c:v>
                </c:pt>
                <c:pt idx="17">
                  <c:v>4.1562853072085237E-2</c:v>
                </c:pt>
                <c:pt idx="18">
                  <c:v>1.4218463691717668E-2</c:v>
                </c:pt>
                <c:pt idx="19">
                  <c:v>0.10158887700903217</c:v>
                </c:pt>
                <c:pt idx="20">
                  <c:v>0.17995563451401189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E83-4FD9-8F67-E6BD689A42E1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8'!$M$33:$M$53</c:f>
              <c:numCache>
                <c:formatCode>0</c:formatCode>
                <c:ptCount val="2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</c:numCache>
            </c:numRef>
          </c:xVal>
          <c:yVal>
            <c:numRef>
              <c:f>'T-S 8'!$AW$33:$AW$53</c:f>
              <c:numCache>
                <c:formatCode>0.000</c:formatCode>
                <c:ptCount val="21"/>
                <c:pt idx="0">
                  <c:v>0.47875933815436095</c:v>
                </c:pt>
                <c:pt idx="1">
                  <c:v>0.36906258195053915</c:v>
                </c:pt>
                <c:pt idx="2">
                  <c:v>0.44642321278845792</c:v>
                </c:pt>
                <c:pt idx="3">
                  <c:v>0.46361835500778498</c:v>
                </c:pt>
                <c:pt idx="4">
                  <c:v>0.3510021414040056</c:v>
                </c:pt>
                <c:pt idx="5">
                  <c:v>0.10777896381182042</c:v>
                </c:pt>
                <c:pt idx="6">
                  <c:v>0.15586294921715266</c:v>
                </c:pt>
                <c:pt idx="7">
                  <c:v>0.35194113016234452</c:v>
                </c:pt>
                <c:pt idx="8">
                  <c:v>0.51097021381789298</c:v>
                </c:pt>
                <c:pt idx="9">
                  <c:v>0.62546842261924274</c:v>
                </c:pt>
                <c:pt idx="10">
                  <c:v>0.60023059712097282</c:v>
                </c:pt>
                <c:pt idx="11">
                  <c:v>0.54277134395932691</c:v>
                </c:pt>
                <c:pt idx="12">
                  <c:v>0.5321109314010376</c:v>
                </c:pt>
                <c:pt idx="13">
                  <c:v>0.40636029524228701</c:v>
                </c:pt>
                <c:pt idx="14">
                  <c:v>0.34399426787657217</c:v>
                </c:pt>
                <c:pt idx="15">
                  <c:v>0.16765336186052496</c:v>
                </c:pt>
                <c:pt idx="16">
                  <c:v>4.2022558981027226E-2</c:v>
                </c:pt>
                <c:pt idx="17">
                  <c:v>2.5994403357562711E-2</c:v>
                </c:pt>
                <c:pt idx="18">
                  <c:v>6.4595023474394705E-2</c:v>
                </c:pt>
                <c:pt idx="19">
                  <c:v>5.8827781601233184E-2</c:v>
                </c:pt>
                <c:pt idx="20">
                  <c:v>2.3882924210512541E-2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E83-4FD9-8F67-E6BD689A42E1}"/>
            </c:ext>
          </c:extLst>
        </c:ser>
        <c:ser>
          <c:idx val="13"/>
          <c:order val="10"/>
          <c:tx>
            <c:v>SHM/UL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8'!$M$33:$M$38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8'!$AX$33:$AX$38</c:f>
              <c:numCache>
                <c:formatCode>0.000</c:formatCode>
                <c:ptCount val="6"/>
                <c:pt idx="0">
                  <c:v>1.3214169973352663</c:v>
                </c:pt>
                <c:pt idx="1">
                  <c:v>0.94805635865436444</c:v>
                </c:pt>
                <c:pt idx="2">
                  <c:v>1.1714856760857753</c:v>
                </c:pt>
                <c:pt idx="3">
                  <c:v>1.1957795609951771</c:v>
                </c:pt>
                <c:pt idx="4">
                  <c:v>1.0056001391353562</c:v>
                </c:pt>
                <c:pt idx="5">
                  <c:v>0.8820353145089892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E83-4FD9-8F67-E6BD689A42E1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8'!$M$33:$M$52</c:f>
              <c:numCache>
                <c:formatCode>0</c:formatCode>
                <c:ptCount val="2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</c:numCache>
            </c:numRef>
          </c:xVal>
          <c:yVal>
            <c:numRef>
              <c:f>'T-S 8'!$AY$33:$AY$52</c:f>
              <c:numCache>
                <c:formatCode>0.000</c:formatCode>
                <c:ptCount val="20"/>
                <c:pt idx="0">
                  <c:v>0.80973381664391197</c:v>
                </c:pt>
                <c:pt idx="1">
                  <c:v>0.78775271394336854</c:v>
                </c:pt>
                <c:pt idx="2">
                  <c:v>1.1957517087335718</c:v>
                </c:pt>
                <c:pt idx="3">
                  <c:v>1.1432208921720173</c:v>
                </c:pt>
                <c:pt idx="4">
                  <c:v>0.96904163789743047</c:v>
                </c:pt>
                <c:pt idx="5">
                  <c:v>0.67341084028353837</c:v>
                </c:pt>
                <c:pt idx="6">
                  <c:v>4.1575781342257714E-2</c:v>
                </c:pt>
                <c:pt idx="7">
                  <c:v>1.298318146746495E-2</c:v>
                </c:pt>
                <c:pt idx="8">
                  <c:v>3.2823448423406114E-2</c:v>
                </c:pt>
                <c:pt idx="9">
                  <c:v>4.4403967795684229E-2</c:v>
                </c:pt>
                <c:pt idx="10">
                  <c:v>0.14008780572730503</c:v>
                </c:pt>
                <c:pt idx="11">
                  <c:v>0.24410389813888778</c:v>
                </c:pt>
                <c:pt idx="12">
                  <c:v>0.15374025899368607</c:v>
                </c:pt>
                <c:pt idx="13">
                  <c:v>0.24634316868277617</c:v>
                </c:pt>
                <c:pt idx="14">
                  <c:v>0.26036579298813567</c:v>
                </c:pt>
                <c:pt idx="15">
                  <c:v>0.20681958384018548</c:v>
                </c:pt>
                <c:pt idx="16">
                  <c:v>0.25270344237319725</c:v>
                </c:pt>
                <c:pt idx="17">
                  <c:v>0.34962491259598039</c:v>
                </c:pt>
                <c:pt idx="18">
                  <c:v>0.6100766829607569</c:v>
                </c:pt>
                <c:pt idx="19">
                  <c:v>1.9317855439511955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E83-4FD9-8F67-E6BD689A42E1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8'!$M$37:$M$43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'T-S 8'!$AH$37:$AH$43</c:f>
              <c:numCache>
                <c:formatCode>0.000</c:formatCode>
                <c:ptCount val="7"/>
                <c:pt idx="0">
                  <c:v>0.98623810287178515</c:v>
                </c:pt>
                <c:pt idx="1">
                  <c:v>0.45978577309543706</c:v>
                </c:pt>
                <c:pt idx="2">
                  <c:v>0.96363771584568458</c:v>
                </c:pt>
                <c:pt idx="3">
                  <c:v>0.69484179465576501</c:v>
                </c:pt>
                <c:pt idx="4">
                  <c:v>0.12544905147770158</c:v>
                </c:pt>
                <c:pt idx="5">
                  <c:v>0.22210088833371208</c:v>
                </c:pt>
                <c:pt idx="6">
                  <c:v>0.74655464293425855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E83-4FD9-8F67-E6BD689A42E1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8'!$M$37:$M$47</c:f>
              <c:numCache>
                <c:formatCode>0</c:formatCode>
                <c:ptCount val="1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</c:numCache>
            </c:numRef>
          </c:xVal>
          <c:yVal>
            <c:numRef>
              <c:f>'T-S 8'!$AI$37:$AI$47</c:f>
              <c:numCache>
                <c:formatCode>0.000</c:formatCode>
                <c:ptCount val="11"/>
                <c:pt idx="0">
                  <c:v>0.16689032192030617</c:v>
                </c:pt>
                <c:pt idx="1">
                  <c:v>0.6360676480521068</c:v>
                </c:pt>
                <c:pt idx="2">
                  <c:v>0.39751974734876083</c:v>
                </c:pt>
                <c:pt idx="3">
                  <c:v>0.84804146760652888</c:v>
                </c:pt>
                <c:pt idx="4">
                  <c:v>1.8073690538003251</c:v>
                </c:pt>
                <c:pt idx="5">
                  <c:v>2.0680461207771361</c:v>
                </c:pt>
                <c:pt idx="6">
                  <c:v>2.3906048480156317</c:v>
                </c:pt>
                <c:pt idx="7">
                  <c:v>2.8188266321669686</c:v>
                </c:pt>
                <c:pt idx="8">
                  <c:v>2.7164421685156728</c:v>
                </c:pt>
                <c:pt idx="9">
                  <c:v>3.0898667150795398</c:v>
                </c:pt>
                <c:pt idx="10">
                  <c:v>3.1848026696172882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E83-4FD9-8F67-E6BD689A42E1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8'!$M$37:$M$56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'T-S 8'!$AJ$37:$AJ$56</c:f>
              <c:numCache>
                <c:formatCode>0.000</c:formatCode>
                <c:ptCount val="20"/>
                <c:pt idx="0">
                  <c:v>1.3168296952702785</c:v>
                </c:pt>
                <c:pt idx="1">
                  <c:v>0.61709399335444526</c:v>
                </c:pt>
                <c:pt idx="2">
                  <c:v>1.0788844812837424</c:v>
                </c:pt>
                <c:pt idx="3">
                  <c:v>0.64911695348799725</c:v>
                </c:pt>
                <c:pt idx="4">
                  <c:v>0.2632322336675702</c:v>
                </c:pt>
                <c:pt idx="5">
                  <c:v>0.36014562169853848</c:v>
                </c:pt>
                <c:pt idx="6">
                  <c:v>0.12753262526291265</c:v>
                </c:pt>
                <c:pt idx="7">
                  <c:v>0.23376161237473853</c:v>
                </c:pt>
                <c:pt idx="8">
                  <c:v>0.26026422673859728</c:v>
                </c:pt>
                <c:pt idx="9">
                  <c:v>9.8840068590043323E-2</c:v>
                </c:pt>
                <c:pt idx="10">
                  <c:v>7.2080593038318319E-2</c:v>
                </c:pt>
                <c:pt idx="11">
                  <c:v>9.4163566449292468E-2</c:v>
                </c:pt>
                <c:pt idx="12">
                  <c:v>0.20910634095884717</c:v>
                </c:pt>
                <c:pt idx="13">
                  <c:v>0.12412324306758835</c:v>
                </c:pt>
                <c:pt idx="14">
                  <c:v>0.28759382917643439</c:v>
                </c:pt>
                <c:pt idx="15">
                  <c:v>0.76179232411481568</c:v>
                </c:pt>
                <c:pt idx="16">
                  <c:v>1.0706963093176818</c:v>
                </c:pt>
                <c:pt idx="17">
                  <c:v>1.0042699667306529</c:v>
                </c:pt>
                <c:pt idx="18">
                  <c:v>1.3070505434938975</c:v>
                </c:pt>
                <c:pt idx="19">
                  <c:v>2.8856440685170464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E83-4FD9-8F67-E6BD689A42E1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8'!$M$37:$M$57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8'!$AK$37:$AK$57</c:f>
              <c:numCache>
                <c:formatCode>0.000</c:formatCode>
                <c:ptCount val="21"/>
                <c:pt idx="0">
                  <c:v>2.192649203004549</c:v>
                </c:pt>
                <c:pt idx="1">
                  <c:v>1.6858730026180599</c:v>
                </c:pt>
                <c:pt idx="2">
                  <c:v>2.0097522235886718</c:v>
                </c:pt>
                <c:pt idx="3">
                  <c:v>1.5354687245033971</c:v>
                </c:pt>
                <c:pt idx="4">
                  <c:v>0.75536902871676992</c:v>
                </c:pt>
                <c:pt idx="5">
                  <c:v>0.87927979942846746</c:v>
                </c:pt>
                <c:pt idx="6">
                  <c:v>0.73453086305244808</c:v>
                </c:pt>
                <c:pt idx="7">
                  <c:v>0.55709544482730688</c:v>
                </c:pt>
                <c:pt idx="8">
                  <c:v>0.7554984290060951</c:v>
                </c:pt>
                <c:pt idx="9">
                  <c:v>0.46795538350461791</c:v>
                </c:pt>
                <c:pt idx="10">
                  <c:v>0.4153034665556799</c:v>
                </c:pt>
                <c:pt idx="11">
                  <c:v>4.5759328960111943E-2</c:v>
                </c:pt>
                <c:pt idx="12">
                  <c:v>0.10950029646564791</c:v>
                </c:pt>
                <c:pt idx="13">
                  <c:v>6.4546079603383072E-2</c:v>
                </c:pt>
                <c:pt idx="14">
                  <c:v>0.13338080772284744</c:v>
                </c:pt>
                <c:pt idx="15">
                  <c:v>0.28645551140445547</c:v>
                </c:pt>
                <c:pt idx="16">
                  <c:v>0.44953024187841067</c:v>
                </c:pt>
                <c:pt idx="17">
                  <c:v>0.28783154617717088</c:v>
                </c:pt>
                <c:pt idx="18">
                  <c:v>0.44788298687906786</c:v>
                </c:pt>
                <c:pt idx="19">
                  <c:v>1.4452551594058858</c:v>
                </c:pt>
                <c:pt idx="20">
                  <c:v>1.0011488745374924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E83-4FD9-8F67-E6BD689A42E1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8'!$M$37:$M$38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'T-S 8'!$AL$37:$AL$38</c:f>
              <c:numCache>
                <c:formatCode>0.000</c:formatCode>
                <c:ptCount val="2"/>
                <c:pt idx="0">
                  <c:v>0.36160353274018631</c:v>
                </c:pt>
                <c:pt idx="1">
                  <c:v>0.43812543858457664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E83-4FD9-8F67-E6BD689A42E1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8'!$M$37:$M$52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'T-S 8'!$AM$37:$AM$52</c:f>
              <c:numCache>
                <c:formatCode>0.000</c:formatCode>
                <c:ptCount val="16"/>
                <c:pt idx="0">
                  <c:v>0.4699556908707278</c:v>
                </c:pt>
                <c:pt idx="1">
                  <c:v>0.12301800780639309</c:v>
                </c:pt>
                <c:pt idx="2">
                  <c:v>1.4482584163210226</c:v>
                </c:pt>
                <c:pt idx="3">
                  <c:v>0.60412389246065212</c:v>
                </c:pt>
                <c:pt idx="4">
                  <c:v>0.52777935797787667</c:v>
                </c:pt>
                <c:pt idx="5">
                  <c:v>0.91296511564911986</c:v>
                </c:pt>
                <c:pt idx="6">
                  <c:v>1.276044313009103</c:v>
                </c:pt>
                <c:pt idx="7">
                  <c:v>1.585485112140316</c:v>
                </c:pt>
                <c:pt idx="8">
                  <c:v>1.0599141412998203</c:v>
                </c:pt>
                <c:pt idx="9">
                  <c:v>1.2773925566994011</c:v>
                </c:pt>
                <c:pt idx="10">
                  <c:v>1.2011275328799849</c:v>
                </c:pt>
                <c:pt idx="11">
                  <c:v>0.94887291414117103</c:v>
                </c:pt>
                <c:pt idx="12">
                  <c:v>0.85641880345685939</c:v>
                </c:pt>
                <c:pt idx="13">
                  <c:v>0.93098699471396729</c:v>
                </c:pt>
                <c:pt idx="14">
                  <c:v>1.9045927303005492</c:v>
                </c:pt>
                <c:pt idx="15">
                  <c:v>5.501852716270081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E83-4FD9-8F67-E6BD689A4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8'!$M$33:$M$43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8'!$AN$33:$AN$43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C-5E83-4FD9-8F67-E6BD689A42E1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E83-4FD9-8F67-E6BD689A42E1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E83-4FD9-8F67-E6BD689A42E1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5E83-4FD9-8F67-E6BD689A42E1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5E83-4FD9-8F67-E6BD689A42E1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E83-4FD9-8F67-E6BD689A42E1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7309504880543087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0"/>
          <c:order val="0"/>
          <c:tx>
            <c:v>DTI/BEV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70C0">
                    <a:alpha val="96000"/>
                  </a:srgbClr>
                </a:solidFill>
              </a:ln>
              <a:effectLst/>
            </c:spPr>
          </c:marker>
          <c:xVal>
            <c:numRef>
              <c:f>'S-S 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2'!$AN$33:$AN$43</c:f>
              <c:numCache>
                <c:formatCode>0.000</c:formatCode>
                <c:ptCount val="11"/>
                <c:pt idx="0">
                  <c:v>0.24976831347472336</c:v>
                </c:pt>
                <c:pt idx="1">
                  <c:v>0.58805162900507046</c:v>
                </c:pt>
                <c:pt idx="2">
                  <c:v>0.61516028285362623</c:v>
                </c:pt>
                <c:pt idx="3">
                  <c:v>0.41345943266466473</c:v>
                </c:pt>
                <c:pt idx="4">
                  <c:v>0.25920204847783335</c:v>
                </c:pt>
                <c:pt idx="5">
                  <c:v>0.38671994955434963</c:v>
                </c:pt>
                <c:pt idx="6">
                  <c:v>0.36386272581870682</c:v>
                </c:pt>
                <c:pt idx="7">
                  <c:v>0.44980604118790729</c:v>
                </c:pt>
                <c:pt idx="8">
                  <c:v>0.64780553719088929</c:v>
                </c:pt>
                <c:pt idx="9">
                  <c:v>0.55323501511447737</c:v>
                </c:pt>
                <c:pt idx="10">
                  <c:v>0.61195773444399759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1DC-4945-BF7C-CDE12A771F0E}"/>
            </c:ext>
          </c:extLst>
        </c:ser>
        <c:ser>
          <c:idx val="1"/>
          <c:order val="1"/>
          <c:tx>
            <c:v>DTI/PTB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2'!$M$33:$M$46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2'!$AO$33:$AO$46</c:f>
              <c:numCache>
                <c:formatCode>0.000</c:formatCode>
                <c:ptCount val="14"/>
                <c:pt idx="0">
                  <c:v>0.29314268605292998</c:v>
                </c:pt>
                <c:pt idx="1">
                  <c:v>0.40097625652096885</c:v>
                </c:pt>
                <c:pt idx="2">
                  <c:v>0.46353380243099074</c:v>
                </c:pt>
                <c:pt idx="3">
                  <c:v>0.44527547274962315</c:v>
                </c:pt>
                <c:pt idx="4">
                  <c:v>0.42830012501268916</c:v>
                </c:pt>
                <c:pt idx="5">
                  <c:v>0.55256368840721193</c:v>
                </c:pt>
                <c:pt idx="6">
                  <c:v>0.50406772335457328</c:v>
                </c:pt>
                <c:pt idx="7">
                  <c:v>0.63333505999334483</c:v>
                </c:pt>
                <c:pt idx="8">
                  <c:v>0.83678431674303511</c:v>
                </c:pt>
                <c:pt idx="9">
                  <c:v>0.72281777723911789</c:v>
                </c:pt>
                <c:pt idx="10">
                  <c:v>0.63809665823684747</c:v>
                </c:pt>
                <c:pt idx="11">
                  <c:v>0.47166376990478742</c:v>
                </c:pt>
                <c:pt idx="12">
                  <c:v>0.38334928043670519</c:v>
                </c:pt>
                <c:pt idx="13">
                  <c:v>0.48857479440039148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1DC-4945-BF7C-CDE12A771F0E}"/>
            </c:ext>
          </c:extLst>
        </c:ser>
        <c:ser>
          <c:idx val="2"/>
          <c:order val="2"/>
          <c:tx>
            <c:v>DTI/CMI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00B0F0">
                    <a:alpha val="91000"/>
                  </a:srgbClr>
                </a:solidFill>
              </a:ln>
              <a:effectLst/>
            </c:spPr>
          </c:marker>
          <c:xVal>
            <c:numRef>
              <c:f>'S-S 2'!$M$33:$M$56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2'!$AP$33:$AP$56</c:f>
              <c:numCache>
                <c:formatCode>0.000</c:formatCode>
                <c:ptCount val="24"/>
                <c:pt idx="0">
                  <c:v>0.39931499746147625</c:v>
                </c:pt>
                <c:pt idx="1">
                  <c:v>0.29640097349628564</c:v>
                </c:pt>
                <c:pt idx="2">
                  <c:v>0.36064204761861679</c:v>
                </c:pt>
                <c:pt idx="3">
                  <c:v>0.39083795256486564</c:v>
                </c:pt>
                <c:pt idx="4">
                  <c:v>0.40784613408167852</c:v>
                </c:pt>
                <c:pt idx="5">
                  <c:v>0.34078910693433506</c:v>
                </c:pt>
                <c:pt idx="6">
                  <c:v>0.45742674381458076</c:v>
                </c:pt>
                <c:pt idx="7">
                  <c:v>0.57006036660828663</c:v>
                </c:pt>
                <c:pt idx="8">
                  <c:v>0.69175188746886396</c:v>
                </c:pt>
                <c:pt idx="9">
                  <c:v>0.43187650961498336</c:v>
                </c:pt>
                <c:pt idx="10">
                  <c:v>0.40660095198494262</c:v>
                </c:pt>
                <c:pt idx="11">
                  <c:v>0.42184137382807707</c:v>
                </c:pt>
                <c:pt idx="12">
                  <c:v>0.35591476154917445</c:v>
                </c:pt>
                <c:pt idx="13">
                  <c:v>0.46541594993546165</c:v>
                </c:pt>
                <c:pt idx="14">
                  <c:v>0.25180000889819487</c:v>
                </c:pt>
                <c:pt idx="15">
                  <c:v>0.21996883190212912</c:v>
                </c:pt>
                <c:pt idx="16">
                  <c:v>0.56169831791147851</c:v>
                </c:pt>
                <c:pt idx="17">
                  <c:v>0.59292848671606901</c:v>
                </c:pt>
                <c:pt idx="18">
                  <c:v>0.73466147505920409</c:v>
                </c:pt>
                <c:pt idx="19">
                  <c:v>0.51061888525476662</c:v>
                </c:pt>
                <c:pt idx="20">
                  <c:v>0.40268863541291844</c:v>
                </c:pt>
                <c:pt idx="21">
                  <c:v>0.5539334337122509</c:v>
                </c:pt>
                <c:pt idx="22">
                  <c:v>0.34677357737307063</c:v>
                </c:pt>
                <c:pt idx="23">
                  <c:v>3.2693094563733732E-2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1DC-4945-BF7C-CDE12A771F0E}"/>
            </c:ext>
          </c:extLst>
        </c:ser>
        <c:ser>
          <c:idx val="4"/>
          <c:order val="3"/>
          <c:tx>
            <c:v>DTI/DWG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2'!$M$33:$M$59</c:f>
              <c:numCache>
                <c:formatCode>0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2'!$AQ$33:$AQ$59</c:f>
              <c:numCache>
                <c:formatCode>0.000</c:formatCode>
                <c:ptCount val="27"/>
                <c:pt idx="0">
                  <c:v>0.62021069113885008</c:v>
                </c:pt>
                <c:pt idx="1">
                  <c:v>0.72962215500876049</c:v>
                </c:pt>
                <c:pt idx="2">
                  <c:v>0.53297231168091519</c:v>
                </c:pt>
                <c:pt idx="3">
                  <c:v>0.45641878576512412</c:v>
                </c:pt>
                <c:pt idx="4">
                  <c:v>0.40191405156837967</c:v>
                </c:pt>
                <c:pt idx="5">
                  <c:v>0.41414962446428183</c:v>
                </c:pt>
                <c:pt idx="6">
                  <c:v>0.17476088167017195</c:v>
                </c:pt>
                <c:pt idx="7">
                  <c:v>0.16735358735664166</c:v>
                </c:pt>
                <c:pt idx="8">
                  <c:v>0.29225788792150575</c:v>
                </c:pt>
                <c:pt idx="9">
                  <c:v>0.24198311218945406</c:v>
                </c:pt>
                <c:pt idx="10">
                  <c:v>0.23228482399114755</c:v>
                </c:pt>
                <c:pt idx="11">
                  <c:v>0.1889302846927742</c:v>
                </c:pt>
                <c:pt idx="12">
                  <c:v>0.14871618861523483</c:v>
                </c:pt>
                <c:pt idx="13">
                  <c:v>0.18887973863146401</c:v>
                </c:pt>
                <c:pt idx="14">
                  <c:v>6.7608634284324662E-2</c:v>
                </c:pt>
                <c:pt idx="15">
                  <c:v>5.886190172081919E-2</c:v>
                </c:pt>
                <c:pt idx="16">
                  <c:v>0.10931466063413767</c:v>
                </c:pt>
                <c:pt idx="17">
                  <c:v>9.5149245749701308E-2</c:v>
                </c:pt>
                <c:pt idx="18">
                  <c:v>0.22398362561444154</c:v>
                </c:pt>
                <c:pt idx="19">
                  <c:v>3.6261274787067255E-2</c:v>
                </c:pt>
                <c:pt idx="20">
                  <c:v>8.5309660174917493E-2</c:v>
                </c:pt>
                <c:pt idx="21">
                  <c:v>1.0618042833310973E-3</c:v>
                </c:pt>
                <c:pt idx="22">
                  <c:v>3.155726255723509E-3</c:v>
                </c:pt>
                <c:pt idx="23">
                  <c:v>3.5390528323547221E-2</c:v>
                </c:pt>
                <c:pt idx="24">
                  <c:v>0.11203200710618089</c:v>
                </c:pt>
                <c:pt idx="25">
                  <c:v>9.366505138876681E-2</c:v>
                </c:pt>
                <c:pt idx="26">
                  <c:v>0.14751763548156505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1DC-4945-BF7C-CDE12A771F0E}"/>
            </c:ext>
          </c:extLst>
        </c:ser>
        <c:ser>
          <c:idx val="5"/>
          <c:order val="4"/>
          <c:tx>
            <c:v>DTI/UL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2'!$AR$33:$AR$38</c:f>
              <c:numCache>
                <c:formatCode>0.000</c:formatCode>
                <c:ptCount val="6"/>
                <c:pt idx="0">
                  <c:v>1.17791397858906</c:v>
                </c:pt>
                <c:pt idx="1">
                  <c:v>1.9771964951753067</c:v>
                </c:pt>
                <c:pt idx="2">
                  <c:v>1.9432289383918433</c:v>
                </c:pt>
                <c:pt idx="3">
                  <c:v>1.8203079758185461</c:v>
                </c:pt>
                <c:pt idx="4">
                  <c:v>1.5935795192127644</c:v>
                </c:pt>
                <c:pt idx="5">
                  <c:v>1.7883665007071849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1DC-4945-BF7C-CDE12A771F0E}"/>
            </c:ext>
          </c:extLst>
        </c:ser>
        <c:ser>
          <c:idx val="6"/>
          <c:order val="5"/>
          <c:tx>
            <c:v>DTI/LEI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2'!$AS$34:$AS$52</c:f>
              <c:numCache>
                <c:formatCode>0.000</c:formatCode>
                <c:ptCount val="19"/>
                <c:pt idx="0">
                  <c:v>0.8780648396272781</c:v>
                </c:pt>
                <c:pt idx="1">
                  <c:v>0.76760165786102907</c:v>
                </c:pt>
                <c:pt idx="2">
                  <c:v>0.78485800560941721</c:v>
                </c:pt>
                <c:pt idx="3">
                  <c:v>0.65750681282927903</c:v>
                </c:pt>
                <c:pt idx="4">
                  <c:v>0.65871063499641824</c:v>
                </c:pt>
                <c:pt idx="5">
                  <c:v>0.5358149811034163</c:v>
                </c:pt>
                <c:pt idx="6">
                  <c:v>0.47441631391676725</c:v>
                </c:pt>
                <c:pt idx="7">
                  <c:v>0.51061065462765198</c:v>
                </c:pt>
                <c:pt idx="8">
                  <c:v>0.39815689383057173</c:v>
                </c:pt>
                <c:pt idx="9">
                  <c:v>0.39477469158786144</c:v>
                </c:pt>
                <c:pt idx="10">
                  <c:v>0.31820172970315685</c:v>
                </c:pt>
                <c:pt idx="11">
                  <c:v>0.35807087948014149</c:v>
                </c:pt>
                <c:pt idx="12">
                  <c:v>0.49164500507568704</c:v>
                </c:pt>
                <c:pt idx="13">
                  <c:v>0.43858503172506497</c:v>
                </c:pt>
                <c:pt idx="14">
                  <c:v>0.50705215067192944</c:v>
                </c:pt>
                <c:pt idx="15">
                  <c:v>0.57029247409019124</c:v>
                </c:pt>
                <c:pt idx="16">
                  <c:v>0.51813144765760721</c:v>
                </c:pt>
                <c:pt idx="17">
                  <c:v>0.64938643119687511</c:v>
                </c:pt>
                <c:pt idx="18">
                  <c:v>0.63898022501174412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1DC-4945-BF7C-CDE12A771F0E}"/>
            </c:ext>
          </c:extLst>
        </c:ser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2'!$M$34:$M$43</c:f>
              <c:numCache>
                <c:formatCode>0</c:formatCode>
                <c:ptCount val="1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</c:numCache>
            </c:numRef>
          </c:xVal>
          <c:yVal>
            <c:numRef>
              <c:f>'S-S 2'!$AT$34:$AT$43</c:f>
              <c:numCache>
                <c:formatCode>0.000</c:formatCode>
                <c:ptCount val="10"/>
                <c:pt idx="0">
                  <c:v>0.1291062081951096</c:v>
                </c:pt>
                <c:pt idx="1">
                  <c:v>0.11366293956933637</c:v>
                </c:pt>
                <c:pt idx="2">
                  <c:v>1.0740577505896489E-2</c:v>
                </c:pt>
                <c:pt idx="3">
                  <c:v>2.8796616071506784E-2</c:v>
                </c:pt>
                <c:pt idx="4">
                  <c:v>3.2909514541890297E-2</c:v>
                </c:pt>
                <c:pt idx="5">
                  <c:v>5.6728947967499268E-3</c:v>
                </c:pt>
                <c:pt idx="6">
                  <c:v>4.7256060247093556E-2</c:v>
                </c:pt>
                <c:pt idx="7">
                  <c:v>3.3568009948961364E-2</c:v>
                </c:pt>
                <c:pt idx="8">
                  <c:v>8.1585867281405901E-3</c:v>
                </c:pt>
                <c:pt idx="9">
                  <c:v>9.0429976977616178E-2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1DC-4945-BF7C-CDE12A771F0E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2'!$M$34:$M$46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'S-S 2'!$AU$34:$AU$46</c:f>
              <c:numCache>
                <c:formatCode>0.000</c:formatCode>
                <c:ptCount val="13"/>
                <c:pt idx="0">
                  <c:v>4.1049400990144515E-2</c:v>
                </c:pt>
                <c:pt idx="1">
                  <c:v>3.983146374008309E-2</c:v>
                </c:pt>
                <c:pt idx="2">
                  <c:v>1.6527845520042477E-2</c:v>
                </c:pt>
                <c:pt idx="3">
                  <c:v>3.7497668260568801E-2</c:v>
                </c:pt>
                <c:pt idx="4">
                  <c:v>3.0507794739093111E-2</c:v>
                </c:pt>
                <c:pt idx="5">
                  <c:v>5.8915884325279104E-2</c:v>
                </c:pt>
                <c:pt idx="6">
                  <c:v>0.11674570324586982</c:v>
                </c:pt>
                <c:pt idx="7">
                  <c:v>0.1013229907460446</c:v>
                </c:pt>
                <c:pt idx="8">
                  <c:v>5.3502354740086869E-2</c:v>
                </c:pt>
                <c:pt idx="9">
                  <c:v>8.8500616870234611E-2</c:v>
                </c:pt>
                <c:pt idx="10">
                  <c:v>0.1618803396173093</c:v>
                </c:pt>
                <c:pt idx="11">
                  <c:v>0.21694733238164129</c:v>
                </c:pt>
                <c:pt idx="12">
                  <c:v>0.23518806300118716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1DC-4945-BF7C-CDE12A771F0E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2'!$M$34:$M$53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2'!$AV$34:$AV$53</c:f>
              <c:numCache>
                <c:formatCode>0.000</c:formatCode>
                <c:ptCount val="20"/>
                <c:pt idx="0">
                  <c:v>3.1989743855004906E-4</c:v>
                </c:pt>
                <c:pt idx="1">
                  <c:v>9.6472476513636283E-4</c:v>
                </c:pt>
                <c:pt idx="2">
                  <c:v>1.3144691264422297E-3</c:v>
                </c:pt>
                <c:pt idx="3">
                  <c:v>3.3993032280324638E-2</c:v>
                </c:pt>
                <c:pt idx="4">
                  <c:v>5.3352135971355019E-2</c:v>
                </c:pt>
                <c:pt idx="5">
                  <c:v>4.5103721827045966E-2</c:v>
                </c:pt>
                <c:pt idx="6">
                  <c:v>9.7279361344461843E-2</c:v>
                </c:pt>
                <c:pt idx="7">
                  <c:v>5.0204977223738408E-2</c:v>
                </c:pt>
                <c:pt idx="8">
                  <c:v>6.0615068905753473E-2</c:v>
                </c:pt>
                <c:pt idx="9">
                  <c:v>0.17764229039449059</c:v>
                </c:pt>
                <c:pt idx="10">
                  <c:v>0.17594645164858538</c:v>
                </c:pt>
                <c:pt idx="11">
                  <c:v>0.22231848324283815</c:v>
                </c:pt>
                <c:pt idx="12">
                  <c:v>0.23724058575328974</c:v>
                </c:pt>
                <c:pt idx="13">
                  <c:v>0.23693293137583987</c:v>
                </c:pt>
                <c:pt idx="14">
                  <c:v>0.24761207091885262</c:v>
                </c:pt>
                <c:pt idx="15">
                  <c:v>0.14794692907620718</c:v>
                </c:pt>
                <c:pt idx="16">
                  <c:v>0.12501550058862462</c:v>
                </c:pt>
                <c:pt idx="17">
                  <c:v>0.10271643150035256</c:v>
                </c:pt>
                <c:pt idx="18">
                  <c:v>0.15026124400049057</c:v>
                </c:pt>
                <c:pt idx="19">
                  <c:v>0.15765162851797354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1DC-4945-BF7C-CDE12A771F0E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2'!$AW$34:$AW$53</c:f>
              <c:numCache>
                <c:formatCode>0.000</c:formatCode>
                <c:ptCount val="20"/>
                <c:pt idx="0">
                  <c:v>0.26235219753056349</c:v>
                </c:pt>
                <c:pt idx="1">
                  <c:v>0.13276068235882157</c:v>
                </c:pt>
                <c:pt idx="2">
                  <c:v>7.8191298102257042E-2</c:v>
                </c:pt>
                <c:pt idx="3">
                  <c:v>7.6117911565448712E-2</c:v>
                </c:pt>
                <c:pt idx="4">
                  <c:v>2.7394175455299135E-2</c:v>
                </c:pt>
                <c:pt idx="5">
                  <c:v>5.144976632895603E-2</c:v>
                </c:pt>
                <c:pt idx="6">
                  <c:v>5.0992347182081232E-2</c:v>
                </c:pt>
                <c:pt idx="7">
                  <c:v>7.8123096378979615E-2</c:v>
                </c:pt>
                <c:pt idx="8">
                  <c:v>0.1047006326441132</c:v>
                </c:pt>
                <c:pt idx="9">
                  <c:v>0.20988280351088784</c:v>
                </c:pt>
                <c:pt idx="10">
                  <c:v>0.23675286497487516</c:v>
                </c:pt>
                <c:pt idx="11">
                  <c:v>0.27500857900318015</c:v>
                </c:pt>
                <c:pt idx="12">
                  <c:v>0.3117025866068821</c:v>
                </c:pt>
                <c:pt idx="13">
                  <c:v>0.28926594859390103</c:v>
                </c:pt>
                <c:pt idx="14">
                  <c:v>0.29122527026840972</c:v>
                </c:pt>
                <c:pt idx="15">
                  <c:v>0.30763483924747625</c:v>
                </c:pt>
                <c:pt idx="16">
                  <c:v>0.30615855815733578</c:v>
                </c:pt>
                <c:pt idx="17">
                  <c:v>0.27495196295333213</c:v>
                </c:pt>
                <c:pt idx="18">
                  <c:v>0.32907465132252744</c:v>
                </c:pt>
                <c:pt idx="19">
                  <c:v>0.35612936525582078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1DC-4945-BF7C-CDE12A771F0E}"/>
            </c:ext>
          </c:extLst>
        </c:ser>
        <c:ser>
          <c:idx val="13"/>
          <c:order val="10"/>
          <c:tx>
            <c:v>SHM/UL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2'!$M$34:$M$38</c:f>
              <c:numCache>
                <c:formatCode>0</c:formatCode>
                <c:ptCount val="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</c:numCache>
            </c:numRef>
          </c:xVal>
          <c:yVal>
            <c:numRef>
              <c:f>'S-S 2'!$AX$34:$AX$38</c:f>
              <c:numCache>
                <c:formatCode>0.000</c:formatCode>
                <c:ptCount val="5"/>
                <c:pt idx="0">
                  <c:v>0.73027433628341398</c:v>
                </c:pt>
                <c:pt idx="1">
                  <c:v>0.68395393424300677</c:v>
                </c:pt>
                <c:pt idx="2">
                  <c:v>0.61242585278248574</c:v>
                </c:pt>
                <c:pt idx="3">
                  <c:v>0.54483563774471366</c:v>
                </c:pt>
                <c:pt idx="4">
                  <c:v>0.58204243167748693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B1DC-4945-BF7C-CDE12A771F0E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2'!$AY$34:$AY$52</c:f>
              <c:numCache>
                <c:formatCode>0.000</c:formatCode>
                <c:ptCount val="19"/>
                <c:pt idx="0">
                  <c:v>0.28087286628371577</c:v>
                </c:pt>
                <c:pt idx="1">
                  <c:v>0.20169049983213366</c:v>
                </c:pt>
                <c:pt idx="2">
                  <c:v>0.19385428116822262</c:v>
                </c:pt>
                <c:pt idx="3">
                  <c:v>0.1626917953304699</c:v>
                </c:pt>
                <c:pt idx="4">
                  <c:v>0.10529180316867078</c:v>
                </c:pt>
                <c:pt idx="5">
                  <c:v>9.6678652007161719E-2</c:v>
                </c:pt>
                <c:pt idx="6">
                  <c:v>7.2603831922159009E-2</c:v>
                </c:pt>
                <c:pt idx="7">
                  <c:v>7.6542127167841438E-3</c:v>
                </c:pt>
                <c:pt idx="8">
                  <c:v>5.9256179001180694E-2</c:v>
                </c:pt>
                <c:pt idx="9">
                  <c:v>0.16537810630587832</c:v>
                </c:pt>
                <c:pt idx="10">
                  <c:v>0.20463073838137702</c:v>
                </c:pt>
                <c:pt idx="11">
                  <c:v>0.20485565596928371</c:v>
                </c:pt>
                <c:pt idx="12">
                  <c:v>0.20466760889853688</c:v>
                </c:pt>
                <c:pt idx="13">
                  <c:v>0.13954600194130934</c:v>
                </c:pt>
                <c:pt idx="14">
                  <c:v>0.10581387737311924</c:v>
                </c:pt>
                <c:pt idx="15">
                  <c:v>0.12130608001129933</c:v>
                </c:pt>
                <c:pt idx="16">
                  <c:v>0.13543928661043075</c:v>
                </c:pt>
                <c:pt idx="17">
                  <c:v>0.11306948136191783</c:v>
                </c:pt>
                <c:pt idx="18">
                  <c:v>7.0909357683873311E-2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B1DC-4945-BF7C-CDE12A771F0E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'S-S 2'!$M$37:$M$43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'S-S 2'!$AH$37:$AH$43</c:f>
              <c:numCache>
                <c:formatCode>0.000</c:formatCode>
                <c:ptCount val="7"/>
                <c:pt idx="0">
                  <c:v>1.285505596093758</c:v>
                </c:pt>
                <c:pt idx="1">
                  <c:v>0.94617849113646335</c:v>
                </c:pt>
                <c:pt idx="2">
                  <c:v>0.67813682779491657</c:v>
                </c:pt>
                <c:pt idx="3">
                  <c:v>0.67513772215391177</c:v>
                </c:pt>
                <c:pt idx="4">
                  <c:v>0.63747328951716908</c:v>
                </c:pt>
                <c:pt idx="5">
                  <c:v>0.50686893687097268</c:v>
                </c:pt>
                <c:pt idx="6">
                  <c:v>0.34119975298654992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B1DC-4945-BF7C-CDE12A771F0E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2'!$M$37:$M$46</c:f>
              <c:numCache>
                <c:formatCode>0</c:formatCode>
                <c:ptCount val="1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</c:numCache>
            </c:numRef>
          </c:xVal>
          <c:yVal>
            <c:numRef>
              <c:f>'S-S 2'!$AI$37:$AI$46</c:f>
              <c:numCache>
                <c:formatCode>0.000</c:formatCode>
                <c:ptCount val="10"/>
                <c:pt idx="0">
                  <c:v>1.1829628152593064</c:v>
                </c:pt>
                <c:pt idx="1">
                  <c:v>0.76293770065129218</c:v>
                </c:pt>
                <c:pt idx="2">
                  <c:v>0.50407350707171739</c:v>
                </c:pt>
                <c:pt idx="3">
                  <c:v>0.42517694008296592</c:v>
                </c:pt>
                <c:pt idx="4">
                  <c:v>0.38617813238997151</c:v>
                </c:pt>
                <c:pt idx="5">
                  <c:v>0.2560894968070932</c:v>
                </c:pt>
                <c:pt idx="6">
                  <c:v>0.38185605418325042</c:v>
                </c:pt>
                <c:pt idx="7">
                  <c:v>0.3157219798140371</c:v>
                </c:pt>
                <c:pt idx="8">
                  <c:v>4.7529990680261744E-2</c:v>
                </c:pt>
                <c:pt idx="9">
                  <c:v>0.44629012138353547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B1DC-4945-BF7C-CDE12A771F0E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2'!$M$37:$M$56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'S-S 2'!$AJ$37:$AJ$56</c:f>
              <c:numCache>
                <c:formatCode>0.000</c:formatCode>
                <c:ptCount val="20"/>
                <c:pt idx="0">
                  <c:v>1.036485645345927</c:v>
                </c:pt>
                <c:pt idx="1">
                  <c:v>1.0599179758801798</c:v>
                </c:pt>
                <c:pt idx="2">
                  <c:v>0.5006953424548144</c:v>
                </c:pt>
                <c:pt idx="3">
                  <c:v>0.45881810205709861</c:v>
                </c:pt>
                <c:pt idx="4">
                  <c:v>0.57713475247949264</c:v>
                </c:pt>
                <c:pt idx="5">
                  <c:v>0.76770707053483167</c:v>
                </c:pt>
                <c:pt idx="6">
                  <c:v>0.76091377766284229</c:v>
                </c:pt>
                <c:pt idx="7">
                  <c:v>0.34630720103361717</c:v>
                </c:pt>
                <c:pt idx="8">
                  <c:v>7.2167684689028677E-2</c:v>
                </c:pt>
                <c:pt idx="9">
                  <c:v>0.37171486524778841</c:v>
                </c:pt>
                <c:pt idx="10">
                  <c:v>0.15945417496089442</c:v>
                </c:pt>
                <c:pt idx="11">
                  <c:v>0.4875789664557732</c:v>
                </c:pt>
                <c:pt idx="12">
                  <c:v>1.3122919458493467</c:v>
                </c:pt>
                <c:pt idx="13">
                  <c:v>1.5707236399927798</c:v>
                </c:pt>
                <c:pt idx="14">
                  <c:v>1.4583950324181951</c:v>
                </c:pt>
                <c:pt idx="15">
                  <c:v>1.388133006023395</c:v>
                </c:pt>
                <c:pt idx="16">
                  <c:v>1.4960169273948161</c:v>
                </c:pt>
                <c:pt idx="17">
                  <c:v>1.9105740225068972</c:v>
                </c:pt>
                <c:pt idx="18">
                  <c:v>1.4812167617814822</c:v>
                </c:pt>
                <c:pt idx="19">
                  <c:v>0.61884047898320693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B1DC-4945-BF7C-CDE12A771F0E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2'!$AK$37:$AK$57</c:f>
              <c:numCache>
                <c:formatCode>0.000</c:formatCode>
                <c:ptCount val="21"/>
                <c:pt idx="0">
                  <c:v>0.41478569371345753</c:v>
                </c:pt>
                <c:pt idx="1">
                  <c:v>0.34732466274216367</c:v>
                </c:pt>
                <c:pt idx="2">
                  <c:v>0.50215650603407169</c:v>
                </c:pt>
                <c:pt idx="3">
                  <c:v>0.60944807008948088</c:v>
                </c:pt>
                <c:pt idx="4">
                  <c:v>0.62375593937374818</c:v>
                </c:pt>
                <c:pt idx="5">
                  <c:v>0.51846375624124152</c:v>
                </c:pt>
                <c:pt idx="6">
                  <c:v>0.50123070154819627</c:v>
                </c:pt>
                <c:pt idx="7">
                  <c:v>0.36613644314997207</c:v>
                </c:pt>
                <c:pt idx="8">
                  <c:v>0.20640159131135957</c:v>
                </c:pt>
                <c:pt idx="9">
                  <c:v>3.5813957003738212E-2</c:v>
                </c:pt>
                <c:pt idx="10">
                  <c:v>8.807872777795088E-2</c:v>
                </c:pt>
                <c:pt idx="11">
                  <c:v>0.10325086235430174</c:v>
                </c:pt>
                <c:pt idx="12">
                  <c:v>0.24413658135840799</c:v>
                </c:pt>
                <c:pt idx="13">
                  <c:v>0.325885307974424</c:v>
                </c:pt>
                <c:pt idx="14">
                  <c:v>0.3045863358595004</c:v>
                </c:pt>
                <c:pt idx="15">
                  <c:v>0.23136399831952981</c:v>
                </c:pt>
                <c:pt idx="16">
                  <c:v>0.23476526398145023</c:v>
                </c:pt>
                <c:pt idx="17">
                  <c:v>0.44673169685543307</c:v>
                </c:pt>
                <c:pt idx="18">
                  <c:v>0.42632024862217588</c:v>
                </c:pt>
                <c:pt idx="19">
                  <c:v>0.31038399847597231</c:v>
                </c:pt>
                <c:pt idx="20">
                  <c:v>0.53032270464552689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B1DC-4945-BF7C-CDE12A771F0E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2'!$M$37:$M$38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'S-S 2'!$AL$37:$AL$38</c:f>
              <c:numCache>
                <c:formatCode>0.000</c:formatCode>
                <c:ptCount val="2"/>
                <c:pt idx="0">
                  <c:v>1.4336503824114104</c:v>
                </c:pt>
                <c:pt idx="1">
                  <c:v>1.8056645613705571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B1DC-4945-BF7C-CDE12A771F0E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2'!$M$37:$M$52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'S-S 2'!$AM$37:$AM$52</c:f>
              <c:numCache>
                <c:formatCode>0.000</c:formatCode>
                <c:ptCount val="16"/>
                <c:pt idx="0">
                  <c:v>0.30110062286439859</c:v>
                </c:pt>
                <c:pt idx="1">
                  <c:v>0.22720245328089989</c:v>
                </c:pt>
                <c:pt idx="2">
                  <c:v>0.18459155738710645</c:v>
                </c:pt>
                <c:pt idx="3">
                  <c:v>0.43347563552799007</c:v>
                </c:pt>
                <c:pt idx="4">
                  <c:v>0.6464085960465471</c:v>
                </c:pt>
                <c:pt idx="5">
                  <c:v>0.57903123138888901</c:v>
                </c:pt>
                <c:pt idx="6">
                  <c:v>0.54096016023438376</c:v>
                </c:pt>
                <c:pt idx="7">
                  <c:v>0.37991094111518831</c:v>
                </c:pt>
                <c:pt idx="8">
                  <c:v>4.5018678911388872E-3</c:v>
                </c:pt>
                <c:pt idx="9">
                  <c:v>0.38769961211446141</c:v>
                </c:pt>
                <c:pt idx="10">
                  <c:v>0.46421260187872809</c:v>
                </c:pt>
                <c:pt idx="11">
                  <c:v>0.87511391187851328</c:v>
                </c:pt>
                <c:pt idx="12">
                  <c:v>1.0863679940268784</c:v>
                </c:pt>
                <c:pt idx="13">
                  <c:v>1.1486290795704179</c:v>
                </c:pt>
                <c:pt idx="14">
                  <c:v>1.0725049112876477</c:v>
                </c:pt>
                <c:pt idx="15">
                  <c:v>1.3357720536166202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B1DC-4945-BF7C-CDE12A771F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900020694460944"/>
          <c:y val="0.10045773033247564"/>
          <c:w val="0.12607275301353466"/>
          <c:h val="0.8423932950792422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'T-S 8'!$M$37:$M$53</c:f>
              <c:numCache>
                <c:formatCode>0</c:formatCode>
                <c:ptCount val="1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</c:numCache>
            </c:numRef>
          </c:xVal>
          <c:yVal>
            <c:numRef>
              <c:f>'T-S 8'!$AF$37:$AF$53</c:f>
              <c:numCache>
                <c:formatCode>0.000</c:formatCode>
                <c:ptCount val="17"/>
                <c:pt idx="0">
                  <c:v>1.1422916741722919</c:v>
                </c:pt>
                <c:pt idx="1">
                  <c:v>0.71898602138557277</c:v>
                </c:pt>
                <c:pt idx="2">
                  <c:v>0.57660426485044303</c:v>
                </c:pt>
                <c:pt idx="3">
                  <c:v>0.21130491295743364</c:v>
                </c:pt>
                <c:pt idx="4">
                  <c:v>0.23017054070891516</c:v>
                </c:pt>
                <c:pt idx="5">
                  <c:v>0.29775373443797415</c:v>
                </c:pt>
                <c:pt idx="6">
                  <c:v>0.33136167773112407</c:v>
                </c:pt>
                <c:pt idx="7">
                  <c:v>0.33963667821659305</c:v>
                </c:pt>
                <c:pt idx="8">
                  <c:v>0.24733671031453699</c:v>
                </c:pt>
                <c:pt idx="9">
                  <c:v>0.23201473785714838</c:v>
                </c:pt>
                <c:pt idx="10">
                  <c:v>0.18937874919910144</c:v>
                </c:pt>
                <c:pt idx="11">
                  <c:v>0.14992972310010255</c:v>
                </c:pt>
                <c:pt idx="12">
                  <c:v>8.3749437453623718E-2</c:v>
                </c:pt>
                <c:pt idx="13">
                  <c:v>1.8904703574010803E-3</c:v>
                </c:pt>
                <c:pt idx="14">
                  <c:v>0.11407176082916967</c:v>
                </c:pt>
                <c:pt idx="15">
                  <c:v>0.16578139751815821</c:v>
                </c:pt>
                <c:pt idx="16">
                  <c:v>0.18986135396261938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40-4F98-91A8-340F6000C9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DTI/CET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8'!$M$37:$M$57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8'!$AD$37:$AD$57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9940-4F98-91A8-340F6000C961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8'!$AE$34:$AE$53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940-4F98-91A8-340F6000C961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18363387976993"/>
          <c:y val="9.4101126412528532E-2"/>
          <c:w val="0.1160692965338693"/>
          <c:h val="8.4411993004047545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16mm</a:t>
            </a:r>
            <a:r>
              <a:rPr lang="en-GB"/>
              <a:t>,</a:t>
            </a:r>
            <a:r>
              <a:rPr lang="cs-CZ"/>
              <a:t> 12 m/s</a:t>
            </a:r>
            <a:endParaRPr lang="en-GB"/>
          </a:p>
        </c:rich>
      </c:tx>
      <c:layout>
        <c:manualLayout>
          <c:xMode val="edge"/>
          <c:yMode val="edge"/>
          <c:x val="0.50122375872533265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'T-S 12'!$B$25:$B$37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12'!$G$25:$G$37</c:f>
              <c:numCache>
                <c:formatCode>0.000</c:formatCode>
                <c:ptCount val="13"/>
                <c:pt idx="0">
                  <c:v>-6.5901308635719538</c:v>
                </c:pt>
                <c:pt idx="1">
                  <c:v>-6.2167484761229197</c:v>
                </c:pt>
                <c:pt idx="2">
                  <c:v>-4.4461251822843773</c:v>
                </c:pt>
                <c:pt idx="3">
                  <c:v>-2.7217506378122742</c:v>
                </c:pt>
                <c:pt idx="4">
                  <c:v>-2.0512718101138723</c:v>
                </c:pt>
                <c:pt idx="5">
                  <c:v>-1.3154386841650458</c:v>
                </c:pt>
                <c:pt idx="6">
                  <c:v>-0.22074852760894581</c:v>
                </c:pt>
                <c:pt idx="7">
                  <c:v>0.19945056406349151</c:v>
                </c:pt>
                <c:pt idx="8">
                  <c:v>1.3884555728590371</c:v>
                </c:pt>
                <c:pt idx="9">
                  <c:v>1.0930611977094495</c:v>
                </c:pt>
                <c:pt idx="10">
                  <c:v>0.6836630872132573</c:v>
                </c:pt>
                <c:pt idx="11">
                  <c:v>0.25503073862671444</c:v>
                </c:pt>
                <c:pt idx="12">
                  <c:v>-0.77425732904824462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BB-4E02-9105-716DB8F9D861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12'!$B$61:$B$76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12'!$G$61:$G$76</c:f>
              <c:numCache>
                <c:formatCode>0.000</c:formatCode>
                <c:ptCount val="16"/>
                <c:pt idx="0">
                  <c:v>-6.6947586542975639</c:v>
                </c:pt>
                <c:pt idx="1">
                  <c:v>-3.9215309898740904</c:v>
                </c:pt>
                <c:pt idx="2">
                  <c:v>-3.0168882255137701</c:v>
                </c:pt>
                <c:pt idx="3">
                  <c:v>-2.2809722687979588</c:v>
                </c:pt>
                <c:pt idx="4">
                  <c:v>-1.4149562714738433</c:v>
                </c:pt>
                <c:pt idx="5">
                  <c:v>-0.79174145353908243</c:v>
                </c:pt>
                <c:pt idx="6">
                  <c:v>-0.22357134503771794</c:v>
                </c:pt>
                <c:pt idx="7">
                  <c:v>-2.9121412146752759E-2</c:v>
                </c:pt>
                <c:pt idx="8">
                  <c:v>-0.43865944739305324</c:v>
                </c:pt>
                <c:pt idx="9">
                  <c:v>-1.0303691352341882</c:v>
                </c:pt>
                <c:pt idx="10">
                  <c:v>-1.2871900103128557</c:v>
                </c:pt>
                <c:pt idx="11">
                  <c:v>-2.0104919024002252</c:v>
                </c:pt>
                <c:pt idx="12">
                  <c:v>-2.3407618270452959</c:v>
                </c:pt>
                <c:pt idx="13">
                  <c:v>-2.8045679119759712</c:v>
                </c:pt>
                <c:pt idx="14">
                  <c:v>-2.6608397951038461</c:v>
                </c:pt>
                <c:pt idx="15">
                  <c:v>-3.3743470956252262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BB-4E02-9105-716DB8F9D861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12'!$B$95:$B$119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12'!$G$95:$G$119</c:f>
              <c:numCache>
                <c:formatCode>0.00</c:formatCode>
                <c:ptCount val="25"/>
                <c:pt idx="0">
                  <c:v>-8.3860475466073137</c:v>
                </c:pt>
                <c:pt idx="1">
                  <c:v>-7.2903689288604845</c:v>
                </c:pt>
                <c:pt idx="2">
                  <c:v>-4.0339411225088355</c:v>
                </c:pt>
                <c:pt idx="3">
                  <c:v>-2.8724003317520386</c:v>
                </c:pt>
                <c:pt idx="4">
                  <c:v>-1.9406688304113235</c:v>
                </c:pt>
                <c:pt idx="5">
                  <c:v>-1.1282024129318553</c:v>
                </c:pt>
                <c:pt idx="6">
                  <c:v>-0.30738349734845521</c:v>
                </c:pt>
                <c:pt idx="7">
                  <c:v>0.48769497859709871</c:v>
                </c:pt>
                <c:pt idx="8">
                  <c:v>0.72613918882433748</c:v>
                </c:pt>
                <c:pt idx="9">
                  <c:v>0.60886997607744553</c:v>
                </c:pt>
                <c:pt idx="10">
                  <c:v>0.29991051524510431</c:v>
                </c:pt>
                <c:pt idx="11">
                  <c:v>-0.18781839858096239</c:v>
                </c:pt>
                <c:pt idx="12">
                  <c:v>-0.50909066816183168</c:v>
                </c:pt>
                <c:pt idx="13">
                  <c:v>-0.71267084404987124</c:v>
                </c:pt>
                <c:pt idx="14">
                  <c:v>-0.67370434788363032</c:v>
                </c:pt>
                <c:pt idx="15">
                  <c:v>-0.632882039798213</c:v>
                </c:pt>
                <c:pt idx="16">
                  <c:v>-0.56404175829995129</c:v>
                </c:pt>
                <c:pt idx="17">
                  <c:v>-0.7497546874146741</c:v>
                </c:pt>
                <c:pt idx="18">
                  <c:v>-0.74397546999029573</c:v>
                </c:pt>
                <c:pt idx="19">
                  <c:v>-0.7598276113178235</c:v>
                </c:pt>
                <c:pt idx="20">
                  <c:v>-0.76639702377800256</c:v>
                </c:pt>
                <c:pt idx="21">
                  <c:v>-0.74436557759857436</c:v>
                </c:pt>
                <c:pt idx="22">
                  <c:v>-0.99095844455815096</c:v>
                </c:pt>
                <c:pt idx="23">
                  <c:v>-1.1308193541505833</c:v>
                </c:pt>
                <c:pt idx="24">
                  <c:v>-1.3832951633019057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BB-4E02-9105-716DB8F9D861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12'!$B$135:$B$155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12'!$G$135:$G$155</c:f>
              <c:numCache>
                <c:formatCode>0.00</c:formatCode>
                <c:ptCount val="21"/>
                <c:pt idx="0">
                  <c:v>-2.2589828412391184</c:v>
                </c:pt>
                <c:pt idx="1">
                  <c:v>-1.5707679097425578</c:v>
                </c:pt>
                <c:pt idx="2">
                  <c:v>-1.0352471402785903</c:v>
                </c:pt>
                <c:pt idx="3">
                  <c:v>-0.11638749075317144</c:v>
                </c:pt>
                <c:pt idx="4">
                  <c:v>0.46736455719879705</c:v>
                </c:pt>
                <c:pt idx="5">
                  <c:v>0.11371806311660515</c:v>
                </c:pt>
                <c:pt idx="6">
                  <c:v>-0.23565930359036807</c:v>
                </c:pt>
                <c:pt idx="7">
                  <c:v>-0.53254231717468725</c:v>
                </c:pt>
                <c:pt idx="8">
                  <c:v>-1.0532302982560959</c:v>
                </c:pt>
                <c:pt idx="9">
                  <c:v>-1.2631596680577228</c:v>
                </c:pt>
                <c:pt idx="10">
                  <c:v>-1.0658101543010021</c:v>
                </c:pt>
                <c:pt idx="11">
                  <c:v>-0.98811442402972627</c:v>
                </c:pt>
                <c:pt idx="12">
                  <c:v>-0.96942674189492495</c:v>
                </c:pt>
                <c:pt idx="13">
                  <c:v>-1.0544872605543143</c:v>
                </c:pt>
                <c:pt idx="14">
                  <c:v>-0.92482358739522241</c:v>
                </c:pt>
                <c:pt idx="15">
                  <c:v>-0.92783123009101653</c:v>
                </c:pt>
                <c:pt idx="16">
                  <c:v>-0.82441823055447949</c:v>
                </c:pt>
                <c:pt idx="17">
                  <c:v>-0.8247819057123611</c:v>
                </c:pt>
                <c:pt idx="18">
                  <c:v>-0.82681253021177725</c:v>
                </c:pt>
                <c:pt idx="19">
                  <c:v>-0.32007881075580191</c:v>
                </c:pt>
                <c:pt idx="20">
                  <c:v>-0.34167504196279685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BB-4E02-9105-716DB8F9D861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'T-S 12'!$B$31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'T-S 12'!$G$31</c:f>
              <c:numCache>
                <c:formatCode>0.000</c:formatCode>
                <c:ptCount val="1"/>
                <c:pt idx="0">
                  <c:v>-0.22074852760894581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BB-4E02-9105-716DB8F9D861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'T-S 12'!$B$68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'T-S 12'!$G$68</c:f>
              <c:numCache>
                <c:formatCode>0.000</c:formatCode>
                <c:ptCount val="1"/>
                <c:pt idx="0">
                  <c:v>-2.9121412146752759E-2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DBB-4E02-9105-716DB8F9D861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'T-S 12'!$B$107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'T-S 12'!$G$107</c:f>
              <c:numCache>
                <c:formatCode>0.00</c:formatCode>
                <c:ptCount val="1"/>
                <c:pt idx="0">
                  <c:v>-0.50909066816183168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BB-4E02-9105-716DB8F9D861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'T-S 12'!$B$145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'T-S 12'!$G$145</c:f>
              <c:numCache>
                <c:formatCode>0.00</c:formatCode>
                <c:ptCount val="1"/>
                <c:pt idx="0">
                  <c:v>-1.0658101543010021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EDBB-4E02-9105-716DB8F9D861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12'!$B$201:$B$233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12'!$G$201:$G$233</c:f>
              <c:numCache>
                <c:formatCode>0.000</c:formatCode>
                <c:ptCount val="33"/>
                <c:pt idx="0">
                  <c:v>-8.1937872293046716</c:v>
                </c:pt>
                <c:pt idx="1">
                  <c:v>-5.3784520498912469</c:v>
                </c:pt>
                <c:pt idx="2">
                  <c:v>-3.2107870115575179</c:v>
                </c:pt>
                <c:pt idx="3">
                  <c:v>-1.6890774826407962</c:v>
                </c:pt>
                <c:pt idx="4">
                  <c:v>-0.96532126796699902</c:v>
                </c:pt>
                <c:pt idx="5">
                  <c:v>-0.41934682384119465</c:v>
                </c:pt>
                <c:pt idx="6">
                  <c:v>-3.6713962347483031E-2</c:v>
                </c:pt>
                <c:pt idx="7">
                  <c:v>0.2640519265294779</c:v>
                </c:pt>
                <c:pt idx="8">
                  <c:v>0.25404539680788057</c:v>
                </c:pt>
                <c:pt idx="9">
                  <c:v>0.19935389457988986</c:v>
                </c:pt>
                <c:pt idx="10">
                  <c:v>0.20856929749441055</c:v>
                </c:pt>
                <c:pt idx="11">
                  <c:v>-2.9282576866764731E-2</c:v>
                </c:pt>
                <c:pt idx="12">
                  <c:v>-0.24229196596309444</c:v>
                </c:pt>
                <c:pt idx="13">
                  <c:v>-0.40895274937829512</c:v>
                </c:pt>
                <c:pt idx="14">
                  <c:v>-0.49019066040341291</c:v>
                </c:pt>
                <c:pt idx="15">
                  <c:v>-0.59307981428253842</c:v>
                </c:pt>
                <c:pt idx="16">
                  <c:v>-0.62933520021370803</c:v>
                </c:pt>
                <c:pt idx="17">
                  <c:v>-0.78646821522648747</c:v>
                </c:pt>
                <c:pt idx="18">
                  <c:v>-0.74004826201484342</c:v>
                </c:pt>
                <c:pt idx="19">
                  <c:v>-0.8864431755387866</c:v>
                </c:pt>
                <c:pt idx="20">
                  <c:v>-0.78761037502187548</c:v>
                </c:pt>
                <c:pt idx="21">
                  <c:v>-0.79921183717440947</c:v>
                </c:pt>
                <c:pt idx="22">
                  <c:v>-0.82623627005974953</c:v>
                </c:pt>
                <c:pt idx="23">
                  <c:v>-0.7646625540926224</c:v>
                </c:pt>
                <c:pt idx="24">
                  <c:v>-0.84669919896878498</c:v>
                </c:pt>
                <c:pt idx="25">
                  <c:v>-0.82623627005974953</c:v>
                </c:pt>
                <c:pt idx="26">
                  <c:v>-0.88438694230858572</c:v>
                </c:pt>
                <c:pt idx="27">
                  <c:v>-0.87635131402052313</c:v>
                </c:pt>
                <c:pt idx="28">
                  <c:v>-0.82605132549424198</c:v>
                </c:pt>
                <c:pt idx="29">
                  <c:v>-0.88795373763788865</c:v>
                </c:pt>
                <c:pt idx="30">
                  <c:v>-0.85792440318302698</c:v>
                </c:pt>
                <c:pt idx="31">
                  <c:v>-0.86972135766773651</c:v>
                </c:pt>
                <c:pt idx="32">
                  <c:v>-0.88413511124207944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EDBB-4E02-9105-716DB8F9D861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12'!$B$231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'T-S 12'!$G$231</c:f>
              <c:numCache>
                <c:formatCode>0.000</c:formatCode>
                <c:ptCount val="1"/>
                <c:pt idx="0">
                  <c:v>-0.85792440318302698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EDBB-4E02-9105-716DB8F9D861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12'!$B$235:$B$242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12'!$G$235:$G$242</c:f>
              <c:numCache>
                <c:formatCode>0.00</c:formatCode>
                <c:ptCount val="8"/>
                <c:pt idx="0">
                  <c:v>-9.6479925199823686</c:v>
                </c:pt>
                <c:pt idx="1">
                  <c:v>-8.9405686326982092</c:v>
                </c:pt>
                <c:pt idx="2">
                  <c:v>-5.2637571519039836</c:v>
                </c:pt>
                <c:pt idx="3">
                  <c:v>-3.919694230731678</c:v>
                </c:pt>
                <c:pt idx="4">
                  <c:v>-3.1548690620995767</c:v>
                </c:pt>
                <c:pt idx="5">
                  <c:v>-1.8904515624969345</c:v>
                </c:pt>
                <c:pt idx="6">
                  <c:v>-1.7473792753314863</c:v>
                </c:pt>
                <c:pt idx="7">
                  <c:v>-0.61204240301031776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EDBB-4E02-9105-716DB8F9D861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'T-S 12'!$B$238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'T-S 12'!$G$238</c:f>
              <c:numCache>
                <c:formatCode>0.00</c:formatCode>
                <c:ptCount val="1"/>
                <c:pt idx="0">
                  <c:v>-3.919694230731678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EDBB-4E02-9105-716DB8F9D861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EDBB-4E02-9105-716DB8F9D861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EDBB-4E02-9105-716DB8F9D861}"/>
              </c:ext>
            </c:extLst>
          </c:dPt>
          <c:xVal>
            <c:numRef>
              <c:f>'T-S 12'!$B$305:$B$325</c:f>
              <c:numCache>
                <c:formatCode>General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12'!$G$305:$G$325</c:f>
              <c:numCache>
                <c:formatCode>General</c:formatCode>
                <c:ptCount val="21"/>
                <c:pt idx="0">
                  <c:v>-8.6859999999999999</c:v>
                </c:pt>
                <c:pt idx="1">
                  <c:v>-6.7080000000000002</c:v>
                </c:pt>
                <c:pt idx="2">
                  <c:v>-4.0990000000000002</c:v>
                </c:pt>
                <c:pt idx="3">
                  <c:v>-3.3460000000000001</c:v>
                </c:pt>
                <c:pt idx="4">
                  <c:v>-2.3149999999999999</c:v>
                </c:pt>
                <c:pt idx="5">
                  <c:v>-1.1379999999999999</c:v>
                </c:pt>
                <c:pt idx="6">
                  <c:v>-0.41199999999999998</c:v>
                </c:pt>
                <c:pt idx="7">
                  <c:v>0.47799999999999998</c:v>
                </c:pt>
                <c:pt idx="8">
                  <c:v>0.46200000000000002</c:v>
                </c:pt>
                <c:pt idx="9">
                  <c:v>9.9000000000000005E-2</c:v>
                </c:pt>
                <c:pt idx="10">
                  <c:v>-0.14899999999999999</c:v>
                </c:pt>
                <c:pt idx="11">
                  <c:v>-0.17299999999999999</c:v>
                </c:pt>
                <c:pt idx="12">
                  <c:v>-0.68500000000000005</c:v>
                </c:pt>
                <c:pt idx="13">
                  <c:v>-1.2709999999999999</c:v>
                </c:pt>
                <c:pt idx="14">
                  <c:v>-1.3129999999999999</c:v>
                </c:pt>
                <c:pt idx="15">
                  <c:v>-1.5029999999999999</c:v>
                </c:pt>
                <c:pt idx="16">
                  <c:v>-1.4950000000000001</c:v>
                </c:pt>
                <c:pt idx="17">
                  <c:v>-1.3140000000000001</c:v>
                </c:pt>
                <c:pt idx="18">
                  <c:v>-1.347</c:v>
                </c:pt>
                <c:pt idx="19">
                  <c:v>-1.3959999999999999</c:v>
                </c:pt>
                <c:pt idx="20">
                  <c:v>-1.3720000000000001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EDBB-4E02-9105-716DB8F9D861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'T-S 12'!$B$315</c:f>
              <c:numCache>
                <c:formatCode>General</c:formatCode>
                <c:ptCount val="1"/>
                <c:pt idx="0">
                  <c:v>195</c:v>
                </c:pt>
              </c:numCache>
            </c:numRef>
          </c:xVal>
          <c:yVal>
            <c:numRef>
              <c:f>'T-S 12'!$G$315</c:f>
              <c:numCache>
                <c:formatCode>General</c:formatCode>
                <c:ptCount val="1"/>
                <c:pt idx="0">
                  <c:v>-0.14899999999999999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EDBB-4E02-9105-716DB8F9D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12'!$B$166:$B$192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12'!$G$166:$G$192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4-EDBB-4E02-9105-716DB8F9D861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EDBB-4E02-9105-716DB8F9D861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12'!$B$271:$B$292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12'!$G$271:$G$292</c15:sqref>
                        </c15:formulaRef>
                      </c:ext>
                    </c:extLst>
                    <c:numCache>
                      <c:formatCode>0.00</c:formatCode>
                      <c:ptCount val="2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EDBB-4E02-9105-716DB8F9D861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EDBB-4E02-9105-716DB8F9D861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3"/>
        <c:delete val="1"/>
      </c:legendEntry>
      <c:layout>
        <c:manualLayout>
          <c:xMode val="edge"/>
          <c:yMode val="edge"/>
          <c:x val="0.78611602298903926"/>
          <c:y val="0.46003397849505673"/>
          <c:w val="0.16911950296791864"/>
          <c:h val="0.3709940069346744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12'!$M$33:$M$43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12'!$N$33:$N$43</c:f>
              <c:numCache>
                <c:formatCode>0.000</c:formatCode>
                <c:ptCount val="11"/>
                <c:pt idx="0">
                  <c:v>0.55590920863718785</c:v>
                </c:pt>
                <c:pt idx="1">
                  <c:v>4.54784679400589E-2</c:v>
                </c:pt>
                <c:pt idx="2">
                  <c:v>0.48590626014370697</c:v>
                </c:pt>
                <c:pt idx="3">
                  <c:v>0.38987470222798942</c:v>
                </c:pt>
                <c:pt idx="4">
                  <c:v>0.55165055822024611</c:v>
                </c:pt>
                <c:pt idx="5">
                  <c:v>5.7101963576026614E-2</c:v>
                </c:pt>
                <c:pt idx="6">
                  <c:v>9.1902012332880798E-2</c:v>
                </c:pt>
                <c:pt idx="7">
                  <c:v>1.739498064237619</c:v>
                </c:pt>
                <c:pt idx="8">
                  <c:v>1.8741152025503869</c:v>
                </c:pt>
                <c:pt idx="9">
                  <c:v>1.9490365055420795</c:v>
                </c:pt>
                <c:pt idx="10">
                  <c:v>1.5413877768635298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FF-4017-B988-3770B7C3AA7C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12'!$M$32:$M$43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12'!$O$32:$O$43</c:f>
              <c:numCache>
                <c:formatCode>0.000</c:formatCode>
                <c:ptCount val="12"/>
                <c:pt idx="0">
                  <c:v>2.3747103423395313</c:v>
                </c:pt>
                <c:pt idx="1">
                  <c:v>2.3464496293636756</c:v>
                </c:pt>
                <c:pt idx="2">
                  <c:v>0.53717076357002447</c:v>
                </c:pt>
                <c:pt idx="3">
                  <c:v>0.58007490679917051</c:v>
                </c:pt>
                <c:pt idx="4">
                  <c:v>0.30721266382490198</c:v>
                </c:pt>
                <c:pt idx="5">
                  <c:v>0.42820167037524515</c:v>
                </c:pt>
                <c:pt idx="6">
                  <c:v>2.8626414773211872E-2</c:v>
                </c:pt>
                <c:pt idx="7">
                  <c:v>2.9532772291531884E-2</c:v>
                </c:pt>
                <c:pt idx="8">
                  <c:v>0.60461111259138434</c:v>
                </c:pt>
                <c:pt idx="9">
                  <c:v>0.32724472403587412</c:v>
                </c:pt>
                <c:pt idx="10">
                  <c:v>0.19760772756829853</c:v>
                </c:pt>
                <c:pt idx="11">
                  <c:v>8.2843523577105713E-2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5FF-4017-B988-3770B7C3AA7C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12'!$M$33:$M$43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12'!$P$33:$P$43</c:f>
              <c:numCache>
                <c:formatCode>0.000</c:formatCode>
                <c:ptCount val="11"/>
                <c:pt idx="0">
                  <c:v>1.1236449194873106</c:v>
                </c:pt>
                <c:pt idx="1">
                  <c:v>0.40043070411196202</c:v>
                </c:pt>
                <c:pt idx="2">
                  <c:v>0.21842203345550232</c:v>
                </c:pt>
                <c:pt idx="3">
                  <c:v>0.54732915864213905</c:v>
                </c:pt>
                <c:pt idx="4">
                  <c:v>0.19065121459346557</c:v>
                </c:pt>
                <c:pt idx="5">
                  <c:v>1.4814922295525546E-2</c:v>
                </c:pt>
                <c:pt idx="6">
                  <c:v>6.0750204286494976E-2</c:v>
                </c:pt>
                <c:pt idx="7">
                  <c:v>1.1116155501267642</c:v>
                </c:pt>
                <c:pt idx="8">
                  <c:v>0.75589168725611144</c:v>
                </c:pt>
                <c:pt idx="9">
                  <c:v>0.29621381175302669</c:v>
                </c:pt>
                <c:pt idx="10">
                  <c:v>0.34415005386674263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5FF-4017-B988-3770B7C3AA7C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12'!$M$32:$M$38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12'!$Q$32:$Q$38</c:f>
              <c:numCache>
                <c:formatCode>0.000</c:formatCode>
                <c:ptCount val="7"/>
                <c:pt idx="0">
                  <c:v>3.3440692859968788</c:v>
                </c:pt>
                <c:pt idx="1">
                  <c:v>3.1886349156327469</c:v>
                </c:pt>
                <c:pt idx="2">
                  <c:v>1.547696905235399</c:v>
                </c:pt>
                <c:pt idx="3">
                  <c:v>1.495644345667845</c:v>
                </c:pt>
                <c:pt idx="4">
                  <c:v>1.3458067151191566</c:v>
                </c:pt>
                <c:pt idx="5">
                  <c:v>1.1668198461311328</c:v>
                </c:pt>
                <c:pt idx="6">
                  <c:v>0.14913081001119358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5FF-4017-B988-3770B7C3AA7C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12'!$M$32:$M$43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12'!$R$32:$R$43</c:f>
              <c:numCache>
                <c:formatCode>0.000</c:formatCode>
                <c:ptCount val="12"/>
                <c:pt idx="0">
                  <c:v>2.6948342784697874</c:v>
                </c:pt>
                <c:pt idx="1">
                  <c:v>1.625262322746059</c:v>
                </c:pt>
                <c:pt idx="2">
                  <c:v>0.60608590171070764</c:v>
                </c:pt>
                <c:pt idx="3">
                  <c:v>1.1291801626669251</c:v>
                </c:pt>
                <c:pt idx="4">
                  <c:v>0.74340398834995314</c:v>
                </c:pt>
                <c:pt idx="5">
                  <c:v>0.43364229411296784</c:v>
                </c:pt>
                <c:pt idx="6">
                  <c:v>3.8715247502156512E-2</c:v>
                </c:pt>
                <c:pt idx="7">
                  <c:v>3.0464779301307223E-2</c:v>
                </c:pt>
                <c:pt idx="8">
                  <c:v>0.90232466881941731</c:v>
                </c:pt>
                <c:pt idx="9">
                  <c:v>0.91156964031347043</c:v>
                </c:pt>
                <c:pt idx="10">
                  <c:v>0.71135466990643026</c:v>
                </c:pt>
                <c:pt idx="11">
                  <c:v>9.8612075292140555E-2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5FF-4017-B988-3770B7C3AA7C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12'!$M$33:$M$47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12'!$S$33:$S$47</c:f>
              <c:numCache>
                <c:formatCode>0.000</c:formatCode>
                <c:ptCount val="15"/>
                <c:pt idx="0">
                  <c:v>2.2444015953203778</c:v>
                </c:pt>
                <c:pt idx="1">
                  <c:v>0.61123385014432041</c:v>
                </c:pt>
                <c:pt idx="2">
                  <c:v>0.14886308393947201</c:v>
                </c:pt>
                <c:pt idx="3">
                  <c:v>7.6236972609670897E-2</c:v>
                </c:pt>
                <c:pt idx="4">
                  <c:v>0.11667133711434216</c:v>
                </c:pt>
                <c:pt idx="5">
                  <c:v>0.43553814407969654</c:v>
                </c:pt>
                <c:pt idx="6">
                  <c:v>0.95452242249691399</c:v>
                </c:pt>
                <c:pt idx="7">
                  <c:v>1.312741028491657</c:v>
                </c:pt>
                <c:pt idx="8">
                  <c:v>1.826767069694206</c:v>
                </c:pt>
                <c:pt idx="9">
                  <c:v>2.0906430292210256</c:v>
                </c:pt>
                <c:pt idx="10">
                  <c:v>1.9792891125610459</c:v>
                </c:pt>
                <c:pt idx="11">
                  <c:v>2.3794651647710583</c:v>
                </c:pt>
                <c:pt idx="12">
                  <c:v>2.6322550789456529</c:v>
                </c:pt>
                <c:pt idx="13">
                  <c:v>3.0756090453091067</c:v>
                </c:pt>
                <c:pt idx="14">
                  <c:v>3.3455824803750445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5FF-4017-B988-3770B7C3AA7C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12'!$M$33:$M$47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12'!$T$33:$T$47</c:f>
              <c:numCache>
                <c:formatCode>0.000</c:formatCode>
                <c:ptCount val="15"/>
                <c:pt idx="0">
                  <c:v>0.75013325862333213</c:v>
                </c:pt>
                <c:pt idx="1">
                  <c:v>0.43528015642204171</c:v>
                </c:pt>
                <c:pt idx="2">
                  <c:v>0.80138801919150326</c:v>
                </c:pt>
                <c:pt idx="3">
                  <c:v>1.0938632380906548</c:v>
                </c:pt>
                <c:pt idx="4">
                  <c:v>0.84308414107098484</c:v>
                </c:pt>
                <c:pt idx="5">
                  <c:v>0.6095548399265478</c:v>
                </c:pt>
                <c:pt idx="6">
                  <c:v>0.44869616374380278</c:v>
                </c:pt>
                <c:pt idx="7">
                  <c:v>0.58684566829277152</c:v>
                </c:pt>
                <c:pt idx="8">
                  <c:v>1.1809089203559184</c:v>
                </c:pt>
                <c:pt idx="9">
                  <c:v>1.8380698401791902</c:v>
                </c:pt>
                <c:pt idx="10">
                  <c:v>2.1950696972063173</c:v>
                </c:pt>
                <c:pt idx="11">
                  <c:v>2.7109622388672308</c:v>
                </c:pt>
                <c:pt idx="12">
                  <c:v>2.9786653217798289</c:v>
                </c:pt>
                <c:pt idx="13">
                  <c:v>3.1893464488590415</c:v>
                </c:pt>
                <c:pt idx="14">
                  <c:v>3.2535686782734672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5FF-4017-B988-3770B7C3AA7C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12'!$M$33:$M$38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12'!$U$33:$U$38</c:f>
              <c:numCache>
                <c:formatCode>0.000</c:formatCode>
                <c:ptCount val="6"/>
                <c:pt idx="0">
                  <c:v>3.18506973622998</c:v>
                </c:pt>
                <c:pt idx="1">
                  <c:v>1.7724057586102422</c:v>
                </c:pt>
                <c:pt idx="2">
                  <c:v>1.2754054556189822</c:v>
                </c:pt>
                <c:pt idx="3">
                  <c:v>1.1946864738669216</c:v>
                </c:pt>
                <c:pt idx="4">
                  <c:v>0.82567851490862199</c:v>
                </c:pt>
                <c:pt idx="5">
                  <c:v>1.1517854280084263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5FF-4017-B988-3770B7C3AA7C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12'!$M$33:$M$47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12'!$V$33:$V$47</c:f>
              <c:numCache>
                <c:formatCode>0.000</c:formatCode>
                <c:ptCount val="15"/>
                <c:pt idx="0">
                  <c:v>1.3546997284591347</c:v>
                </c:pt>
                <c:pt idx="1">
                  <c:v>0.69207408205923904</c:v>
                </c:pt>
                <c:pt idx="2">
                  <c:v>0.82990690527990441</c:v>
                </c:pt>
                <c:pt idx="3">
                  <c:v>0.4662304405585796</c:v>
                </c:pt>
                <c:pt idx="4">
                  <c:v>0.10000484988810697</c:v>
                </c:pt>
                <c:pt idx="5">
                  <c:v>0.2750161120277434</c:v>
                </c:pt>
                <c:pt idx="6">
                  <c:v>0.91997109625357465</c:v>
                </c:pt>
                <c:pt idx="7">
                  <c:v>0.90414497978100217</c:v>
                </c:pt>
                <c:pt idx="8">
                  <c:v>1.0555635908128282</c:v>
                </c:pt>
                <c:pt idx="9">
                  <c:v>1.3970686919775948</c:v>
                </c:pt>
                <c:pt idx="10">
                  <c:v>1.9580981739129879</c:v>
                </c:pt>
                <c:pt idx="11">
                  <c:v>2.0741014269206972</c:v>
                </c:pt>
                <c:pt idx="12">
                  <c:v>1.7689376410011066</c:v>
                </c:pt>
                <c:pt idx="13">
                  <c:v>2.085770435342047</c:v>
                </c:pt>
                <c:pt idx="14">
                  <c:v>2.0164455405552348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5FF-4017-B988-3770B7C3AA7C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12'!$M$33:$M$56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'T-S 12'!$W$33:$W$56</c:f>
              <c:numCache>
                <c:formatCode>0.000</c:formatCode>
                <c:ptCount val="24"/>
                <c:pt idx="0">
                  <c:v>1.252102622559202</c:v>
                </c:pt>
                <c:pt idx="1">
                  <c:v>0.13076319547861287</c:v>
                </c:pt>
                <c:pt idx="2">
                  <c:v>0.88101467498140906</c:v>
                </c:pt>
                <c:pt idx="3">
                  <c:v>0.95606634622398179</c:v>
                </c:pt>
                <c:pt idx="4">
                  <c:v>0.68588773460827601</c:v>
                </c:pt>
                <c:pt idx="5">
                  <c:v>0.18631045327645573</c:v>
                </c:pt>
                <c:pt idx="6">
                  <c:v>0.42154941238911331</c:v>
                </c:pt>
                <c:pt idx="7">
                  <c:v>0.61007362673810306</c:v>
                </c:pt>
                <c:pt idx="8">
                  <c:v>0.50928236345703315</c:v>
                </c:pt>
                <c:pt idx="9">
                  <c:v>0.1228649119881258</c:v>
                </c:pt>
                <c:pt idx="10">
                  <c:v>0.30946155274880854</c:v>
                </c:pt>
                <c:pt idx="11">
                  <c:v>0.43954964380079986</c:v>
                </c:pt>
                <c:pt idx="12">
                  <c:v>0.46745153934645872</c:v>
                </c:pt>
                <c:pt idx="13">
                  <c:v>0.27399588913315381</c:v>
                </c:pt>
                <c:pt idx="14">
                  <c:v>9.6401555254777546E-2</c:v>
                </c:pt>
                <c:pt idx="15">
                  <c:v>6.9222925858716297E-2</c:v>
                </c:pt>
                <c:pt idx="16">
                  <c:v>2.0379855171970815E-2</c:v>
                </c:pt>
                <c:pt idx="17">
                  <c:v>1.5022432483038944E-2</c:v>
                </c:pt>
                <c:pt idx="18">
                  <c:v>0.10124821611277514</c:v>
                </c:pt>
                <c:pt idx="19">
                  <c:v>7.047143301919867E-2</c:v>
                </c:pt>
                <c:pt idx="20">
                  <c:v>6.6338404506990134E-2</c:v>
                </c:pt>
                <c:pt idx="21">
                  <c:v>0.22607700307532347</c:v>
                </c:pt>
                <c:pt idx="22">
                  <c:v>0.44977525574827659</c:v>
                </c:pt>
                <c:pt idx="23">
                  <c:v>0.73385911974452267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5FF-4017-B988-3770B7C3AA7C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12'!$M$32:$M$38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12'!$X$32:$X$38</c:f>
              <c:numCache>
                <c:formatCode>0.000</c:formatCode>
                <c:ptCount val="7"/>
                <c:pt idx="0">
                  <c:v>1.3582731917999324</c:v>
                </c:pt>
                <c:pt idx="1">
                  <c:v>1.2240212586095973</c:v>
                </c:pt>
                <c:pt idx="2">
                  <c:v>1.1892736248277438</c:v>
                </c:pt>
                <c:pt idx="3">
                  <c:v>1.0885696165397336</c:v>
                </c:pt>
                <c:pt idx="4">
                  <c:v>1.1922659393202391</c:v>
                </c:pt>
                <c:pt idx="5">
                  <c:v>0.87548317827357391</c:v>
                </c:pt>
                <c:pt idx="6">
                  <c:v>1.4326204877095308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5FF-4017-B988-3770B7C3AA7C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12'!$M$32:$M$52</c:f>
              <c:numCache>
                <c:formatCode>0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12'!$Y$32:$Y$52</c:f>
              <c:numCache>
                <c:formatCode>0.000</c:formatCode>
                <c:ptCount val="21"/>
                <c:pt idx="0">
                  <c:v>0.40347885782856219</c:v>
                </c:pt>
                <c:pt idx="1">
                  <c:v>0.78336932268346204</c:v>
                </c:pt>
                <c:pt idx="2">
                  <c:v>8.7513475168606594E-2</c:v>
                </c:pt>
                <c:pt idx="3">
                  <c:v>0.63705914404543673</c:v>
                </c:pt>
                <c:pt idx="4">
                  <c:v>0.50352884614529259</c:v>
                </c:pt>
                <c:pt idx="5">
                  <c:v>1.3179152879125149E-2</c:v>
                </c:pt>
                <c:pt idx="6">
                  <c:v>0.14072412651549007</c:v>
                </c:pt>
                <c:pt idx="7">
                  <c:v>1.3041129841697533E-2</c:v>
                </c:pt>
                <c:pt idx="8">
                  <c:v>0.35530490585814023</c:v>
                </c:pt>
                <c:pt idx="9">
                  <c:v>0.6858478844294732</c:v>
                </c:pt>
                <c:pt idx="10">
                  <c:v>0.60384870971934645</c:v>
                </c:pt>
                <c:pt idx="11">
                  <c:v>1.9932860914018712E-2</c:v>
                </c:pt>
                <c:pt idx="12">
                  <c:v>0.23662315639916115</c:v>
                </c:pt>
                <c:pt idx="13">
                  <c:v>0.75103239725871807</c:v>
                </c:pt>
                <c:pt idx="14">
                  <c:v>0.85994388981706538</c:v>
                </c:pt>
                <c:pt idx="15">
                  <c:v>1.1704328362292886</c:v>
                </c:pt>
                <c:pt idx="16">
                  <c:v>1.2522716977262802</c:v>
                </c:pt>
                <c:pt idx="17">
                  <c:v>0.75899047226328975</c:v>
                </c:pt>
                <c:pt idx="18">
                  <c:v>0.81115405411400954</c:v>
                </c:pt>
                <c:pt idx="19">
                  <c:v>0.85574265475840017</c:v>
                </c:pt>
                <c:pt idx="20">
                  <c:v>0.8146224322550828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5FF-4017-B988-3770B7C3AA7C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12'!$M$33:$M$38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12'!$Z$33:$Z$38</c:f>
              <c:numCache>
                <c:formatCode>0.000</c:formatCode>
                <c:ptCount val="6"/>
                <c:pt idx="0">
                  <c:v>2.2616840808752707</c:v>
                </c:pt>
                <c:pt idx="1">
                  <c:v>1.2569115027972169</c:v>
                </c:pt>
                <c:pt idx="2">
                  <c:v>1.8179696608000804</c:v>
                </c:pt>
                <c:pt idx="3">
                  <c:v>1.9857367565600756</c:v>
                </c:pt>
                <c:pt idx="4">
                  <c:v>1.4427021204842674</c:v>
                </c:pt>
                <c:pt idx="5">
                  <c:v>1.5391880615946232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95FF-4017-B988-3770B7C3AA7C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12'!$M$33:$M$52</c:f>
              <c:numCache>
                <c:formatCode>0</c:formatCode>
                <c:ptCount val="2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</c:numCache>
            </c:numRef>
          </c:xVal>
          <c:yVal>
            <c:numRef>
              <c:f>'T-S 12'!$AA$33:$AA$52</c:f>
              <c:numCache>
                <c:formatCode>0.000</c:formatCode>
                <c:ptCount val="20"/>
                <c:pt idx="0">
                  <c:v>0.49476614801470575</c:v>
                </c:pt>
                <c:pt idx="1">
                  <c:v>0.21171191852007853</c:v>
                </c:pt>
                <c:pt idx="2">
                  <c:v>1.4728731884067328</c:v>
                </c:pt>
                <c:pt idx="3">
                  <c:v>1.4192398026078263</c:v>
                </c:pt>
                <c:pt idx="4">
                  <c:v>0.68686979432765283</c:v>
                </c:pt>
                <c:pt idx="5">
                  <c:v>0.31705943972178391</c:v>
                </c:pt>
                <c:pt idx="6">
                  <c:v>0.40204421888722203</c:v>
                </c:pt>
                <c:pt idx="7">
                  <c:v>0.26182004728192632</c:v>
                </c:pt>
                <c:pt idx="8">
                  <c:v>0.15174511816449668</c:v>
                </c:pt>
                <c:pt idx="9">
                  <c:v>0.45355906634291437</c:v>
                </c:pt>
                <c:pt idx="10">
                  <c:v>0.28529372197313158</c:v>
                </c:pt>
                <c:pt idx="11">
                  <c:v>0.65719053079466505</c:v>
                </c:pt>
                <c:pt idx="12">
                  <c:v>1.1738019974551239</c:v>
                </c:pt>
                <c:pt idx="13">
                  <c:v>1.0871514519051937</c:v>
                </c:pt>
                <c:pt idx="14">
                  <c:v>1.2077425286848422</c:v>
                </c:pt>
                <c:pt idx="15">
                  <c:v>1.1227165987883441</c:v>
                </c:pt>
                <c:pt idx="16">
                  <c:v>0.74179295066912065</c:v>
                </c:pt>
                <c:pt idx="17">
                  <c:v>0.75660851621002645</c:v>
                </c:pt>
                <c:pt idx="18">
                  <c:v>0.7142487177929544</c:v>
                </c:pt>
                <c:pt idx="19">
                  <c:v>0.70547583153431237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5FF-4017-B988-3770B7C3AA7C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12'!$M$32:$M$38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12'!$AB$32:$AB$38</c:f>
              <c:numCache>
                <c:formatCode>0.000</c:formatCode>
                <c:ptCount val="7"/>
                <c:pt idx="0">
                  <c:v>0.98804666559922749</c:v>
                </c:pt>
                <c:pt idx="1">
                  <c:v>1.8845822297697594</c:v>
                </c:pt>
                <c:pt idx="2">
                  <c:v>1.0968161978878848</c:v>
                </c:pt>
                <c:pt idx="3">
                  <c:v>0.52069928351796801</c:v>
                </c:pt>
                <c:pt idx="4">
                  <c:v>0.73696774717988978</c:v>
                </c:pt>
                <c:pt idx="5">
                  <c:v>0.85174026545933113</c:v>
                </c:pt>
                <c:pt idx="6">
                  <c:v>1.2955717364489105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95FF-4017-B988-3770B7C3A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12'!$M$37:$M$43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'T-S 12'!$AH$37:$AH$43</c:f>
              <c:numCache>
                <c:formatCode>0.000</c:formatCode>
                <c:ptCount val="7"/>
                <c:pt idx="0">
                  <c:v>1.6533712510904404</c:v>
                </c:pt>
                <c:pt idx="1">
                  <c:v>0.15040885095512938</c:v>
                </c:pt>
                <c:pt idx="2">
                  <c:v>0.17631388181533125</c:v>
                </c:pt>
                <c:pt idx="3">
                  <c:v>1.4841443970000809</c:v>
                </c:pt>
                <c:pt idx="4">
                  <c:v>0.45578723693139023</c:v>
                </c:pt>
                <c:pt idx="5">
                  <c:v>0.37781148479077359</c:v>
                </c:pt>
                <c:pt idx="6">
                  <c:v>2.474421866098964E-2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6AD-4BB7-AC66-A13B53BE849D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12'!$M$37:$M$47</c:f>
              <c:numCache>
                <c:formatCode>0</c:formatCode>
                <c:ptCount val="1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</c:numCache>
            </c:numRef>
          </c:xVal>
          <c:yVal>
            <c:numRef>
              <c:f>'T-S 12'!$AI$37:$AI$47</c:f>
              <c:numCache>
                <c:formatCode>0.000</c:formatCode>
                <c:ptCount val="11"/>
                <c:pt idx="0">
                  <c:v>1.3998275987990811</c:v>
                </c:pt>
                <c:pt idx="1">
                  <c:v>1.251373659822584</c:v>
                </c:pt>
                <c:pt idx="2">
                  <c:v>1.1781323665741312</c:v>
                </c:pt>
                <c:pt idx="3">
                  <c:v>6.5046905817916834E-2</c:v>
                </c:pt>
                <c:pt idx="4">
                  <c:v>1.4387239612532046</c:v>
                </c:pt>
                <c:pt idx="5">
                  <c:v>1.5751247340121255</c:v>
                </c:pt>
                <c:pt idx="6">
                  <c:v>1.6098101671774694</c:v>
                </c:pt>
                <c:pt idx="7">
                  <c:v>2.0719122157783927</c:v>
                </c:pt>
                <c:pt idx="8">
                  <c:v>1.7686021642940968</c:v>
                </c:pt>
                <c:pt idx="9">
                  <c:v>1.898511024785702</c:v>
                </c:pt>
                <c:pt idx="10">
                  <c:v>2.3506430818897268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6AD-4BB7-AC66-A13B53BE849D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12'!$M$37:$M$56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'T-S 12'!$AJ$37:$AJ$56</c:f>
              <c:numCache>
                <c:formatCode>0.000</c:formatCode>
                <c:ptCount val="20"/>
                <c:pt idx="0">
                  <c:v>1.4155433850432946</c:v>
                </c:pt>
                <c:pt idx="1">
                  <c:v>1.540604425649148</c:v>
                </c:pt>
                <c:pt idx="2">
                  <c:v>1.9231766105045345</c:v>
                </c:pt>
                <c:pt idx="3">
                  <c:v>1.0498991287647721</c:v>
                </c:pt>
                <c:pt idx="4">
                  <c:v>0.17471296994346275</c:v>
                </c:pt>
                <c:pt idx="5">
                  <c:v>0.22528076887672194</c:v>
                </c:pt>
                <c:pt idx="6">
                  <c:v>5.6445255620247936E-2</c:v>
                </c:pt>
                <c:pt idx="7">
                  <c:v>2.884378311304606E-2</c:v>
                </c:pt>
                <c:pt idx="8">
                  <c:v>0.39629650725035986</c:v>
                </c:pt>
                <c:pt idx="9">
                  <c:v>0.70836567120173377</c:v>
                </c:pt>
                <c:pt idx="10">
                  <c:v>0.52439440791775882</c:v>
                </c:pt>
                <c:pt idx="11">
                  <c:v>0.50967493376105388</c:v>
                </c:pt>
                <c:pt idx="12">
                  <c:v>0.2658070052197925</c:v>
                </c:pt>
                <c:pt idx="13">
                  <c:v>0.37657003194690192</c:v>
                </c:pt>
                <c:pt idx="14">
                  <c:v>0.19757267502888048</c:v>
                </c:pt>
                <c:pt idx="15">
                  <c:v>0.19534832203759361</c:v>
                </c:pt>
                <c:pt idx="16">
                  <c:v>9.865509609488797E-2</c:v>
                </c:pt>
                <c:pt idx="17">
                  <c:v>0.19853139043223569</c:v>
                </c:pt>
                <c:pt idx="18">
                  <c:v>0.37645593434612939</c:v>
                </c:pt>
                <c:pt idx="19">
                  <c:v>1.3034096556986097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6AD-4BB7-AC66-A13B53BE849D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12'!$M$37:$M$57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12'!$AK$37:$AK$57</c:f>
              <c:numCache>
                <c:formatCode>0.000</c:formatCode>
                <c:ptCount val="21"/>
                <c:pt idx="0">
                  <c:v>1.9870663175519832</c:v>
                </c:pt>
                <c:pt idx="1">
                  <c:v>1.6457758359403087</c:v>
                </c:pt>
                <c:pt idx="2">
                  <c:v>1.4485408720590067</c:v>
                </c:pt>
                <c:pt idx="3">
                  <c:v>0.44607152866702926</c:v>
                </c:pt>
                <c:pt idx="4">
                  <c:v>0.29559926419059418</c:v>
                </c:pt>
                <c:pt idx="5">
                  <c:v>0.10659754484539821</c:v>
                </c:pt>
                <c:pt idx="6">
                  <c:v>0.324137308434992</c:v>
                </c:pt>
                <c:pt idx="7">
                  <c:v>0.42591421856867556</c:v>
                </c:pt>
                <c:pt idx="8">
                  <c:v>0.78393936649323059</c:v>
                </c:pt>
                <c:pt idx="9">
                  <c:v>0.92324689164934637</c:v>
                </c:pt>
                <c:pt idx="10">
                  <c:v>0.58935605712369188</c:v>
                </c:pt>
                <c:pt idx="11">
                  <c:v>0.42799249282556312</c:v>
                </c:pt>
                <c:pt idx="12">
                  <c:v>0.27329827650078747</c:v>
                </c:pt>
                <c:pt idx="13">
                  <c:v>0.34791768744262053</c:v>
                </c:pt>
                <c:pt idx="14">
                  <c:v>0.10027401698640973</c:v>
                </c:pt>
                <c:pt idx="15">
                  <c:v>0.12460083461470459</c:v>
                </c:pt>
                <c:pt idx="16">
                  <c:v>3.4341949370744758E-2</c:v>
                </c:pt>
                <c:pt idx="17">
                  <c:v>8.6711933394211307E-3</c:v>
                </c:pt>
                <c:pt idx="18">
                  <c:v>4.9386587953107408E-2</c:v>
                </c:pt>
                <c:pt idx="19">
                  <c:v>0.58691027274629259</c:v>
                </c:pt>
                <c:pt idx="20">
                  <c:v>0.56371837643129885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6AD-4BB7-AC66-A13B53BE849D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12'!$M$37:$M$38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'T-S 12'!$AL$37:$AL$38</c:f>
              <c:numCache>
                <c:formatCode>0.000</c:formatCode>
                <c:ptCount val="2"/>
                <c:pt idx="0">
                  <c:v>0.43404142784942007</c:v>
                </c:pt>
                <c:pt idx="1">
                  <c:v>1.3275405571300025E-2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6AD-4BB7-AC66-A13B53BE849D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12'!$M$37:$M$52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'T-S 12'!$AM$37:$AM$52</c:f>
              <c:numCache>
                <c:formatCode>0.000</c:formatCode>
                <c:ptCount val="16"/>
                <c:pt idx="0">
                  <c:v>1.3813721040376072</c:v>
                </c:pt>
                <c:pt idx="1">
                  <c:v>1.3920758456505762</c:v>
                </c:pt>
                <c:pt idx="2">
                  <c:v>1.8805895355161604</c:v>
                </c:pt>
                <c:pt idx="3">
                  <c:v>0.70959527706707337</c:v>
                </c:pt>
                <c:pt idx="4">
                  <c:v>0.44789881351384792</c:v>
                </c:pt>
                <c:pt idx="5">
                  <c:v>0.31322899137072935</c:v>
                </c:pt>
                <c:pt idx="6">
                  <c:v>7.2900923489628913E-2</c:v>
                </c:pt>
                <c:pt idx="7">
                  <c:v>0.18468364064712572</c:v>
                </c:pt>
                <c:pt idx="8">
                  <c:v>0.24998138197403622</c:v>
                </c:pt>
                <c:pt idx="9">
                  <c:v>5.9031341096998827E-2</c:v>
                </c:pt>
                <c:pt idx="10">
                  <c:v>0.52180514630403019</c:v>
                </c:pt>
                <c:pt idx="11">
                  <c:v>0.60042215617020001</c:v>
                </c:pt>
                <c:pt idx="12">
                  <c:v>0.41084905550160866</c:v>
                </c:pt>
                <c:pt idx="13">
                  <c:v>0.34953702714627383</c:v>
                </c:pt>
                <c:pt idx="14">
                  <c:v>0.55613018693001015</c:v>
                </c:pt>
                <c:pt idx="15">
                  <c:v>0.5296275912027687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6AD-4BB7-AC66-A13B53BE8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12'!$M$33:$M$43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12'!$AN$33:$AN$43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C-46AD-4BB7-AC66-A13B53BE849D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46AD-4BB7-AC66-A13B53BE849D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46AD-4BB7-AC66-A13B53BE849D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46AD-4BB7-AC66-A13B53BE849D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46AD-4BB7-AC66-A13B53BE849D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46AD-4BB7-AC66-A13B53BE849D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12'!$AT$33:$AT$43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6AD-4BB7-AC66-A13B53BE849D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12'!$AU$33:$AU$47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46AD-4BB7-AC66-A13B53BE849D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12'!$AV$33:$AV$53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6AD-4BB7-AC66-A13B53BE849D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12'!$AW$33:$AW$53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6AD-4BB7-AC66-A13B53BE849D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12'!$AX$33:$AX$38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6AD-4BB7-AC66-A13B53BE849D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12'!$AY$33:$AY$52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6AD-4BB7-AC66-A13B53BE849D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4348310293880574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16mm</a:t>
            </a:r>
            <a:r>
              <a:rPr lang="en-GB"/>
              <a:t>,</a:t>
            </a:r>
            <a:r>
              <a:rPr lang="cs-CZ"/>
              <a:t> 20 m/s</a:t>
            </a:r>
            <a:endParaRPr lang="en-GB"/>
          </a:p>
        </c:rich>
      </c:tx>
      <c:layout>
        <c:manualLayout>
          <c:xMode val="edge"/>
          <c:yMode val="edge"/>
          <c:x val="0.50122375872533265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'T-S 20'!$B$25:$B$37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20'!$G$25:$G$37</c:f>
              <c:numCache>
                <c:formatCode>0.000</c:formatCode>
                <c:ptCount val="13"/>
                <c:pt idx="0">
                  <c:v>-6.0207006578218509</c:v>
                </c:pt>
                <c:pt idx="1">
                  <c:v>-6.4485438193245468</c:v>
                </c:pt>
                <c:pt idx="2">
                  <c:v>-4.6962221848883345</c:v>
                </c:pt>
                <c:pt idx="3">
                  <c:v>-2.4966875368953025</c:v>
                </c:pt>
                <c:pt idx="4">
                  <c:v>-1.7083993293122517</c:v>
                </c:pt>
                <c:pt idx="5">
                  <c:v>-0.75267792218353158</c:v>
                </c:pt>
                <c:pt idx="6">
                  <c:v>0.11119662165139711</c:v>
                </c:pt>
                <c:pt idx="7">
                  <c:v>0.60110683235676665</c:v>
                </c:pt>
                <c:pt idx="8">
                  <c:v>1.2554111135493904</c:v>
                </c:pt>
                <c:pt idx="9">
                  <c:v>0.74441037487123929</c:v>
                </c:pt>
                <c:pt idx="10">
                  <c:v>0.23159022671952476</c:v>
                </c:pt>
                <c:pt idx="11">
                  <c:v>-0.15911286092762328</c:v>
                </c:pt>
                <c:pt idx="12">
                  <c:v>-1.0220402849446004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C5-4C94-8422-6A028ED4B2B2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20'!$B$61:$B$76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20'!$G$61:$G$76</c:f>
              <c:numCache>
                <c:formatCode>0.000</c:formatCode>
                <c:ptCount val="16"/>
                <c:pt idx="0">
                  <c:v>-6.0831672965562733</c:v>
                </c:pt>
                <c:pt idx="1">
                  <c:v>-3.5977136505372735</c:v>
                </c:pt>
                <c:pt idx="2">
                  <c:v>-2.4228934639136064</c:v>
                </c:pt>
                <c:pt idx="3">
                  <c:v>-1.7504052420594267</c:v>
                </c:pt>
                <c:pt idx="4">
                  <c:v>-0.77948868213022959</c:v>
                </c:pt>
                <c:pt idx="5">
                  <c:v>-0.26539110014114098</c:v>
                </c:pt>
                <c:pt idx="6">
                  <c:v>-0.22011016515186521</c:v>
                </c:pt>
                <c:pt idx="7">
                  <c:v>-0.57166432730118122</c:v>
                </c:pt>
                <c:pt idx="8">
                  <c:v>-0.96765219550749271</c:v>
                </c:pt>
                <c:pt idx="9">
                  <c:v>-1.5937274502879901</c:v>
                </c:pt>
                <c:pt idx="10">
                  <c:v>-1.9213653721034014</c:v>
                </c:pt>
                <c:pt idx="11">
                  <c:v>-2.2924267263953015</c:v>
                </c:pt>
                <c:pt idx="12">
                  <c:v>-2.7124288796245604</c:v>
                </c:pt>
                <c:pt idx="13">
                  <c:v>-2.9109228404599841</c:v>
                </c:pt>
                <c:pt idx="14">
                  <c:v>-3.1161701578600511</c:v>
                </c:pt>
                <c:pt idx="15">
                  <c:v>-3.7615892137022553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C5-4C94-8422-6A028ED4B2B2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20'!$B$95:$B$119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20'!$G$95:$G$119</c:f>
              <c:numCache>
                <c:formatCode>0.00</c:formatCode>
                <c:ptCount val="25"/>
                <c:pt idx="0">
                  <c:v>-8.649407907302491</c:v>
                </c:pt>
                <c:pt idx="1">
                  <c:v>-7.4746839348739478</c:v>
                </c:pt>
                <c:pt idx="2">
                  <c:v>-4.2587828123319493</c:v>
                </c:pt>
                <c:pt idx="3">
                  <c:v>-3.1918871271522304</c:v>
                </c:pt>
                <c:pt idx="4">
                  <c:v>-2.336857707559044</c:v>
                </c:pt>
                <c:pt idx="5">
                  <c:v>-1.2685123095128175</c:v>
                </c:pt>
                <c:pt idx="6">
                  <c:v>-0.49012845140625022</c:v>
                </c:pt>
                <c:pt idx="7">
                  <c:v>8.6132558455842237E-2</c:v>
                </c:pt>
                <c:pt idx="8">
                  <c:v>9.4162849916028472E-3</c:v>
                </c:pt>
                <c:pt idx="9">
                  <c:v>-0.5332719667105672</c:v>
                </c:pt>
                <c:pt idx="10">
                  <c:v>-0.72513296096955238</c:v>
                </c:pt>
                <c:pt idx="11">
                  <c:v>-1.3106452323013547</c:v>
                </c:pt>
                <c:pt idx="12">
                  <c:v>-1.5415013064330831</c:v>
                </c:pt>
                <c:pt idx="13">
                  <c:v>-1.7062259115627258</c:v>
                </c:pt>
                <c:pt idx="14">
                  <c:v>-1.5941180103558483</c:v>
                </c:pt>
                <c:pt idx="15">
                  <c:v>-1.6167589456075893</c:v>
                </c:pt>
                <c:pt idx="16">
                  <c:v>-1.6820080514880882</c:v>
                </c:pt>
                <c:pt idx="17">
                  <c:v>-1.6024893967555645</c:v>
                </c:pt>
                <c:pt idx="18">
                  <c:v>-1.7655615437537229</c:v>
                </c:pt>
                <c:pt idx="19">
                  <c:v>-1.7447025500264672</c:v>
                </c:pt>
                <c:pt idx="20">
                  <c:v>-1.6078301267394284</c:v>
                </c:pt>
                <c:pt idx="21">
                  <c:v>-1.7289137365871499</c:v>
                </c:pt>
                <c:pt idx="22">
                  <c:v>-1.8120874833799188</c:v>
                </c:pt>
                <c:pt idx="23">
                  <c:v>-1.7525808143349069</c:v>
                </c:pt>
                <c:pt idx="24">
                  <c:v>-1.8185388688634416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1C5-4C94-8422-6A028ED4B2B2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20'!$B$135:$B$155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20'!$G$135:$G$155</c:f>
              <c:numCache>
                <c:formatCode>0.00</c:formatCode>
                <c:ptCount val="21"/>
                <c:pt idx="0">
                  <c:v>-2.6141896125860793</c:v>
                </c:pt>
                <c:pt idx="1">
                  <c:v>-1.703731962284083</c:v>
                </c:pt>
                <c:pt idx="2">
                  <c:v>-0.9253292280894202</c:v>
                </c:pt>
                <c:pt idx="3">
                  <c:v>-0.34824682411697405</c:v>
                </c:pt>
                <c:pt idx="4">
                  <c:v>0.28473529137276971</c:v>
                </c:pt>
                <c:pt idx="5">
                  <c:v>-0.56014202601132324</c:v>
                </c:pt>
                <c:pt idx="6">
                  <c:v>-0.88205559086305674</c:v>
                </c:pt>
                <c:pt idx="7">
                  <c:v>-1.3746133906218447</c:v>
                </c:pt>
                <c:pt idx="8">
                  <c:v>-1.7130963739700382</c:v>
                </c:pt>
                <c:pt idx="9">
                  <c:v>-1.7418005126215708</c:v>
                </c:pt>
                <c:pt idx="10">
                  <c:v>-1.8508543421514665</c:v>
                </c:pt>
                <c:pt idx="11">
                  <c:v>-1.7493451146445651</c:v>
                </c:pt>
                <c:pt idx="12">
                  <c:v>-2.0616334746483238</c:v>
                </c:pt>
                <c:pt idx="13">
                  <c:v>-1.8919351699259277</c:v>
                </c:pt>
                <c:pt idx="14">
                  <c:v>-1.8116435691402917</c:v>
                </c:pt>
                <c:pt idx="15">
                  <c:v>-1.8353325607544471</c:v>
                </c:pt>
                <c:pt idx="16">
                  <c:v>-1.7159576820212112</c:v>
                </c:pt>
                <c:pt idx="17">
                  <c:v>-1.8236429188163621</c:v>
                </c:pt>
                <c:pt idx="18">
                  <c:v>-1.8762859063750044</c:v>
                </c:pt>
                <c:pt idx="19">
                  <c:v>-1.6287157312708145</c:v>
                </c:pt>
                <c:pt idx="20">
                  <c:v>-1.7138585458303279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1C5-4C94-8422-6A028ED4B2B2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'T-S 20'!$B$31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'T-S 20'!$G$31</c:f>
              <c:numCache>
                <c:formatCode>0.000</c:formatCode>
                <c:ptCount val="1"/>
                <c:pt idx="0">
                  <c:v>0.11119662165139711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1C5-4C94-8422-6A028ED4B2B2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'T-S 20'!$B$68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'T-S 20'!$G$68</c:f>
              <c:numCache>
                <c:formatCode>0.000</c:formatCode>
                <c:ptCount val="1"/>
                <c:pt idx="0">
                  <c:v>-0.57166432730118122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1C5-4C94-8422-6A028ED4B2B2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'T-S 20'!$B$107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'T-S 20'!$G$107</c:f>
              <c:numCache>
                <c:formatCode>0.00</c:formatCode>
                <c:ptCount val="1"/>
                <c:pt idx="0">
                  <c:v>-1.5415013064330831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1C5-4C94-8422-6A028ED4B2B2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'T-S 20'!$B$145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'T-S 20'!$G$145</c:f>
              <c:numCache>
                <c:formatCode>0.00</c:formatCode>
                <c:ptCount val="1"/>
                <c:pt idx="0">
                  <c:v>-1.8508543421514665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1C5-4C94-8422-6A028ED4B2B2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20'!$B$201:$B$233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'T-S 20'!$G$201:$G$233</c:f>
              <c:numCache>
                <c:formatCode>0.000</c:formatCode>
                <c:ptCount val="33"/>
                <c:pt idx="0">
                  <c:v>-8.7197255226730981</c:v>
                </c:pt>
                <c:pt idx="1">
                  <c:v>-6.0746266177130028</c:v>
                </c:pt>
                <c:pt idx="2">
                  <c:v>-3.6122543813064154</c:v>
                </c:pt>
                <c:pt idx="3">
                  <c:v>-2.2611846041348103</c:v>
                </c:pt>
                <c:pt idx="4">
                  <c:v>-1.3433605643645037</c:v>
                </c:pt>
                <c:pt idx="5">
                  <c:v>-0.94611017696905242</c:v>
                </c:pt>
                <c:pt idx="6">
                  <c:v>-0.46997736652908334</c:v>
                </c:pt>
                <c:pt idx="7">
                  <c:v>-0.21389573207267662</c:v>
                </c:pt>
                <c:pt idx="8">
                  <c:v>-9.8071863864903158E-2</c:v>
                </c:pt>
                <c:pt idx="9">
                  <c:v>-0.17100136534681148</c:v>
                </c:pt>
                <c:pt idx="10">
                  <c:v>-0.40677345232939571</c:v>
                </c:pt>
                <c:pt idx="11">
                  <c:v>-0.44243807366191046</c:v>
                </c:pt>
                <c:pt idx="12">
                  <c:v>-0.68084893716263917</c:v>
                </c:pt>
                <c:pt idx="13">
                  <c:v>-0.86093708344438569</c:v>
                </c:pt>
                <c:pt idx="14">
                  <c:v>-0.99185258001631338</c:v>
                </c:pt>
                <c:pt idx="15">
                  <c:v>-1.0310463779225589</c:v>
                </c:pt>
                <c:pt idx="16">
                  <c:v>-1.0323199066452509</c:v>
                </c:pt>
                <c:pt idx="17">
                  <c:v>-1.1590376197873331</c:v>
                </c:pt>
                <c:pt idx="18">
                  <c:v>-1.1412457148093582</c:v>
                </c:pt>
                <c:pt idx="19">
                  <c:v>-1.1610947059778793</c:v>
                </c:pt>
                <c:pt idx="20">
                  <c:v>-1.0708114567415736</c:v>
                </c:pt>
                <c:pt idx="21">
                  <c:v>-1.1808502221537311</c:v>
                </c:pt>
                <c:pt idx="22">
                  <c:v>-1.1920518768715562</c:v>
                </c:pt>
                <c:pt idx="23">
                  <c:v>-1.14398750650701</c:v>
                </c:pt>
                <c:pt idx="24">
                  <c:v>-1.2482771543378108</c:v>
                </c:pt>
                <c:pt idx="25">
                  <c:v>-1.2057443362327023</c:v>
                </c:pt>
                <c:pt idx="26">
                  <c:v>-1.254429984383125</c:v>
                </c:pt>
                <c:pt idx="27">
                  <c:v>-1.1747651677670456</c:v>
                </c:pt>
                <c:pt idx="28">
                  <c:v>-1.2734200937011799</c:v>
                </c:pt>
                <c:pt idx="29">
                  <c:v>-1.2699853818827052</c:v>
                </c:pt>
                <c:pt idx="30">
                  <c:v>-1.1764999999999937</c:v>
                </c:pt>
                <c:pt idx="31">
                  <c:v>-1.2146632622884541</c:v>
                </c:pt>
                <c:pt idx="32">
                  <c:v>-1.2366556565854285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31C5-4C94-8422-6A028ED4B2B2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20'!$B$231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'T-S 20'!$G$231</c:f>
              <c:numCache>
                <c:formatCode>0.000</c:formatCode>
                <c:ptCount val="1"/>
                <c:pt idx="0">
                  <c:v>-1.1764999999999937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31C5-4C94-8422-6A028ED4B2B2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'T-S 20'!$G$235:$G$242</c:f>
              <c:numCache>
                <c:formatCode>0.00</c:formatCode>
                <c:ptCount val="8"/>
                <c:pt idx="0">
                  <c:v>-9.7267217331988185</c:v>
                </c:pt>
                <c:pt idx="1">
                  <c:v>-9.4517684993085496</c:v>
                </c:pt>
                <c:pt idx="2">
                  <c:v>-5.7101160036017902</c:v>
                </c:pt>
                <c:pt idx="3">
                  <c:v>-4.593129624346556</c:v>
                </c:pt>
                <c:pt idx="4">
                  <c:v>-3.5669824432720452</c:v>
                </c:pt>
                <c:pt idx="5">
                  <c:v>-2.389064107640777</c:v>
                </c:pt>
                <c:pt idx="6">
                  <c:v>-2.0201513453916689</c:v>
                </c:pt>
                <c:pt idx="7">
                  <c:v>-1.0232335137301083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31C5-4C94-8422-6A028ED4B2B2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'T-S 20'!$B$238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'T-S 20'!$G$238</c:f>
              <c:numCache>
                <c:formatCode>0.00</c:formatCode>
                <c:ptCount val="1"/>
                <c:pt idx="0">
                  <c:v>-4.593129624346556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31C5-4C94-8422-6A028ED4B2B2}"/>
            </c:ext>
          </c:extLst>
        </c:ser>
        <c:ser>
          <c:idx val="14"/>
          <c:order val="14"/>
          <c:tx>
            <c:v>SHMU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'T-S 20'!$B$271:$B$292</c:f>
              <c:numCache>
                <c:formatCode>General</c:formatCode>
                <c:ptCount val="22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</c:numCache>
            </c:numRef>
          </c:xVal>
          <c:yVal>
            <c:numRef>
              <c:f>'T-S 20'!$G$271:$G$292</c:f>
              <c:numCache>
                <c:formatCode>0.00</c:formatCode>
                <c:ptCount val="22"/>
                <c:pt idx="0">
                  <c:v>-4.3356237781405866</c:v>
                </c:pt>
                <c:pt idx="1">
                  <c:v>-3.9014634937284178</c:v>
                </c:pt>
                <c:pt idx="2">
                  <c:v>-1.4688675588085887</c:v>
                </c:pt>
                <c:pt idx="3">
                  <c:v>-0.29481470429098289</c:v>
                </c:pt>
                <c:pt idx="4">
                  <c:v>0.22970749705296575</c:v>
                </c:pt>
                <c:pt idx="5">
                  <c:v>0.3492571315862934</c:v>
                </c:pt>
                <c:pt idx="6">
                  <c:v>0.11080278773687403</c:v>
                </c:pt>
                <c:pt idx="7">
                  <c:v>0.20427824511559514</c:v>
                </c:pt>
                <c:pt idx="8">
                  <c:v>-0.24106773760773553</c:v>
                </c:pt>
                <c:pt idx="9">
                  <c:v>-0.40224848543619968</c:v>
                </c:pt>
                <c:pt idx="10">
                  <c:v>-0.4623568612758861</c:v>
                </c:pt>
                <c:pt idx="11">
                  <c:v>-0.43519115086784593</c:v>
                </c:pt>
                <c:pt idx="12">
                  <c:v>-0.59771959448275103</c:v>
                </c:pt>
                <c:pt idx="13">
                  <c:v>-0.51832986484621535</c:v>
                </c:pt>
                <c:pt idx="14">
                  <c:v>-0.6726452655126387</c:v>
                </c:pt>
                <c:pt idx="15">
                  <c:v>-0.67134414214940541</c:v>
                </c:pt>
                <c:pt idx="16">
                  <c:v>-0.60648984085607738</c:v>
                </c:pt>
                <c:pt idx="17">
                  <c:v>-0.59562004216012743</c:v>
                </c:pt>
                <c:pt idx="18">
                  <c:v>-0.46423386642952225</c:v>
                </c:pt>
                <c:pt idx="19">
                  <c:v>-0.77372309729720923</c:v>
                </c:pt>
                <c:pt idx="20">
                  <c:v>-0.69518865913056505</c:v>
                </c:pt>
                <c:pt idx="21">
                  <c:v>-1.0062568594662584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31C5-4C94-8422-6A028ED4B2B2}"/>
            </c:ext>
          </c:extLst>
        </c:ser>
        <c:ser>
          <c:idx val="15"/>
          <c:order val="15"/>
          <c:tx>
            <c:v>SHMUc</c:v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tx1"/>
                </a:solidFill>
              </a:ln>
              <a:effectLst/>
            </c:spPr>
          </c:marker>
          <c:xVal>
            <c:numRef>
              <c:f>'T-S 20'!$B$289</c:f>
              <c:numCache>
                <c:formatCode>General</c:formatCode>
                <c:ptCount val="1"/>
                <c:pt idx="0">
                  <c:v>320</c:v>
                </c:pt>
              </c:numCache>
            </c:numRef>
          </c:xVal>
          <c:yVal>
            <c:numRef>
              <c:f>'T-S 20'!$G$289</c:f>
              <c:numCache>
                <c:formatCode>0.00</c:formatCode>
                <c:ptCount val="1"/>
                <c:pt idx="0">
                  <c:v>-0.46423386642952225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31C5-4C94-8422-6A028ED4B2B2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C6-4C63-9B86-B756514A79D2}"/>
              </c:ext>
            </c:extLst>
          </c:dPt>
          <c:dPt>
            <c:idx val="11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2-31C5-4C94-8422-6A028ED4B2B2}"/>
              </c:ext>
            </c:extLst>
          </c:dPt>
          <c:xVal>
            <c:numRef>
              <c:f>'T-S 20'!$B$305:$B$325</c:f>
              <c:numCache>
                <c:formatCode>General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20'!$G$305:$G$325</c:f>
              <c:numCache>
                <c:formatCode>General</c:formatCode>
                <c:ptCount val="21"/>
                <c:pt idx="0">
                  <c:v>-8.3659999999999997</c:v>
                </c:pt>
                <c:pt idx="1">
                  <c:v>-5.3929999999999998</c:v>
                </c:pt>
                <c:pt idx="2">
                  <c:v>-3.8839999999999999</c:v>
                </c:pt>
                <c:pt idx="3">
                  <c:v>-2.9079999999999999</c:v>
                </c:pt>
                <c:pt idx="4">
                  <c:v>-1.381</c:v>
                </c:pt>
                <c:pt idx="5">
                  <c:v>-0.63800000000000001</c:v>
                </c:pt>
                <c:pt idx="6">
                  <c:v>0.11899999999999999</c:v>
                </c:pt>
                <c:pt idx="7">
                  <c:v>0.44600000000000001</c:v>
                </c:pt>
                <c:pt idx="8">
                  <c:v>8.8999999999999996E-2</c:v>
                </c:pt>
                <c:pt idx="9">
                  <c:v>-0.35699999999999998</c:v>
                </c:pt>
                <c:pt idx="10">
                  <c:v>-0.94099999999999995</c:v>
                </c:pt>
                <c:pt idx="11">
                  <c:v>-1.2430000000000001</c:v>
                </c:pt>
                <c:pt idx="12">
                  <c:v>-1.506</c:v>
                </c:pt>
                <c:pt idx="13">
                  <c:v>-1.5640000000000001</c:v>
                </c:pt>
                <c:pt idx="14">
                  <c:v>-1.5069999999999999</c:v>
                </c:pt>
                <c:pt idx="15">
                  <c:v>-1.5529999999999999</c:v>
                </c:pt>
                <c:pt idx="16">
                  <c:v>-1.5609999999999999</c:v>
                </c:pt>
                <c:pt idx="17">
                  <c:v>-1.573</c:v>
                </c:pt>
                <c:pt idx="18">
                  <c:v>-1.6419999999999999</c:v>
                </c:pt>
                <c:pt idx="19">
                  <c:v>-1.5429999999999999</c:v>
                </c:pt>
                <c:pt idx="20">
                  <c:v>-3.048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31C5-4C94-8422-6A028ED4B2B2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'T-S 20'!$B$315</c:f>
              <c:numCache>
                <c:formatCode>General</c:formatCode>
                <c:ptCount val="1"/>
                <c:pt idx="0">
                  <c:v>195</c:v>
                </c:pt>
              </c:numCache>
            </c:numRef>
          </c:xVal>
          <c:yVal>
            <c:numRef>
              <c:f>'T-S 20'!$G$315</c:f>
              <c:numCache>
                <c:formatCode>General</c:formatCode>
                <c:ptCount val="1"/>
                <c:pt idx="0">
                  <c:v>-0.94099999999999995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3-31C5-4C94-8422-6A028ED4B2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20'!$B$166:$B$192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20'!$G$166:$G$192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8-31C5-4C94-8422-6A028ED4B2B2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31C5-4C94-8422-6A028ED4B2B2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8611602298903926"/>
          <c:y val="0.46003397849505673"/>
          <c:w val="0.16911950296791864"/>
          <c:h val="0.3709940069346744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20'!$M$33:$M$43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20'!$N$33:$N$43</c:f>
              <c:numCache>
                <c:formatCode>0.000</c:formatCode>
                <c:ptCount val="11"/>
                <c:pt idx="0">
                  <c:v>0.35706042536641952</c:v>
                </c:pt>
                <c:pt idx="1">
                  <c:v>0.43784370336349476</c:v>
                </c:pt>
                <c:pt idx="2">
                  <c:v>0.10998236933919348</c:v>
                </c:pt>
                <c:pt idx="3">
                  <c:v>0.22437891395588441</c:v>
                </c:pt>
                <c:pt idx="4">
                  <c:v>0.32861383431580493</c:v>
                </c:pt>
                <c:pt idx="5">
                  <c:v>0.69206630654170587</c:v>
                </c:pt>
                <c:pt idx="6">
                  <c:v>1.4316199383661863</c:v>
                </c:pt>
                <c:pt idx="7">
                  <c:v>1.9025031464316562</c:v>
                </c:pt>
                <c:pt idx="8">
                  <c:v>1.859383697425117</c:v>
                </c:pt>
                <c:pt idx="9">
                  <c:v>1.9588339944294144</c:v>
                </c:pt>
                <c:pt idx="10">
                  <c:v>1.6423522110172917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9D-485D-A9E5-032DBE824612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20'!$M$32:$M$43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20'!$O$32:$O$43</c:f>
              <c:numCache>
                <c:formatCode>0.000</c:formatCode>
                <c:ptCount val="12"/>
                <c:pt idx="0">
                  <c:v>2.6345636274487374</c:v>
                </c:pt>
                <c:pt idx="1">
                  <c:v>2.0551504942903702</c:v>
                </c:pt>
                <c:pt idx="2">
                  <c:v>0.71424226771295674</c:v>
                </c:pt>
                <c:pt idx="3">
                  <c:v>1.1957296121343051</c:v>
                </c:pt>
                <c:pt idx="4">
                  <c:v>1.2144045898525422</c:v>
                </c:pt>
                <c:pt idx="5">
                  <c:v>1.0403771370351595</c:v>
                </c:pt>
                <c:pt idx="6">
                  <c:v>0.92725002500295839</c:v>
                </c:pt>
                <c:pt idx="7">
                  <c:v>0.91526923157641837</c:v>
                </c:pt>
                <c:pt idx="8">
                  <c:v>1.0638143664504687</c:v>
                </c:pt>
                <c:pt idx="9">
                  <c:v>1.0972459518646172</c:v>
                </c:pt>
                <c:pt idx="10">
                  <c:v>0.82417533165810486</c:v>
                </c:pt>
                <c:pt idx="11">
                  <c:v>0.78130137021833013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9D-485D-A9E5-032DBE824612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20'!$M$33:$M$43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20'!$P$33:$P$43</c:f>
              <c:numCache>
                <c:formatCode>0.000</c:formatCode>
                <c:ptCount val="11"/>
                <c:pt idx="0">
                  <c:v>1.4488935141842665</c:v>
                </c:pt>
                <c:pt idx="1">
                  <c:v>0.87665314041811926</c:v>
                </c:pt>
                <c:pt idx="2">
                  <c:v>0.6489359300593458</c:v>
                </c:pt>
                <c:pt idx="3">
                  <c:v>0.44608974950979391</c:v>
                </c:pt>
                <c:pt idx="4">
                  <c:v>0.8070506538365847</c:v>
                </c:pt>
                <c:pt idx="5">
                  <c:v>1.0470633623789134</c:v>
                </c:pt>
                <c:pt idx="6">
                  <c:v>1.2951699129934346</c:v>
                </c:pt>
                <c:pt idx="7">
                  <c:v>1.1857749297949494</c:v>
                </c:pt>
                <c:pt idx="8">
                  <c:v>0.6623493488240686</c:v>
                </c:pt>
                <c:pt idx="9">
                  <c:v>0.3830030438178974</c:v>
                </c:pt>
                <c:pt idx="10">
                  <c:v>0.16854260747389022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39D-485D-A9E5-032DBE824612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20'!$M$32:$M$38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20'!$Q$32:$Q$38</c:f>
              <c:numCache>
                <c:formatCode>0.000</c:formatCode>
                <c:ptCount val="7"/>
                <c:pt idx="0">
                  <c:v>3.4244132681052752</c:v>
                </c:pt>
                <c:pt idx="1">
                  <c:v>3.2067379190801342</c:v>
                </c:pt>
                <c:pt idx="2">
                  <c:v>1.8943455673475753</c:v>
                </c:pt>
                <c:pt idx="3">
                  <c:v>2.3156395841599742</c:v>
                </c:pt>
                <c:pt idx="4">
                  <c:v>2.1226665676041767</c:v>
                </c:pt>
                <c:pt idx="5">
                  <c:v>1.9488696360256148</c:v>
                </c:pt>
                <c:pt idx="6">
                  <c:v>2.0102722617689204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39D-485D-A9E5-032DBE824612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20'!$M$32:$M$43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'T-S 20'!$R$32:$R$43</c:f>
              <c:numCache>
                <c:formatCode>0.000</c:formatCode>
                <c:ptCount val="12"/>
                <c:pt idx="0">
                  <c:v>2.3391851990782722</c:v>
                </c:pt>
                <c:pt idx="1">
                  <c:v>0.1949258370332824</c:v>
                </c:pt>
                <c:pt idx="2">
                  <c:v>0.31188390589542475</c:v>
                </c:pt>
                <c:pt idx="3">
                  <c:v>0.88943847819081312</c:v>
                </c:pt>
                <c:pt idx="4">
                  <c:v>0.1661551960943943</c:v>
                </c:pt>
                <c:pt idx="5">
                  <c:v>0.35035431209844653</c:v>
                </c:pt>
                <c:pt idx="6">
                  <c:v>0.26139979259057078</c:v>
                </c:pt>
                <c:pt idx="7">
                  <c:v>0.52723746633476176</c:v>
                </c:pt>
                <c:pt idx="8">
                  <c:v>0.9839741655384231</c:v>
                </c:pt>
                <c:pt idx="9">
                  <c:v>0.91309318332812783</c:v>
                </c:pt>
                <c:pt idx="10">
                  <c:v>1.0640384696655283</c:v>
                </c:pt>
                <c:pt idx="11">
                  <c:v>0.71206561052316286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39D-485D-A9E5-032DBE824612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20'!$M$33:$M$47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20'!$S$33:$S$47</c:f>
              <c:numCache>
                <c:formatCode>0.000</c:formatCode>
                <c:ptCount val="15"/>
                <c:pt idx="0">
                  <c:v>2.8622747860023132</c:v>
                </c:pt>
                <c:pt idx="1">
                  <c:v>1.3572279498550224</c:v>
                </c:pt>
                <c:pt idx="2">
                  <c:v>1.2804887447691526</c:v>
                </c:pt>
                <c:pt idx="3">
                  <c:v>1.1733919108028552</c:v>
                </c:pt>
                <c:pt idx="4">
                  <c:v>0.85144827473548867</c:v>
                </c:pt>
                <c:pt idx="5">
                  <c:v>0.30921704795651034</c:v>
                </c:pt>
                <c:pt idx="6">
                  <c:v>0.54593020251186597</c:v>
                </c:pt>
                <c:pt idx="7">
                  <c:v>0.91937837424179103</c:v>
                </c:pt>
                <c:pt idx="8">
                  <c:v>0.82912059950345351</c:v>
                </c:pt>
                <c:pt idx="9">
                  <c:v>1.2606987374395908</c:v>
                </c:pt>
                <c:pt idx="10">
                  <c:v>0.94688029414608998</c:v>
                </c:pt>
                <c:pt idx="11">
                  <c:v>1.1486820075087785</c:v>
                </c:pt>
                <c:pt idx="12">
                  <c:v>1.3826167404002512</c:v>
                </c:pt>
                <c:pt idx="13">
                  <c:v>1.7859819296601389</c:v>
                </c:pt>
                <c:pt idx="14">
                  <c:v>2.2105915222411632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439D-485D-A9E5-032DBE824612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20'!$M$33:$M$47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20'!$T$33:$T$47</c:f>
              <c:numCache>
                <c:formatCode>0.000</c:formatCode>
                <c:ptCount val="15"/>
                <c:pt idx="0">
                  <c:v>2.0991353910433586</c:v>
                </c:pt>
                <c:pt idx="1">
                  <c:v>1.5190959599359926</c:v>
                </c:pt>
                <c:pt idx="2">
                  <c:v>0.63494398605272739</c:v>
                </c:pt>
                <c:pt idx="3">
                  <c:v>0.27541021190780146</c:v>
                </c:pt>
                <c:pt idx="4">
                  <c:v>0.58198555704661215</c:v>
                </c:pt>
                <c:pt idx="5">
                  <c:v>0.46816174033676355</c:v>
                </c:pt>
                <c:pt idx="6">
                  <c:v>4.7063043875726504E-2</c:v>
                </c:pt>
                <c:pt idx="7">
                  <c:v>0.70140825988669053</c:v>
                </c:pt>
                <c:pt idx="8">
                  <c:v>1.2737182577922428</c:v>
                </c:pt>
                <c:pt idx="9">
                  <c:v>1.7006220274517803</c:v>
                </c:pt>
                <c:pt idx="10">
                  <c:v>1.9969154949259922</c:v>
                </c:pt>
                <c:pt idx="11">
                  <c:v>2.2645514112682386</c:v>
                </c:pt>
                <c:pt idx="12">
                  <c:v>2.4457198553954944</c:v>
                </c:pt>
                <c:pt idx="13">
                  <c:v>2.5117517691628404</c:v>
                </c:pt>
                <c:pt idx="14">
                  <c:v>2.8605702974968192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439D-485D-A9E5-032DBE824612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20'!$M$33:$M$38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20'!$U$33:$U$38</c:f>
              <c:numCache>
                <c:formatCode>0.000</c:formatCode>
                <c:ptCount val="6"/>
                <c:pt idx="0">
                  <c:v>4.0576222147379983</c:v>
                </c:pt>
                <c:pt idx="1">
                  <c:v>2.6295733717623473</c:v>
                </c:pt>
                <c:pt idx="2">
                  <c:v>2.5256093691921722</c:v>
                </c:pt>
                <c:pt idx="3">
                  <c:v>2.1895956038961972</c:v>
                </c:pt>
                <c:pt idx="4">
                  <c:v>1.885032289962618</c:v>
                </c:pt>
                <c:pt idx="5">
                  <c:v>1.6221947094727209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439D-485D-A9E5-032DBE824612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20'!$M$33:$M$47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20'!$V$33:$V$47</c:f>
              <c:numCache>
                <c:formatCode>0.000</c:formatCode>
                <c:ptCount val="15"/>
                <c:pt idx="0">
                  <c:v>0.17981992040452802</c:v>
                </c:pt>
                <c:pt idx="1">
                  <c:v>0.88129772334198653</c:v>
                </c:pt>
                <c:pt idx="2">
                  <c:v>0.92208848086961648</c:v>
                </c:pt>
                <c:pt idx="3">
                  <c:v>5.9498784542275723E-2</c:v>
                </c:pt>
                <c:pt idx="4">
                  <c:v>3.8841950540964142E-2</c:v>
                </c:pt>
                <c:pt idx="5">
                  <c:v>0.48010669655059668</c:v>
                </c:pt>
                <c:pt idx="6">
                  <c:v>1.0183257827537433</c:v>
                </c:pt>
                <c:pt idx="7">
                  <c:v>1.030501306829958</c:v>
                </c:pt>
                <c:pt idx="8">
                  <c:v>1.0651915151357705</c:v>
                </c:pt>
                <c:pt idx="9">
                  <c:v>0.99056339249565251</c:v>
                </c:pt>
                <c:pt idx="10">
                  <c:v>1.0427116844862681</c:v>
                </c:pt>
                <c:pt idx="11">
                  <c:v>1.2044058620030225</c:v>
                </c:pt>
                <c:pt idx="12">
                  <c:v>1.5790373878025197</c:v>
                </c:pt>
                <c:pt idx="13">
                  <c:v>1.914119953464368</c:v>
                </c:pt>
                <c:pt idx="14">
                  <c:v>2.3118991272202627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439D-485D-A9E5-032DBE824612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20'!$M$33:$M$56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'T-S 20'!$W$33:$W$56</c:f>
              <c:numCache>
                <c:formatCode>0.000</c:formatCode>
                <c:ptCount val="24"/>
                <c:pt idx="0">
                  <c:v>0.60994337516126806</c:v>
                </c:pt>
                <c:pt idx="1">
                  <c:v>0.20573598069478777</c:v>
                </c:pt>
                <c:pt idx="2">
                  <c:v>0.56712062964061638</c:v>
                </c:pt>
                <c:pt idx="3">
                  <c:v>0.81142687752817666</c:v>
                </c:pt>
                <c:pt idx="4">
                  <c:v>0.22414783477798292</c:v>
                </c:pt>
                <c:pt idx="5">
                  <c:v>0.16348007165989528</c:v>
                </c:pt>
                <c:pt idx="6">
                  <c:v>0.45470174428359117</c:v>
                </c:pt>
                <c:pt idx="7">
                  <c:v>0.1723527792462336</c:v>
                </c:pt>
                <c:pt idx="8">
                  <c:v>0.45603827143361136</c:v>
                </c:pt>
                <c:pt idx="9">
                  <c:v>0.4682702441684285</c:v>
                </c:pt>
                <c:pt idx="10">
                  <c:v>1.0380898691336395</c:v>
                </c:pt>
                <c:pt idx="11">
                  <c:v>1.1088034658901398</c:v>
                </c:pt>
                <c:pt idx="12">
                  <c:v>1.0676807858536559</c:v>
                </c:pt>
                <c:pt idx="13">
                  <c:v>0.76172760100093384</c:v>
                </c:pt>
                <c:pt idx="14">
                  <c:v>0.70611343119995829</c:v>
                </c:pt>
                <c:pt idx="15">
                  <c:v>0.76655497380004545</c:v>
                </c:pt>
                <c:pt idx="16">
                  <c:v>0.5727659973937228</c:v>
                </c:pt>
                <c:pt idx="17">
                  <c:v>0.72928446744015241</c:v>
                </c:pt>
                <c:pt idx="18">
                  <c:v>0.6960802077111693</c:v>
                </c:pt>
                <c:pt idx="19">
                  <c:v>0.59790274658238785</c:v>
                </c:pt>
                <c:pt idx="20">
                  <c:v>0.68969610936507864</c:v>
                </c:pt>
                <c:pt idx="21">
                  <c:v>0.73567925896147424</c:v>
                </c:pt>
                <c:pt idx="22">
                  <c:v>0.69888300949231352</c:v>
                </c:pt>
                <c:pt idx="23">
                  <c:v>0.71360079750692607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439D-485D-A9E5-032DBE824612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20'!$M$32:$M$38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20'!$X$32:$X$38</c:f>
              <c:numCache>
                <c:formatCode>0.000</c:formatCode>
                <c:ptCount val="7"/>
                <c:pt idx="0">
                  <c:v>1.1258763659693178</c:v>
                </c:pt>
                <c:pt idx="1">
                  <c:v>1.4761467401730874</c:v>
                </c:pt>
                <c:pt idx="2">
                  <c:v>1.3787236405215317</c:v>
                </c:pt>
                <c:pt idx="3">
                  <c:v>1.3422106034940151</c:v>
                </c:pt>
                <c:pt idx="4">
                  <c:v>1.1191701020312073</c:v>
                </c:pt>
                <c:pt idx="5">
                  <c:v>1.118131639566625</c:v>
                </c:pt>
                <c:pt idx="6">
                  <c:v>1.3358254253543378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439D-485D-A9E5-032DBE824612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20'!$M$32:$M$52</c:f>
              <c:numCache>
                <c:formatCode>0</c:formatCode>
                <c:ptCount val="21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</c:numCache>
            </c:numRef>
          </c:xVal>
          <c:yVal>
            <c:numRef>
              <c:f>'T-S 20'!$Y$32:$Y$52</c:f>
              <c:numCache>
                <c:formatCode>0.000</c:formatCode>
                <c:ptCount val="21"/>
                <c:pt idx="0">
                  <c:v>0.3497086800056658</c:v>
                </c:pt>
                <c:pt idx="1">
                  <c:v>2.5686754755108745</c:v>
                </c:pt>
                <c:pt idx="2">
                  <c:v>0.46245993570506516</c:v>
                </c:pt>
                <c:pt idx="3">
                  <c:v>0.35030000909976172</c:v>
                </c:pt>
                <c:pt idx="4">
                  <c:v>1.1794721621049722</c:v>
                </c:pt>
                <c:pt idx="5">
                  <c:v>0.77801508640232953</c:v>
                </c:pt>
                <c:pt idx="6">
                  <c:v>0.75162866386721516</c:v>
                </c:pt>
                <c:pt idx="7">
                  <c:v>0.44405524587251782</c:v>
                </c:pt>
                <c:pt idx="8">
                  <c:v>9.8201621085429069E-2</c:v>
                </c:pt>
                <c:pt idx="9">
                  <c:v>0.217509233906309</c:v>
                </c:pt>
                <c:pt idx="10">
                  <c:v>0.26636722311172351</c:v>
                </c:pt>
                <c:pt idx="11">
                  <c:v>8.3470235964638428E-2</c:v>
                </c:pt>
                <c:pt idx="12">
                  <c:v>4.3806523005510432E-2</c:v>
                </c:pt>
                <c:pt idx="13">
                  <c:v>0.17549840535012542</c:v>
                </c:pt>
                <c:pt idx="14">
                  <c:v>0.10749849817615115</c:v>
                </c:pt>
                <c:pt idx="15">
                  <c:v>7.8674786879480624E-2</c:v>
                </c:pt>
                <c:pt idx="16">
                  <c:v>0.14931681461798432</c:v>
                </c:pt>
                <c:pt idx="17">
                  <c:v>3.6388180244190278E-2</c:v>
                </c:pt>
                <c:pt idx="18">
                  <c:v>0.15246767380931484</c:v>
                </c:pt>
                <c:pt idx="19">
                  <c:v>0.24888907721352271</c:v>
                </c:pt>
                <c:pt idx="20">
                  <c:v>1.7770848744326981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439D-485D-A9E5-032DBE824612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20'!$M$33:$M$38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20'!$Z$33:$Z$38</c:f>
              <c:numCache>
                <c:formatCode>0.000</c:formatCode>
                <c:ptCount val="6"/>
                <c:pt idx="0">
                  <c:v>1.9771843458178204</c:v>
                </c:pt>
                <c:pt idx="1">
                  <c:v>1.1545220443378372</c:v>
                </c:pt>
                <c:pt idx="2">
                  <c:v>1.8123687068749923</c:v>
                </c:pt>
                <c:pt idx="3">
                  <c:v>1.8098658737885205</c:v>
                </c:pt>
                <c:pt idx="4">
                  <c:v>1.2822549303812636</c:v>
                </c:pt>
                <c:pt idx="5">
                  <c:v>1.1714184479139083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439D-485D-A9E5-032DBE824612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20'!$M$33:$M$52</c:f>
              <c:numCache>
                <c:formatCode>0</c:formatCode>
                <c:ptCount val="2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</c:numCache>
            </c:numRef>
          </c:xVal>
          <c:yVal>
            <c:numRef>
              <c:f>'T-S 20'!$AA$33:$AA$52</c:f>
              <c:numCache>
                <c:formatCode>0.000</c:formatCode>
                <c:ptCount val="20"/>
                <c:pt idx="0">
                  <c:v>1.8522803242188204</c:v>
                </c:pt>
                <c:pt idx="1">
                  <c:v>0.65272778979656176</c:v>
                </c:pt>
                <c:pt idx="2">
                  <c:v>0.23356637295357299</c:v>
                </c:pt>
                <c:pt idx="3">
                  <c:v>0.31884542019536305</c:v>
                </c:pt>
                <c:pt idx="4">
                  <c:v>0.52335957144445233</c:v>
                </c:pt>
                <c:pt idx="5">
                  <c:v>0.88830350918778</c:v>
                </c:pt>
                <c:pt idx="6">
                  <c:v>0.88541426995585482</c:v>
                </c:pt>
                <c:pt idx="7">
                  <c:v>0.26809276583901936</c:v>
                </c:pt>
                <c:pt idx="8">
                  <c:v>0.24982197720808691</c:v>
                </c:pt>
                <c:pt idx="9">
                  <c:v>0.72795403348787202</c:v>
                </c:pt>
                <c:pt idx="10">
                  <c:v>0.96496954765096654</c:v>
                </c:pt>
                <c:pt idx="11">
                  <c:v>1.0743556528895084</c:v>
                </c:pt>
                <c:pt idx="12">
                  <c:v>0.90620824349156504</c:v>
                </c:pt>
                <c:pt idx="13">
                  <c:v>0.66357172009058851</c:v>
                </c:pt>
                <c:pt idx="14">
                  <c:v>0.63531359621516192</c:v>
                </c:pt>
                <c:pt idx="15">
                  <c:v>0.62821138040944324</c:v>
                </c:pt>
                <c:pt idx="16">
                  <c:v>0.54173191974656887</c:v>
                </c:pt>
                <c:pt idx="17">
                  <c:v>0.58762337721718894</c:v>
                </c:pt>
                <c:pt idx="18">
                  <c:v>0.46139011338645342</c:v>
                </c:pt>
                <c:pt idx="19">
                  <c:v>2.3125218898606521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439D-485D-A9E5-032DBE824612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20'!$M$32:$M$38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'T-S 20'!$AB$32:$AB$38</c:f>
              <c:numCache>
                <c:formatCode>0.000</c:formatCode>
                <c:ptCount val="7"/>
                <c:pt idx="0">
                  <c:v>1.4437576136686949</c:v>
                </c:pt>
                <c:pt idx="1">
                  <c:v>3.7687579433907654</c:v>
                </c:pt>
                <c:pt idx="2">
                  <c:v>1.7977441633615014</c:v>
                </c:pt>
                <c:pt idx="3">
                  <c:v>1.6617618989552918</c:v>
                </c:pt>
                <c:pt idx="4">
                  <c:v>2.1665618976062184</c:v>
                </c:pt>
                <c:pt idx="5">
                  <c:v>1.7937327487298618</c:v>
                </c:pt>
                <c:pt idx="6">
                  <c:v>1.9416707752480946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439D-485D-A9E5-032DBE824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8"/>
          <c:order val="6"/>
          <c:tx>
            <c:v>SHM/BEV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20'!$M$33:$M$43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'T-S 20'!$AT$33:$AT$43</c:f>
              <c:numCache>
                <c:formatCode>0.000</c:formatCode>
                <c:ptCount val="11"/>
                <c:pt idx="0">
                  <c:v>0.77814834889493845</c:v>
                </c:pt>
                <c:pt idx="1">
                  <c:v>0.67107115042468235</c:v>
                </c:pt>
                <c:pt idx="2">
                  <c:v>0.72468449069401053</c:v>
                </c:pt>
                <c:pt idx="3">
                  <c:v>0.65767786315250421</c:v>
                </c:pt>
                <c:pt idx="4">
                  <c:v>0.32241592978210876</c:v>
                </c:pt>
                <c:pt idx="5">
                  <c:v>8.4830402805443558E-2</c:v>
                </c:pt>
                <c:pt idx="6">
                  <c:v>0.3855281766518176</c:v>
                </c:pt>
                <c:pt idx="7">
                  <c:v>0.55630598068699588</c:v>
                </c:pt>
                <c:pt idx="8">
                  <c:v>0.42598188503834228</c:v>
                </c:pt>
                <c:pt idx="9">
                  <c:v>0.24410569128729878</c:v>
                </c:pt>
                <c:pt idx="10">
                  <c:v>7.4679675187166256E-2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647-43B3-929F-5908E3D1C4D8}"/>
            </c:ext>
          </c:extLst>
        </c:ser>
        <c:ser>
          <c:idx val="9"/>
          <c:order val="7"/>
          <c:tx>
            <c:v>SHM/PTB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20'!$M$33:$M$47</c:f>
              <c:numCache>
                <c:formatCode>0</c:formatCode>
                <c:ptCount val="15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</c:numCache>
            </c:numRef>
          </c:xVal>
          <c:yVal>
            <c:numRef>
              <c:f>'T-S 20'!$AU$33:$AU$47</c:f>
              <c:numCache>
                <c:formatCode>0.000</c:formatCode>
                <c:ptCount val="15"/>
                <c:pt idx="0">
                  <c:v>0.63768233522448414</c:v>
                </c:pt>
                <c:pt idx="1">
                  <c:v>0.48881487727882844</c:v>
                </c:pt>
                <c:pt idx="2">
                  <c:v>0.79812717862351867</c:v>
                </c:pt>
                <c:pt idx="3">
                  <c:v>0.78180549900798657</c:v>
                </c:pt>
                <c:pt idx="4">
                  <c:v>0.48414822323894119</c:v>
                </c:pt>
                <c:pt idx="5">
                  <c:v>0.23248116053736234</c:v>
                </c:pt>
                <c:pt idx="6">
                  <c:v>0.26932778592333995</c:v>
                </c:pt>
                <c:pt idx="7">
                  <c:v>0.32242486937022469</c:v>
                </c:pt>
                <c:pt idx="8">
                  <c:v>0.4368126388995478</c:v>
                </c:pt>
                <c:pt idx="9">
                  <c:v>0.66518432209073863</c:v>
                </c:pt>
                <c:pt idx="10">
                  <c:v>0.84468885708734798</c:v>
                </c:pt>
                <c:pt idx="11">
                  <c:v>0.99669739047100914</c:v>
                </c:pt>
                <c:pt idx="12">
                  <c:v>1.1786976106116183</c:v>
                </c:pt>
                <c:pt idx="13">
                  <c:v>1.2443028946082086</c:v>
                </c:pt>
                <c:pt idx="14">
                  <c:v>1.4033411268083729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647-43B3-929F-5908E3D1C4D8}"/>
            </c:ext>
          </c:extLst>
        </c:ser>
        <c:ser>
          <c:idx val="10"/>
          <c:order val="8"/>
          <c:tx>
            <c:v>SHM/CMI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20'!$M$33:$M$53</c:f>
              <c:numCache>
                <c:formatCode>0</c:formatCode>
                <c:ptCount val="2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</c:numCache>
            </c:numRef>
          </c:xVal>
          <c:yVal>
            <c:numRef>
              <c:f>'T-S 20'!$AV$33:$AV$53</c:f>
              <c:numCache>
                <c:formatCode>0.000</c:formatCode>
                <c:ptCount val="21"/>
                <c:pt idx="0">
                  <c:v>1.7929224747374015</c:v>
                </c:pt>
                <c:pt idx="1">
                  <c:v>1.0349373664835337</c:v>
                </c:pt>
                <c:pt idx="2">
                  <c:v>1.3103584330155049</c:v>
                </c:pt>
                <c:pt idx="3">
                  <c:v>1.2507440933198823</c:v>
                </c:pt>
                <c:pt idx="4">
                  <c:v>0.82516761321269116</c:v>
                </c:pt>
                <c:pt idx="5">
                  <c:v>0.35582121976315767</c:v>
                </c:pt>
                <c:pt idx="6">
                  <c:v>4.5489657778535697E-2</c:v>
                </c:pt>
                <c:pt idx="7">
                  <c:v>5.3359041771711017E-2</c:v>
                </c:pt>
                <c:pt idx="8">
                  <c:v>9.6614585365530803E-2</c:v>
                </c:pt>
                <c:pt idx="9">
                  <c:v>0.14789568122011984</c:v>
                </c:pt>
                <c:pt idx="10">
                  <c:v>0.45308029858673832</c:v>
                </c:pt>
                <c:pt idx="11">
                  <c:v>0.52187863350369756</c:v>
                </c:pt>
                <c:pt idx="12">
                  <c:v>0.60736729355219532</c:v>
                </c:pt>
                <c:pt idx="13">
                  <c:v>0.50878057495304618</c:v>
                </c:pt>
                <c:pt idx="14">
                  <c:v>0.49417461673511459</c:v>
                </c:pt>
                <c:pt idx="15">
                  <c:v>0.55113344110457985</c:v>
                </c:pt>
                <c:pt idx="16">
                  <c:v>0.52464409444748794</c:v>
                </c:pt>
                <c:pt idx="17">
                  <c:v>0.65762218738947353</c:v>
                </c:pt>
                <c:pt idx="18">
                  <c:v>0.56171914481468921</c:v>
                </c:pt>
                <c:pt idx="19">
                  <c:v>0.46357294784563779</c:v>
                </c:pt>
                <c:pt idx="20">
                  <c:v>0.43213494609887626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647-43B3-929F-5908E3D1C4D8}"/>
            </c:ext>
          </c:extLst>
        </c:ser>
        <c:ser>
          <c:idx val="12"/>
          <c:order val="9"/>
          <c:tx>
            <c:v>SHM/DWG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20'!$M$33:$M$53</c:f>
              <c:numCache>
                <c:formatCode>0</c:formatCode>
                <c:ptCount val="2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</c:numCache>
            </c:numRef>
          </c:xVal>
          <c:yVal>
            <c:numRef>
              <c:f>'T-S 20'!$AW$33:$AW$53</c:f>
              <c:numCache>
                <c:formatCode>0.000</c:formatCode>
                <c:ptCount val="21"/>
                <c:pt idx="0">
                  <c:v>1.5104153913194405</c:v>
                </c:pt>
                <c:pt idx="1">
                  <c:v>1.1183297103798389</c:v>
                </c:pt>
                <c:pt idx="2">
                  <c:v>1.0518921842507116</c:v>
                </c:pt>
                <c:pt idx="3">
                  <c:v>0.88500031346105956</c:v>
                </c:pt>
                <c:pt idx="4">
                  <c:v>0.72073421503207769</c:v>
                </c:pt>
                <c:pt idx="5">
                  <c:v>0.42528480769764299</c:v>
                </c:pt>
                <c:pt idx="6">
                  <c:v>0.24529948424506343</c:v>
                </c:pt>
                <c:pt idx="7">
                  <c:v>2.2879752834437449E-2</c:v>
                </c:pt>
                <c:pt idx="8">
                  <c:v>0.10480494608985449</c:v>
                </c:pt>
                <c:pt idx="9">
                  <c:v>5.9268779562248873E-2</c:v>
                </c:pt>
                <c:pt idx="10">
                  <c:v>7.1120591116480255E-3</c:v>
                </c:pt>
                <c:pt idx="11">
                  <c:v>3.0031051110161532E-2</c:v>
                </c:pt>
                <c:pt idx="12">
                  <c:v>0.13298626943921268</c:v>
                </c:pt>
                <c:pt idx="13">
                  <c:v>0.1697963199733547</c:v>
                </c:pt>
                <c:pt idx="14">
                  <c:v>0.17976224119207143</c:v>
                </c:pt>
                <c:pt idx="15">
                  <c:v>0.20965669108630042</c:v>
                </c:pt>
                <c:pt idx="16">
                  <c:v>0.26873521964033564</c:v>
                </c:pt>
                <c:pt idx="17">
                  <c:v>0.33187371071362914</c:v>
                </c:pt>
                <c:pt idx="18">
                  <c:v>0.25127251388327843</c:v>
                </c:pt>
                <c:pt idx="19">
                  <c:v>0.19707799469599974</c:v>
                </c:pt>
                <c:pt idx="20">
                  <c:v>0.12545422437810491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647-43B3-929F-5908E3D1C4D8}"/>
            </c:ext>
          </c:extLst>
        </c:ser>
        <c:ser>
          <c:idx val="13"/>
          <c:order val="10"/>
          <c:tx>
            <c:v>SHM/UL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20'!$M$33:$M$38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'T-S 20'!$AX$33:$AX$38</c:f>
              <c:numCache>
                <c:formatCode>0.000</c:formatCode>
                <c:ptCount val="6"/>
                <c:pt idx="0">
                  <c:v>2.4432518620278079</c:v>
                </c:pt>
                <c:pt idx="1">
                  <c:v>1.657272932435174</c:v>
                </c:pt>
                <c:pt idx="2">
                  <c:v>1.9089549018515821</c:v>
                </c:pt>
                <c:pt idx="3">
                  <c:v>1.7473399977112949</c:v>
                </c:pt>
                <c:pt idx="4">
                  <c:v>1.3374966083893163</c:v>
                </c:pt>
                <c:pt idx="5">
                  <c:v>1.0180246090263712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D647-43B3-929F-5908E3D1C4D8}"/>
            </c:ext>
          </c:extLst>
        </c:ser>
        <c:ser>
          <c:idx val="14"/>
          <c:order val="11"/>
          <c:tx>
            <c:v>SHM/LEI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tx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20'!$M$33:$M$52</c:f>
              <c:numCache>
                <c:formatCode>0</c:formatCode>
                <c:ptCount val="20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</c:numCache>
            </c:numRef>
          </c:xVal>
          <c:yVal>
            <c:numRef>
              <c:f>'T-S 20'!$AY$33:$AY$52</c:f>
              <c:numCache>
                <c:formatCode>0.000</c:formatCode>
                <c:ptCount val="20"/>
                <c:pt idx="0">
                  <c:v>0.70526837745407367</c:v>
                </c:pt>
                <c:pt idx="1">
                  <c:v>0.84008396825876486</c:v>
                </c:pt>
                <c:pt idx="2">
                  <c:v>1.1634766918235417</c:v>
                </c:pt>
                <c:pt idx="3">
                  <c:v>0.75190012072201895</c:v>
                </c:pt>
                <c:pt idx="4">
                  <c:v>0.49611541017055438</c:v>
                </c:pt>
                <c:pt idx="5">
                  <c:v>3.7330157033509476E-2</c:v>
                </c:pt>
                <c:pt idx="6">
                  <c:v>0.14289535154391406</c:v>
                </c:pt>
                <c:pt idx="7">
                  <c:v>9.5105903409148762E-2</c:v>
                </c:pt>
                <c:pt idx="8">
                  <c:v>4.4397802668937596E-3</c:v>
                </c:pt>
                <c:pt idx="9">
                  <c:v>0.26113634523570667</c:v>
                </c:pt>
                <c:pt idx="10">
                  <c:v>0.41827205204558165</c:v>
                </c:pt>
                <c:pt idx="11">
                  <c:v>0.50399606509026074</c:v>
                </c:pt>
                <c:pt idx="12">
                  <c:v>0.53371371543240076</c:v>
                </c:pt>
                <c:pt idx="13">
                  <c:v>0.46385084750616257</c:v>
                </c:pt>
                <c:pt idx="14">
                  <c:v>0.46145718945777942</c:v>
                </c:pt>
                <c:pt idx="15">
                  <c:v>0.48851444264127197</c:v>
                </c:pt>
                <c:pt idx="16">
                  <c:v>0.5099134492852162</c:v>
                </c:pt>
                <c:pt idx="17">
                  <c:v>0.59381048392460811</c:v>
                </c:pt>
                <c:pt idx="18">
                  <c:v>0.45685835399755448</c:v>
                </c:pt>
                <c:pt idx="19">
                  <c:v>1.2183552296108497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D647-43B3-929F-5908E3D1C4D8}"/>
            </c:ext>
          </c:extLst>
        </c:ser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'T-S 20'!$M$37:$M$43</c:f>
              <c:numCache>
                <c:formatCode>0</c:formatCode>
                <c:ptCount val="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</c:numCache>
            </c:numRef>
          </c:xVal>
          <c:yVal>
            <c:numRef>
              <c:f>'T-S 20'!$AH$37:$AH$43</c:f>
              <c:numCache>
                <c:formatCode>0.000</c:formatCode>
                <c:ptCount val="7"/>
                <c:pt idx="0">
                  <c:v>2.414480902514335</c:v>
                </c:pt>
                <c:pt idx="1">
                  <c:v>2.1719762046794546</c:v>
                </c:pt>
                <c:pt idx="2">
                  <c:v>1.9135917100755886</c:v>
                </c:pt>
                <c:pt idx="3">
                  <c:v>1.3991561454216612</c:v>
                </c:pt>
                <c:pt idx="4">
                  <c:v>0.20738685855019701</c:v>
                </c:pt>
                <c:pt idx="5">
                  <c:v>0.61309563529350042</c:v>
                </c:pt>
                <c:pt idx="6">
                  <c:v>0.3034845210552205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D647-43B3-929F-5908E3D1C4D8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'T-S 20'!$M$37:$M$47</c:f>
              <c:numCache>
                <c:formatCode>0</c:formatCode>
                <c:ptCount val="1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</c:numCache>
            </c:numRef>
          </c:xVal>
          <c:yVal>
            <c:numRef>
              <c:f>'T-S 20'!$AI$37:$AI$47</c:f>
              <c:numCache>
                <c:formatCode>0.000</c:formatCode>
                <c:ptCount val="11"/>
                <c:pt idx="0">
                  <c:v>2.4436547357025753</c:v>
                </c:pt>
                <c:pt idx="1">
                  <c:v>1.7782652144122562</c:v>
                </c:pt>
                <c:pt idx="2">
                  <c:v>0.70623424656324696</c:v>
                </c:pt>
                <c:pt idx="3">
                  <c:v>0.43646339417148622</c:v>
                </c:pt>
                <c:pt idx="4">
                  <c:v>1.7514632766831668</c:v>
                </c:pt>
                <c:pt idx="5">
                  <c:v>1.3714207162496754</c:v>
                </c:pt>
                <c:pt idx="6">
                  <c:v>1.4159565250023065</c:v>
                </c:pt>
                <c:pt idx="7">
                  <c:v>1.2896825836174561</c:v>
                </c:pt>
                <c:pt idx="8">
                  <c:v>1.2835796666335235</c:v>
                </c:pt>
                <c:pt idx="9">
                  <c:v>1.4988787617323829</c:v>
                </c:pt>
                <c:pt idx="10">
                  <c:v>1.8080208831262066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D647-43B3-929F-5908E3D1C4D8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'T-S 20'!$M$37:$M$56</c:f>
              <c:numCache>
                <c:formatCode>0</c:formatCode>
                <c:ptCount val="20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</c:numCache>
            </c:numRef>
          </c:xVal>
          <c:yVal>
            <c:numRef>
              <c:f>'T-S 20'!$AJ$37:$AJ$56</c:f>
              <c:numCache>
                <c:formatCode>0.000</c:formatCode>
                <c:ptCount val="20"/>
                <c:pt idx="0">
                  <c:v>1.5653504438902544</c:v>
                </c:pt>
                <c:pt idx="1">
                  <c:v>1.4173772647056027</c:v>
                </c:pt>
                <c:pt idx="2">
                  <c:v>1.1614658017216455</c:v>
                </c:pt>
                <c:pt idx="3">
                  <c:v>0.41913310955540473</c:v>
                </c:pt>
                <c:pt idx="4">
                  <c:v>0.93770332213781904</c:v>
                </c:pt>
                <c:pt idx="5">
                  <c:v>0.18932228603120055</c:v>
                </c:pt>
                <c:pt idx="6">
                  <c:v>0.49832063707846214</c:v>
                </c:pt>
                <c:pt idx="7">
                  <c:v>0.19428585123889655</c:v>
                </c:pt>
                <c:pt idx="8">
                  <c:v>7.9114002171391876E-3</c:v>
                </c:pt>
                <c:pt idx="9">
                  <c:v>0.1708956716348827</c:v>
                </c:pt>
                <c:pt idx="10">
                  <c:v>0.2729473153272246</c:v>
                </c:pt>
                <c:pt idx="11">
                  <c:v>7.8968928986403314E-2</c:v>
                </c:pt>
                <c:pt idx="12">
                  <c:v>0.53918292499428844</c:v>
                </c:pt>
                <c:pt idx="13">
                  <c:v>0.1469484588932449</c:v>
                </c:pt>
                <c:pt idx="14">
                  <c:v>7.9074724176420461E-2</c:v>
                </c:pt>
                <c:pt idx="15">
                  <c:v>0.26454651083013619</c:v>
                </c:pt>
                <c:pt idx="16">
                  <c:v>1.5178241085199896E-2</c:v>
                </c:pt>
                <c:pt idx="17">
                  <c:v>1.3317312262315022E-2</c:v>
                </c:pt>
                <c:pt idx="18">
                  <c:v>0.14508743073127631</c:v>
                </c:pt>
                <c:pt idx="19">
                  <c:v>0.21619176455637601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647-43B3-929F-5908E3D1C4D8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'T-S 20'!$M$37:$M$57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20'!$AK$37:$AK$57</c:f>
              <c:numCache>
                <c:formatCode>0.000</c:formatCode>
                <c:ptCount val="21"/>
                <c:pt idx="0">
                  <c:v>1.7269190413355306</c:v>
                </c:pt>
                <c:pt idx="1">
                  <c:v>1.2134948790071678</c:v>
                </c:pt>
                <c:pt idx="2">
                  <c:v>0.69560365670054392</c:v>
                </c:pt>
                <c:pt idx="3">
                  <c:v>0.2395454320399428</c:v>
                </c:pt>
                <c:pt idx="4">
                  <c:v>0.47850304550317346</c:v>
                </c:pt>
                <c:pt idx="5">
                  <c:v>0.25751003945474144</c:v>
                </c:pt>
                <c:pt idx="6">
                  <c:v>0.5073995881573139</c:v>
                </c:pt>
                <c:pt idx="7">
                  <c:v>0.86991961055218348</c:v>
                </c:pt>
                <c:pt idx="8">
                  <c:v>1.0157517749775395</c:v>
                </c:pt>
                <c:pt idx="9">
                  <c:v>0.88773859971663305</c:v>
                </c:pt>
                <c:pt idx="10">
                  <c:v>0.9382448040420337</c:v>
                </c:pt>
                <c:pt idx="11">
                  <c:v>0.81250602214048406</c:v>
                </c:pt>
                <c:pt idx="12">
                  <c:v>1.0715056265972289</c:v>
                </c:pt>
                <c:pt idx="13">
                  <c:v>0.83691245347629273</c:v>
                </c:pt>
                <c:pt idx="14">
                  <c:v>0.74941327319798878</c:v>
                </c:pt>
                <c:pt idx="15">
                  <c:v>0.82540057922596655</c:v>
                </c:pt>
                <c:pt idx="16">
                  <c:v>0.64710332087838462</c:v>
                </c:pt>
                <c:pt idx="17">
                  <c:v>0.70804318961334101</c:v>
                </c:pt>
                <c:pt idx="18">
                  <c:v>0.81143527250587089</c:v>
                </c:pt>
                <c:pt idx="19">
                  <c:v>0.45764432080653655</c:v>
                </c:pt>
                <c:pt idx="20">
                  <c:v>0.55694488896722982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647-43B3-929F-5908E3D1C4D8}"/>
            </c:ext>
          </c:extLst>
        </c:ser>
        <c:ser>
          <c:idx val="16"/>
          <c:order val="16"/>
          <c:tx>
            <c:v>CET/UL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'T-S 20'!$M$37:$M$38</c:f>
              <c:numCache>
                <c:formatCode>0</c:formatCode>
                <c:ptCount val="2"/>
                <c:pt idx="0">
                  <c:v>120</c:v>
                </c:pt>
                <c:pt idx="1">
                  <c:v>135</c:v>
                </c:pt>
              </c:numCache>
            </c:numRef>
          </c:xVal>
          <c:yVal>
            <c:numRef>
              <c:f>'T-S 20'!$AL$37:$AL$38</c:f>
              <c:numCache>
                <c:formatCode>0.000</c:formatCode>
                <c:ptCount val="2"/>
                <c:pt idx="0">
                  <c:v>0.29108466503725777</c:v>
                </c:pt>
                <c:pt idx="1">
                  <c:v>0.14269759288558836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D647-43B3-929F-5908E3D1C4D8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'T-S 20'!$M$37:$M$52</c:f>
              <c:numCache>
                <c:formatCode>0</c:formatCode>
                <c:ptCount val="16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</c:numCache>
            </c:numRef>
          </c:xVal>
          <c:yVal>
            <c:numRef>
              <c:f>'T-S 20'!$AM$37:$AM$52</c:f>
              <c:numCache>
                <c:formatCode>0.000</c:formatCode>
                <c:ptCount val="16"/>
                <c:pt idx="0">
                  <c:v>2.3143436090048306</c:v>
                </c:pt>
                <c:pt idx="1">
                  <c:v>2.1433037052032655</c:v>
                </c:pt>
                <c:pt idx="2">
                  <c:v>1.5850830449223319</c:v>
                </c:pt>
                <c:pt idx="3">
                  <c:v>0.51591354871102535</c:v>
                </c:pt>
                <c:pt idx="4">
                  <c:v>0.74047035582616205</c:v>
                </c:pt>
                <c:pt idx="5">
                  <c:v>0.4398999194836522</c:v>
                </c:pt>
                <c:pt idx="6">
                  <c:v>0.42250644101115042</c:v>
                </c:pt>
                <c:pt idx="7">
                  <c:v>0.15399288617687124</c:v>
                </c:pt>
                <c:pt idx="8">
                  <c:v>0.17282392532493243</c:v>
                </c:pt>
                <c:pt idx="9">
                  <c:v>0.2735262391808248</c:v>
                </c:pt>
                <c:pt idx="10">
                  <c:v>0.34964899230697816</c:v>
                </c:pt>
                <c:pt idx="11">
                  <c:v>0.22239926968866788</c:v>
                </c:pt>
                <c:pt idx="12">
                  <c:v>0.57777050331784729</c:v>
                </c:pt>
                <c:pt idx="13">
                  <c:v>0.2925919240372572</c:v>
                </c:pt>
                <c:pt idx="14">
                  <c:v>0.31955266481035161</c:v>
                </c:pt>
                <c:pt idx="15">
                  <c:v>1.4196594614099214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D647-43B3-929F-5908E3D1C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20'!$M$33:$M$43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20'!$AN$33:$AN$43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D647-43B3-929F-5908E3D1C4D8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647-43B3-929F-5908E3D1C4D8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647-43B3-929F-5908E3D1C4D8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647-43B3-929F-5908E3D1C4D8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647-43B3-929F-5908E3D1C4D8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647-43B3-929F-5908E3D1C4D8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73095048805430873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'T-S 20'!$M$37:$M$53</c:f>
              <c:numCache>
                <c:formatCode>0</c:formatCode>
                <c:ptCount val="1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</c:numCache>
            </c:numRef>
          </c:xVal>
          <c:yVal>
            <c:numRef>
              <c:f>'T-S 20'!$AF$37:$AF$53</c:f>
              <c:numCache>
                <c:formatCode>0.000</c:formatCode>
                <c:ptCount val="17"/>
                <c:pt idx="0">
                  <c:v>1.5139791123903346</c:v>
                </c:pt>
                <c:pt idx="1">
                  <c:v>0.98159012864095407</c:v>
                </c:pt>
                <c:pt idx="2">
                  <c:v>0.56735928203315522</c:v>
                </c:pt>
                <c:pt idx="3">
                  <c:v>0.13256907881809091</c:v>
                </c:pt>
                <c:pt idx="4">
                  <c:v>0.326968939462561</c:v>
                </c:pt>
                <c:pt idx="5">
                  <c:v>6.0846866498144532E-2</c:v>
                </c:pt>
                <c:pt idx="6">
                  <c:v>0.22669761291454882</c:v>
                </c:pt>
                <c:pt idx="7">
                  <c:v>0.43043584037328053</c:v>
                </c:pt>
                <c:pt idx="8">
                  <c:v>0.6037792960507683</c:v>
                </c:pt>
                <c:pt idx="9">
                  <c:v>0.57969437906823573</c:v>
                </c:pt>
                <c:pt idx="10">
                  <c:v>0.61086495922510897</c:v>
                </c:pt>
                <c:pt idx="11">
                  <c:v>0.58156089865044536</c:v>
                </c:pt>
                <c:pt idx="12">
                  <c:v>0.75870909478878967</c:v>
                </c:pt>
                <c:pt idx="13">
                  <c:v>0.71660004714378367</c:v>
                </c:pt>
                <c:pt idx="14">
                  <c:v>0.59268842423419621</c:v>
                </c:pt>
                <c:pt idx="15">
                  <c:v>0.57682433768703756</c:v>
                </c:pt>
                <c:pt idx="16">
                  <c:v>0.42180128156188196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E82-471C-BBC6-BE5BAA8FF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DTI/CET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20'!$M$37:$M$57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20'!$AD$37:$AD$57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0-CE82-471C-BBC6-BE5BAA8FF745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DTI/SHM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20'!$M$34:$M$53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'T-S 20'!$AE$34:$AE$53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82-471C-BBC6-BE5BAA8FF745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418363387976993"/>
          <c:y val="9.4101126412528532E-2"/>
          <c:w val="0.1160692965338693"/>
          <c:h val="8.4411993004047545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107mm</a:t>
            </a:r>
            <a:r>
              <a:rPr lang="en-GB"/>
              <a:t>,</a:t>
            </a:r>
            <a:r>
              <a:rPr lang="cs-CZ"/>
              <a:t> 0.5 m/s</a:t>
            </a:r>
            <a:endParaRPr lang="en-GB"/>
          </a:p>
        </c:rich>
      </c:tx>
      <c:layout>
        <c:manualLayout>
          <c:xMode val="edge"/>
          <c:yMode val="edge"/>
          <c:x val="0.64399863208833541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546520601357E-2"/>
          <c:y val="5.0925984251968502E-2"/>
          <c:w val="0.87356626755945987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'T-L 0.5'!$B$27:$B$35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0.5'!$G$27:$G$35</c:f>
              <c:numCache>
                <c:formatCode>0.000</c:formatCode>
                <c:ptCount val="9"/>
                <c:pt idx="0">
                  <c:v>-4.0380863289813922</c:v>
                </c:pt>
                <c:pt idx="1">
                  <c:v>-3.7523287420044507</c:v>
                </c:pt>
                <c:pt idx="2">
                  <c:v>-3.8165521825123179</c:v>
                </c:pt>
                <c:pt idx="3">
                  <c:v>-1.8542270145244428</c:v>
                </c:pt>
                <c:pt idx="4">
                  <c:v>-1.9068831337260408</c:v>
                </c:pt>
                <c:pt idx="5">
                  <c:v>-1.5228516139614976</c:v>
                </c:pt>
                <c:pt idx="6">
                  <c:v>-1.6996659250566024</c:v>
                </c:pt>
                <c:pt idx="7">
                  <c:v>-1.8414001185760573</c:v>
                </c:pt>
                <c:pt idx="8">
                  <c:v>-3.7378849320306822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7E-484C-816B-BB8520D3C957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0.5'!$B$62:$B$74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0.5'!$G$62:$G$74</c:f>
              <c:numCache>
                <c:formatCode>0.000</c:formatCode>
                <c:ptCount val="13"/>
                <c:pt idx="0">
                  <c:v>-5.1461413651588535</c:v>
                </c:pt>
                <c:pt idx="1">
                  <c:v>-5.3085582276043413</c:v>
                </c:pt>
                <c:pt idx="2">
                  <c:v>-4.4686784416722762</c:v>
                </c:pt>
                <c:pt idx="3">
                  <c:v>-3.4446238272494147</c:v>
                </c:pt>
                <c:pt idx="4">
                  <c:v>-3.3105362142194013</c:v>
                </c:pt>
                <c:pt idx="5">
                  <c:v>-3.5055085639534451</c:v>
                </c:pt>
                <c:pt idx="6">
                  <c:v>-2.9525218078592856</c:v>
                </c:pt>
                <c:pt idx="7">
                  <c:v>-3.2110539428992952</c:v>
                </c:pt>
                <c:pt idx="8">
                  <c:v>-2.988022793502942</c:v>
                </c:pt>
                <c:pt idx="9">
                  <c:v>-4.4486760864857606</c:v>
                </c:pt>
                <c:pt idx="10">
                  <c:v>-4.6948621958303347</c:v>
                </c:pt>
                <c:pt idx="11">
                  <c:v>-4.5944173586941659</c:v>
                </c:pt>
                <c:pt idx="12">
                  <c:v>-3.5518633779994908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7E-484C-816B-BB8520D3C957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0.5'!$B$97:$B$117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0.5'!$G$97:$G$117</c:f>
              <c:numCache>
                <c:formatCode>0.00</c:formatCode>
                <c:ptCount val="21"/>
                <c:pt idx="0">
                  <c:v>-7.2550031886786828</c:v>
                </c:pt>
                <c:pt idx="1">
                  <c:v>-7.0345664038811542</c:v>
                </c:pt>
                <c:pt idx="2">
                  <c:v>-6.9965351650355796</c:v>
                </c:pt>
                <c:pt idx="3">
                  <c:v>-6.1305007587253932</c:v>
                </c:pt>
                <c:pt idx="4">
                  <c:v>-6.295531811559024</c:v>
                </c:pt>
                <c:pt idx="5">
                  <c:v>-6.7168711283857947</c:v>
                </c:pt>
                <c:pt idx="6">
                  <c:v>-5.362776025236629</c:v>
                </c:pt>
                <c:pt idx="7">
                  <c:v>-6.6147859922179215</c:v>
                </c:pt>
                <c:pt idx="8">
                  <c:v>-5.4537733559815846</c:v>
                </c:pt>
                <c:pt idx="9">
                  <c:v>-6.3695427773392499</c:v>
                </c:pt>
                <c:pt idx="10">
                  <c:v>-5.8059030729989356</c:v>
                </c:pt>
                <c:pt idx="11">
                  <c:v>-5.2938319572608306</c:v>
                </c:pt>
                <c:pt idx="12">
                  <c:v>-5.2593222397668207</c:v>
                </c:pt>
                <c:pt idx="13">
                  <c:v>-5.3207661903314305</c:v>
                </c:pt>
                <c:pt idx="14">
                  <c:v>-5.3207661903314305</c:v>
                </c:pt>
                <c:pt idx="15">
                  <c:v>-5.2468385214008091</c:v>
                </c:pt>
                <c:pt idx="16">
                  <c:v>-5.2862096234564406</c:v>
                </c:pt>
                <c:pt idx="17">
                  <c:v>-5.5103774729943167</c:v>
                </c:pt>
                <c:pt idx="18">
                  <c:v>-5.4859506142805259</c:v>
                </c:pt>
                <c:pt idx="19">
                  <c:v>-5.6357680174715146</c:v>
                </c:pt>
                <c:pt idx="20">
                  <c:v>-5.1423017343498874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7E-484C-816B-BB8520D3C957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0.5'!$B$135:$B$155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0.5'!$G$135:$G$155</c:f>
              <c:numCache>
                <c:formatCode>0.00</c:formatCode>
                <c:ptCount val="21"/>
                <c:pt idx="0">
                  <c:v>-0.18884139415195697</c:v>
                </c:pt>
                <c:pt idx="1">
                  <c:v>-0.1999978864525436</c:v>
                </c:pt>
                <c:pt idx="2">
                  <c:v>-0.27006734078337069</c:v>
                </c:pt>
                <c:pt idx="3">
                  <c:v>7.5658519263411092E-2</c:v>
                </c:pt>
                <c:pt idx="4">
                  <c:v>0.16708001209014564</c:v>
                </c:pt>
                <c:pt idx="5">
                  <c:v>0.26429801347720283</c:v>
                </c:pt>
                <c:pt idx="6">
                  <c:v>2.4400839533066798</c:v>
                </c:pt>
                <c:pt idx="7">
                  <c:v>2.1970372372274096</c:v>
                </c:pt>
                <c:pt idx="8">
                  <c:v>2.3870243038110717</c:v>
                </c:pt>
                <c:pt idx="9">
                  <c:v>2.4942285232975552</c:v>
                </c:pt>
                <c:pt idx="10">
                  <c:v>2.4833126556983469</c:v>
                </c:pt>
                <c:pt idx="11">
                  <c:v>2.5269900828164866</c:v>
                </c:pt>
                <c:pt idx="12">
                  <c:v>2.4919627746466042</c:v>
                </c:pt>
                <c:pt idx="13">
                  <c:v>2.627052646783901</c:v>
                </c:pt>
                <c:pt idx="14">
                  <c:v>2.56472271757199</c:v>
                </c:pt>
                <c:pt idx="15">
                  <c:v>2.2695839737467485</c:v>
                </c:pt>
                <c:pt idx="16">
                  <c:v>2.1704216123319502</c:v>
                </c:pt>
                <c:pt idx="17">
                  <c:v>2.0771716896486812</c:v>
                </c:pt>
                <c:pt idx="18">
                  <c:v>1.7245313124009638</c:v>
                </c:pt>
                <c:pt idx="19">
                  <c:v>1.7960021558184072</c:v>
                </c:pt>
                <c:pt idx="20">
                  <c:v>1.8073817779650054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77E-484C-816B-BB8520D3C957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'T-L 0.5'!$B$31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'T-L 0.5'!$G$31</c:f>
              <c:numCache>
                <c:formatCode>0.000</c:formatCode>
                <c:ptCount val="1"/>
                <c:pt idx="0">
                  <c:v>-1.9068831337260408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77E-484C-816B-BB8520D3C957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'T-L 0.5'!$B$68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'T-L 0.5'!$G$68</c:f>
              <c:numCache>
                <c:formatCode>0.000</c:formatCode>
                <c:ptCount val="1"/>
                <c:pt idx="0">
                  <c:v>-2.9525218078592856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77E-484C-816B-BB8520D3C957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'T-L 0.5'!$B$107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'T-L 0.5'!$G$107</c:f>
              <c:numCache>
                <c:formatCode>0.00</c:formatCode>
                <c:ptCount val="1"/>
                <c:pt idx="0">
                  <c:v>-5.8059030729989356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77E-484C-816B-BB8520D3C957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'T-L 0.5'!$B$145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'T-L 0.5'!$G$145</c:f>
              <c:numCache>
                <c:formatCode>0.00</c:formatCode>
                <c:ptCount val="1"/>
                <c:pt idx="0">
                  <c:v>2.4833126556983469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77E-484C-816B-BB8520D3C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0.5'!$B$166:$B$192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0.5'!$G$166:$G$192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277E-484C-816B-BB8520D3C957}"/>
                  </c:ext>
                </c:extLst>
              </c15:ser>
            </c15:filteredScatterSeries>
            <c15:filteredScatterSeries>
              <c15:ser>
                <c:idx val="9"/>
                <c:order val="9"/>
                <c:tx>
                  <c:v>DWG</c:v>
                </c:tx>
                <c:spPr>
                  <a:ln w="19050" cap="rnd">
                    <a:solidFill>
                      <a:schemeClr val="accent4">
                        <a:lumMod val="5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4">
                        <a:lumMod val="50000"/>
                      </a:schemeClr>
                    </a:solidFill>
                    <a:ln w="95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0.5'!$B$203:$B$234</c15:sqref>
                        </c15:formulaRef>
                      </c:ext>
                    </c:extLst>
                    <c:numCache>
                      <c:formatCode>General</c:formatCode>
                      <c:ptCount val="3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0.5'!$G$203:$G$234</c15:sqref>
                        </c15:formulaRef>
                      </c:ext>
                    </c:extLst>
                    <c:numCache>
                      <c:formatCode>0.000</c:formatCode>
                      <c:ptCount val="3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277E-484C-816B-BB8520D3C957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277E-484C-816B-BB8520D3C957}"/>
                  </c:ext>
                </c:extLst>
              </c15:ser>
            </c15:filteredScatterSeries>
            <c15:filteredScatterSeries>
              <c15:ser>
                <c:idx val="11"/>
                <c:order val="11"/>
                <c:tx>
                  <c:v>DWGc</c:v>
                </c:tx>
                <c:spPr>
                  <a:ln w="19050" cap="rnd">
                    <a:solidFill>
                      <a:schemeClr val="accent6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0.5'!$B$231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0.5'!$G$231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277E-484C-816B-BB8520D3C957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0.5'!$G$235:$G$242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277E-484C-816B-BB8520D3C957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0.5'!$G$238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277E-484C-816B-BB8520D3C957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0.5'!$B$271:$B$292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0.5'!$G$271:$G$292</c15:sqref>
                        </c15:formulaRef>
                      </c:ext>
                    </c:extLst>
                    <c:numCache>
                      <c:formatCode>0.00</c:formatCode>
                      <c:ptCount val="2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277E-484C-816B-BB8520D3C957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277E-484C-816B-BB8520D3C957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LEI</c:v>
                </c:tx>
                <c:spPr>
                  <a:ln w="19050" cap="rnd">
                    <a:solidFill>
                      <a:srgbClr val="CC33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C3300"/>
                    </a:solidFill>
                    <a:ln w="9525">
                      <a:solidFill>
                        <a:srgbClr val="CC3300"/>
                      </a:solidFill>
                    </a:ln>
                    <a:effectLst/>
                  </c:spPr>
                </c:marker>
                <c:dPt>
                  <c:idx val="8"/>
                  <c:marker>
                    <c:symbol val="circle"/>
                    <c:size val="5"/>
                    <c:spPr>
                      <a:solidFill>
                        <a:srgbClr val="CC3300"/>
                      </a:solidFill>
                      <a:ln w="22225">
                        <a:noFill/>
                      </a:ln>
                      <a:effectLst/>
                    </c:spPr>
                  </c:marker>
                  <c:bubble3D val="0"/>
                  <c:spPr>
                    <a:ln w="19050" cap="rnd">
                      <a:solidFill>
                        <a:srgbClr val="C00000"/>
                      </a:solidFill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B-277E-484C-816B-BB8520D3C957}"/>
                    </c:ext>
                  </c:extLst>
                </c:dPt>
                <c:dPt>
                  <c:idx val="9"/>
                  <c:marker>
                    <c:symbol val="circle"/>
                    <c:size val="5"/>
                    <c:spPr>
                      <a:solidFill>
                        <a:srgbClr val="CC3300"/>
                      </a:solidFill>
                      <a:ln w="22225">
                        <a:noFill/>
                      </a:ln>
                      <a:effectLst/>
                    </c:spPr>
                  </c:marker>
                  <c:bubble3D val="0"/>
                  <c:spPr>
                    <a:ln w="19050" cap="rnd">
                      <a:solidFill>
                        <a:srgbClr val="C00000"/>
                      </a:solidFill>
                      <a:round/>
                    </a:ln>
                    <a:effectLst/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D-277E-484C-816B-BB8520D3C957}"/>
                    </c:ext>
                  </c:extLst>
                </c:dPt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0.5'!$B$307:$B$323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0.5'!$G$307:$G$323</c15:sqref>
                        </c15:formulaRef>
                      </c:ext>
                    </c:extLst>
                    <c:numCache>
                      <c:formatCode>General</c:formatCode>
                      <c:ptCount val="17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277E-484C-816B-BB8520D3C957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v>LEIc</c:v>
                </c:tx>
                <c:spPr>
                  <a:ln w="19050" cap="rnd">
                    <a:solidFill>
                      <a:schemeClr val="accent6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0.5'!$B$315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0.5'!$G$315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277E-484C-816B-BB8520D3C957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9.5269861555154545E-2"/>
          <c:y val="5.7156179221958925E-2"/>
          <c:w val="0.16911950296791864"/>
          <c:h val="0.2303065214742276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0.5'!$M$34:$M$41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0.5'!$N$34:$N$41</c:f>
              <c:numCache>
                <c:formatCode>0.000</c:formatCode>
                <c:ptCount val="8"/>
                <c:pt idx="0">
                  <c:v>0.28938312390335758</c:v>
                </c:pt>
                <c:pt idx="1">
                  <c:v>0.27584184747321078</c:v>
                </c:pt>
                <c:pt idx="2">
                  <c:v>0.28630558661498906</c:v>
                </c:pt>
                <c:pt idx="3">
                  <c:v>0.33684274087790206</c:v>
                </c:pt>
                <c:pt idx="4">
                  <c:v>0.36810599883106976</c:v>
                </c:pt>
                <c:pt idx="5">
                  <c:v>0.37896137685459147</c:v>
                </c:pt>
                <c:pt idx="6">
                  <c:v>0.28120357399462509</c:v>
                </c:pt>
                <c:pt idx="7">
                  <c:v>7.6973777388555126E-2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B4-4AF7-B1AC-765AFE42F81A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0.5'!$M$34:$M$41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0.5'!$O$34:$O$41</c:f>
              <c:numCache>
                <c:formatCode>0.000</c:formatCode>
                <c:ptCount val="8"/>
                <c:pt idx="0">
                  <c:v>0.67984860458624685</c:v>
                </c:pt>
                <c:pt idx="1">
                  <c:v>0.65764748331588074</c:v>
                </c:pt>
                <c:pt idx="2">
                  <c:v>0.84204909632681757</c:v>
                </c:pt>
                <c:pt idx="3">
                  <c:v>0.86007357903131132</c:v>
                </c:pt>
                <c:pt idx="4">
                  <c:v>0.92679374641574974</c:v>
                </c:pt>
                <c:pt idx="5">
                  <c:v>1.0328597538620135</c:v>
                </c:pt>
                <c:pt idx="6">
                  <c:v>0.72676494134798586</c:v>
                </c:pt>
                <c:pt idx="7">
                  <c:v>0.77400871985548791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B4-4AF7-B1AC-765AFE42F81A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0.5'!$M$34:$M$45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0.5'!$S$34:$S$45</c:f>
              <c:numCache>
                <c:formatCode>0.000</c:formatCode>
                <c:ptCount val="12"/>
                <c:pt idx="0">
                  <c:v>0.44223438674740762</c:v>
                </c:pt>
                <c:pt idx="1">
                  <c:v>0.43169776968989287</c:v>
                </c:pt>
                <c:pt idx="2">
                  <c:v>0.61715929218549581</c:v>
                </c:pt>
                <c:pt idx="3">
                  <c:v>0.58751904904571506</c:v>
                </c:pt>
                <c:pt idx="4">
                  <c:v>0.62834138004031781</c:v>
                </c:pt>
                <c:pt idx="5">
                  <c:v>0.73070203939462985</c:v>
                </c:pt>
                <c:pt idx="6">
                  <c:v>0.50030637582303183</c:v>
                </c:pt>
                <c:pt idx="7">
                  <c:v>0.74872889398231368</c:v>
                </c:pt>
                <c:pt idx="8">
                  <c:v>0.42586524351063015</c:v>
                </c:pt>
                <c:pt idx="9">
                  <c:v>0.39552213556822874</c:v>
                </c:pt>
                <c:pt idx="10">
                  <c:v>0.24620908579233003</c:v>
                </c:pt>
                <c:pt idx="11">
                  <c:v>0.22523858773605962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8B4-4AF7-B1AC-765AFE42F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2"/>
                <c:tx>
                  <c:v>BEV/DWG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8575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0.5'!$M$35:$M$41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0.5'!$P$35:$P$41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2-58B4-4AF7-B1AC-765AFE42F81A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58B4-4AF7-B1AC-765AFE42F81A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BEV/LEI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0.5'!$M$34:$M$41</c15:sqref>
                        </c15:formulaRef>
                      </c:ext>
                    </c:extLst>
                    <c:numCache>
                      <c:formatCode>0</c:formatCode>
                      <c:ptCount val="8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0.5'!$R$34:$R$41</c15:sqref>
                        </c15:formulaRef>
                      </c:ext>
                    </c:extLst>
                    <c:numCache>
                      <c:formatCode>0.000</c:formatCode>
                      <c:ptCount val="8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8B4-4AF7-B1AC-765AFE42F81A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PTB/DWG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0.5'!$M$35:$M$45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0.5'!$T$35:$T$45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8B4-4AF7-B1AC-765AFE42F81A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8B4-4AF7-B1AC-765AFE42F81A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PTB/LEI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>
                        <a:alpha val="95000"/>
                      </a:schemeClr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0.5'!$M$34:$M$45</c15:sqref>
                        </c15:formulaRef>
                      </c:ext>
                    </c:extLst>
                    <c:numCache>
                      <c:formatCode>0</c:formatCode>
                      <c:ptCount val="12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0.5'!$V$34:$V$45</c15:sqref>
                        </c15:formulaRef>
                      </c:ext>
                    </c:extLst>
                    <c:numCache>
                      <c:formatCode>0.000</c:formatCode>
                      <c:ptCount val="1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8B4-4AF7-B1AC-765AFE42F81A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CMI/DWG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0.5'!$M$35:$M$54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  <c:pt idx="16">
                        <c:v>330</c:v>
                      </c:pt>
                      <c:pt idx="17">
                        <c:v>345</c:v>
                      </c:pt>
                      <c:pt idx="18">
                        <c:v>360</c:v>
                      </c:pt>
                      <c:pt idx="19">
                        <c:v>375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0.5'!$W$35:$W$54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8B4-4AF7-B1AC-765AFE42F81A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8B4-4AF7-B1AC-765AFE42F81A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CMI/LEI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0.5'!$M$34:$M$50</c15:sqref>
                        </c15:formulaRef>
                      </c:ext>
                    </c:extLst>
                    <c:numCache>
                      <c:formatCode>0</c:formatCode>
                      <c:ptCount val="17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0.5'!$Y$34:$Y$50</c15:sqref>
                        </c15:formulaRef>
                      </c:ext>
                    </c:extLst>
                    <c:numCache>
                      <c:formatCode>0.000</c:formatCode>
                      <c:ptCount val="1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8B4-4AF7-B1AC-765AFE42F81A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8B4-4AF7-B1AC-765AFE42F81A}"/>
                  </c:ext>
                </c:extLst>
              </c15:ser>
            </c15:filteredScatterSeries>
            <c15:filteredScatterSeries>
              <c15:ser>
                <c:idx val="19"/>
                <c:order val="13"/>
                <c:tx>
                  <c:v>DWG/LEI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0.5'!$M$35:$M$50</c15:sqref>
                        </c15:formulaRef>
                      </c:ext>
                    </c:extLst>
                    <c:numCache>
                      <c:formatCode>0</c:formatCode>
                      <c:ptCount val="16"/>
                      <c:pt idx="0">
                        <c:v>90</c:v>
                      </c:pt>
                      <c:pt idx="1">
                        <c:v>105</c:v>
                      </c:pt>
                      <c:pt idx="2">
                        <c:v>120</c:v>
                      </c:pt>
                      <c:pt idx="3">
                        <c:v>135</c:v>
                      </c:pt>
                      <c:pt idx="4">
                        <c:v>150</c:v>
                      </c:pt>
                      <c:pt idx="5">
                        <c:v>165</c:v>
                      </c:pt>
                      <c:pt idx="6">
                        <c:v>180</c:v>
                      </c:pt>
                      <c:pt idx="7">
                        <c:v>195</c:v>
                      </c:pt>
                      <c:pt idx="8">
                        <c:v>210</c:v>
                      </c:pt>
                      <c:pt idx="9">
                        <c:v>225</c:v>
                      </c:pt>
                      <c:pt idx="10">
                        <c:v>240</c:v>
                      </c:pt>
                      <c:pt idx="11">
                        <c:v>255</c:v>
                      </c:pt>
                      <c:pt idx="12">
                        <c:v>270</c:v>
                      </c:pt>
                      <c:pt idx="13">
                        <c:v>285</c:v>
                      </c:pt>
                      <c:pt idx="14">
                        <c:v>300</c:v>
                      </c:pt>
                      <c:pt idx="15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0.5'!$AA$35:$AA$50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8B4-4AF7-B1AC-765AFE42F81A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0.5'!$AB$32:$AB$38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8B4-4AF7-B1AC-765AFE42F81A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2054010538054531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closed/closed</a:t>
            </a:r>
          </a:p>
        </c:rich>
      </c:tx>
      <c:layout>
        <c:manualLayout>
          <c:xMode val="edge"/>
          <c:yMode val="edge"/>
          <c:x val="0.84712002213172666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4647380768196947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DTI/CET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accent4"/>
                </a:solidFill>
              </a:ln>
              <a:effectLst/>
            </c:spPr>
          </c:marker>
          <c:xVal>
            <c:numRef>
              <c:f>'S-S 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2'!$AD$37:$AD$57</c:f>
              <c:numCache>
                <c:formatCode>0.000</c:formatCode>
                <c:ptCount val="21"/>
                <c:pt idx="0">
                  <c:v>0.89545930250727268</c:v>
                </c:pt>
                <c:pt idx="1">
                  <c:v>0.84857589218867757</c:v>
                </c:pt>
                <c:pt idx="2">
                  <c:v>0.69163098639436826</c:v>
                </c:pt>
                <c:pt idx="3">
                  <c:v>0.78432991673323693</c:v>
                </c:pt>
                <c:pt idx="4">
                  <c:v>0.96273358402572651</c:v>
                </c:pt>
                <c:pt idx="5">
                  <c:v>0.7993276500176959</c:v>
                </c:pt>
                <c:pt idx="6">
                  <c:v>0.77217975345163592</c:v>
                </c:pt>
                <c:pt idx="7">
                  <c:v>0.58638549823478903</c:v>
                </c:pt>
                <c:pt idx="8">
                  <c:v>0.38502291884723916</c:v>
                </c:pt>
                <c:pt idx="9">
                  <c:v>0.27532294320741724</c:v>
                </c:pt>
                <c:pt idx="10">
                  <c:v>0.1698065031310389</c:v>
                </c:pt>
                <c:pt idx="11">
                  <c:v>2.2782783570964367E-2</c:v>
                </c:pt>
                <c:pt idx="12">
                  <c:v>9.1815883399321077E-2</c:v>
                </c:pt>
                <c:pt idx="13">
                  <c:v>0.18674723432296628</c:v>
                </c:pt>
                <c:pt idx="14">
                  <c:v>3.9986112885815909E-3</c:v>
                </c:pt>
                <c:pt idx="15">
                  <c:v>0.17083280297212072</c:v>
                </c:pt>
                <c:pt idx="16">
                  <c:v>0.32788937995155165</c:v>
                </c:pt>
                <c:pt idx="17">
                  <c:v>0.41677726540325205</c:v>
                </c:pt>
                <c:pt idx="18">
                  <c:v>0.40308422275980671</c:v>
                </c:pt>
                <c:pt idx="19">
                  <c:v>0.33411335280170723</c:v>
                </c:pt>
                <c:pt idx="20">
                  <c:v>0.35553928433057624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A8-40C5-9635-90793B63E432}"/>
            </c:ext>
          </c:extLst>
        </c:ser>
        <c:ser>
          <c:idx val="1"/>
          <c:order val="1"/>
          <c:tx>
            <c:v>DTI/SHM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50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'S-S 2'!$M$34:$M$53</c:f>
              <c:numCache>
                <c:formatCode>0</c:formatCode>
                <c:ptCount val="2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</c:numCache>
            </c:numRef>
          </c:xVal>
          <c:yVal>
            <c:numRef>
              <c:f>'S-S 2'!$AE$34:$AE$53</c:f>
              <c:numCache>
                <c:formatCode>0.000</c:formatCode>
                <c:ptCount val="20"/>
                <c:pt idx="0">
                  <c:v>0.1201231776947114</c:v>
                </c:pt>
                <c:pt idx="1">
                  <c:v>0.14482957549284997</c:v>
                </c:pt>
                <c:pt idx="2">
                  <c:v>0.15851498707328848</c:v>
                </c:pt>
                <c:pt idx="3">
                  <c:v>0.13217333197111994</c:v>
                </c:pt>
                <c:pt idx="4">
                  <c:v>0.18641987422776446</c:v>
                </c:pt>
                <c:pt idx="5">
                  <c:v>0.14108806403799395</c:v>
                </c:pt>
                <c:pt idx="6">
                  <c:v>0.13672765638575271</c:v>
                </c:pt>
                <c:pt idx="7">
                  <c:v>0.22753286963018776</c:v>
                </c:pt>
                <c:pt idx="8">
                  <c:v>0.22799672071703897</c:v>
                </c:pt>
                <c:pt idx="9">
                  <c:v>0.32729043488378262</c:v>
                </c:pt>
                <c:pt idx="10">
                  <c:v>0.33165887858238724</c:v>
                </c:pt>
                <c:pt idx="11">
                  <c:v>0.34900593729496376</c:v>
                </c:pt>
                <c:pt idx="12">
                  <c:v>0.40602702861186679</c:v>
                </c:pt>
                <c:pt idx="13">
                  <c:v>0.32157946987866348</c:v>
                </c:pt>
                <c:pt idx="14">
                  <c:v>0.31899948967240627</c:v>
                </c:pt>
                <c:pt idx="15">
                  <c:v>0.36109964571825598</c:v>
                </c:pt>
                <c:pt idx="16">
                  <c:v>0.35230920519615394</c:v>
                </c:pt>
                <c:pt idx="17">
                  <c:v>0.38752274544484883</c:v>
                </c:pt>
                <c:pt idx="18">
                  <c:v>0.34445664785840424</c:v>
                </c:pt>
                <c:pt idx="19">
                  <c:v>0.30846710369954883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A8-40C5-9635-90793B63E432}"/>
            </c:ext>
          </c:extLst>
        </c:ser>
        <c:ser>
          <c:idx val="2"/>
          <c:order val="2"/>
          <c:tx>
            <c:v>CET/SHM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tx1"/>
                </a:solidFill>
              </a:ln>
              <a:effectLst/>
            </c:spPr>
          </c:marker>
          <c:xVal>
            <c:numRef>
              <c:f>'S-S 2'!$M$37:$M$53</c:f>
              <c:numCache>
                <c:formatCode>0</c:formatCode>
                <c:ptCount val="17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</c:numCache>
            </c:numRef>
          </c:xVal>
          <c:yVal>
            <c:numRef>
              <c:f>'S-S 2'!$AF$37:$AF$53</c:f>
              <c:numCache>
                <c:formatCode>0.000</c:formatCode>
                <c:ptCount val="17"/>
                <c:pt idx="0">
                  <c:v>0.24739195299303646</c:v>
                </c:pt>
                <c:pt idx="1">
                  <c:v>0.16955797293737732</c:v>
                </c:pt>
                <c:pt idx="2">
                  <c:v>0.14868903332218442</c:v>
                </c:pt>
                <c:pt idx="3">
                  <c:v>0.19370783024571867</c:v>
                </c:pt>
                <c:pt idx="4">
                  <c:v>0.16986687986432997</c:v>
                </c:pt>
                <c:pt idx="5">
                  <c:v>9.9269941701458364E-2</c:v>
                </c:pt>
                <c:pt idx="6">
                  <c:v>1.8661501455951461E-2</c:v>
                </c:pt>
                <c:pt idx="7">
                  <c:v>9.9715872506235231E-2</c:v>
                </c:pt>
                <c:pt idx="8">
                  <c:v>0.20619623390147857</c:v>
                </c:pt>
                <c:pt idx="9">
                  <c:v>0.31460145112727106</c:v>
                </c:pt>
                <c:pt idx="10">
                  <c:v>0.26972352284700346</c:v>
                </c:pt>
                <c:pt idx="11">
                  <c:v>0.34938487957148701</c:v>
                </c:pt>
                <c:pt idx="12">
                  <c:v>0.42383846430924893</c:v>
                </c:pt>
                <c:pt idx="13">
                  <c:v>0.45541875202710425</c:v>
                </c:pt>
                <c:pt idx="14">
                  <c:v>0.41410119255582828</c:v>
                </c:pt>
                <c:pt idx="15">
                  <c:v>0.44124772680498525</c:v>
                </c:pt>
                <c:pt idx="16">
                  <c:v>0.47115014500491931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A8-40C5-9635-90793B63E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774512562881712"/>
          <c:y val="9.4101126412528532E-2"/>
          <c:w val="0.1160692965338693"/>
          <c:h val="0.1958548279693686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'T-L 0.5'!$M$37:$M$41</c:f>
              <c:numCache>
                <c:formatCode>0</c:formatCode>
                <c:ptCount val="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</c:numCache>
            </c:numRef>
          </c:xVal>
          <c:yVal>
            <c:numRef>
              <c:f>'T-L 0.5'!$AH$37:$AH$41</c:f>
              <c:numCache>
                <c:formatCode>0.000</c:formatCode>
                <c:ptCount val="5"/>
                <c:pt idx="0">
                  <c:v>0.34297971266919131</c:v>
                </c:pt>
                <c:pt idx="1">
                  <c:v>0.30706932015756977</c:v>
                </c:pt>
                <c:pt idx="2">
                  <c:v>0.27189491335069771</c:v>
                </c:pt>
                <c:pt idx="3">
                  <c:v>0.37383097675073168</c:v>
                </c:pt>
                <c:pt idx="4">
                  <c:v>0.59859592547949558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33-4129-AC16-AC2E1307E75C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0.5'!$M$37:$M$45</c:f>
              <c:numCache>
                <c:formatCode>0</c:formatCode>
                <c:ptCount val="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</c:numCache>
            </c:numRef>
          </c:xVal>
          <c:yVal>
            <c:numRef>
              <c:f>'T-L 0.5'!$AI$37:$AI$45</c:f>
              <c:numCache>
                <c:formatCode>0.000</c:formatCode>
                <c:ptCount val="9"/>
                <c:pt idx="0">
                  <c:v>0.6923292670087926</c:v>
                </c:pt>
                <c:pt idx="1">
                  <c:v>0.68476378139821936</c:v>
                </c:pt>
                <c:pt idx="2">
                  <c:v>0.65812424373165934</c:v>
                </c:pt>
                <c:pt idx="3">
                  <c:v>0.67107846609586475</c:v>
                </c:pt>
                <c:pt idx="4">
                  <c:v>0.71162756737076938</c:v>
                </c:pt>
                <c:pt idx="5">
                  <c:v>0.79867316399170563</c:v>
                </c:pt>
                <c:pt idx="6">
                  <c:v>1.4809798151133364</c:v>
                </c:pt>
                <c:pt idx="7">
                  <c:v>1.4587640248396636</c:v>
                </c:pt>
                <c:pt idx="8">
                  <c:v>1.4208274091680795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33-4129-AC16-AC2E1307E75C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0.5'!$M$37:$M$54</c:f>
              <c:numCache>
                <c:formatCode>0</c:formatCode>
                <c:ptCount val="18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</c:numCache>
            </c:numRef>
          </c:xVal>
          <c:yVal>
            <c:numRef>
              <c:f>'T-L 0.5'!$AJ$37:$AJ$54</c:f>
              <c:numCache>
                <c:formatCode>0.000</c:formatCode>
                <c:ptCount val="18"/>
                <c:pt idx="0">
                  <c:v>1.1747068642947023</c:v>
                </c:pt>
                <c:pt idx="1">
                  <c:v>1.2051753977282404</c:v>
                </c:pt>
                <c:pt idx="2">
                  <c:v>1.2749350112649334</c:v>
                </c:pt>
                <c:pt idx="3">
                  <c:v>1.0742301097702363</c:v>
                </c:pt>
                <c:pt idx="4">
                  <c:v>1.3391658658545806</c:v>
                </c:pt>
                <c:pt idx="5">
                  <c:v>1.1214255312868757</c:v>
                </c:pt>
                <c:pt idx="6">
                  <c:v>1.7206740520417143</c:v>
                </c:pt>
                <c:pt idx="7">
                  <c:v>1.564490728257832</c:v>
                </c:pt>
                <c:pt idx="8">
                  <c:v>1.5102044391199387</c:v>
                </c:pt>
                <c:pt idx="9">
                  <c:v>1.5239172089482833</c:v>
                </c:pt>
                <c:pt idx="10">
                  <c:v>1.5339077559238079</c:v>
                </c:pt>
                <c:pt idx="11">
                  <c:v>1.5422530266073045</c:v>
                </c:pt>
                <c:pt idx="12">
                  <c:v>1.5210305381037217</c:v>
                </c:pt>
                <c:pt idx="13">
                  <c:v>1.5545720912409673</c:v>
                </c:pt>
                <c:pt idx="14">
                  <c:v>1.5867178375693927</c:v>
                </c:pt>
                <c:pt idx="15">
                  <c:v>1.5255222523170131</c:v>
                </c:pt>
                <c:pt idx="16">
                  <c:v>1.5360244056109031</c:v>
                </c:pt>
                <c:pt idx="17">
                  <c:v>1.4210434906309608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33-4129-AC16-AC2E1307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0.5'!$M$33:$M$43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0.5'!$AN$33:$AN$43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AF33-4129-AC16-AC2E1307E75C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AF33-4129-AC16-AC2E1307E75C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AF33-4129-AC16-AC2E1307E75C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AF33-4129-AC16-AC2E1307E75C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AF33-4129-AC16-AC2E1307E75C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AF33-4129-AC16-AC2E1307E75C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0.5'!$AT$33:$AT$43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AF33-4129-AC16-AC2E1307E75C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0.5'!$AU$33:$AU$47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AF33-4129-AC16-AC2E1307E75C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0.5'!$AV$33:$AV$53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AF33-4129-AC16-AC2E1307E75C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0.5'!$AW$33:$AW$53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AF33-4129-AC16-AC2E1307E75C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0.5'!$AX$33:$AX$38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AF33-4129-AC16-AC2E1307E75C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0.5'!$AY$33:$AY$52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AF33-4129-AC16-AC2E1307E75C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CET/DWG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0.5'!$M$37:$M$57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0.5'!$AK$37:$AK$57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AF33-4129-AC16-AC2E1307E75C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AF33-4129-AC16-AC2E1307E75C}"/>
                  </c:ext>
                </c:extLst>
              </c15:ser>
            </c15:filteredScatterSeries>
            <c15:filteredScatterSeries>
              <c15:ser>
                <c:idx val="17"/>
                <c:order val="17"/>
                <c:tx>
                  <c:v>CET/LEI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0.5'!$M$37:$M$50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0.5'!$AM$37:$AM$50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AF33-4129-AC16-AC2E1307E75C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501113686941965"/>
          <c:y val="0.10045773033247564"/>
          <c:w val="0.12607275301353466"/>
          <c:h val="0.21831357573961541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107mm</a:t>
            </a:r>
            <a:r>
              <a:rPr lang="en-GB"/>
              <a:t>,</a:t>
            </a:r>
            <a:r>
              <a:rPr lang="cs-CZ"/>
              <a:t> 2 m/s</a:t>
            </a:r>
            <a:endParaRPr lang="en-GB"/>
          </a:p>
        </c:rich>
      </c:tx>
      <c:layout>
        <c:manualLayout>
          <c:xMode val="edge"/>
          <c:yMode val="edge"/>
          <c:x val="0.48280119442042901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649729028739201"/>
          <c:y val="5.0925984251968502E-2"/>
          <c:w val="0.85744652379266928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'T-L 2'!$B$27:$B$35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2'!$G$27:$G$35</c:f>
              <c:numCache>
                <c:formatCode>0.000</c:formatCode>
                <c:ptCount val="9"/>
                <c:pt idx="0">
                  <c:v>-4.0907189721197081</c:v>
                </c:pt>
                <c:pt idx="1">
                  <c:v>-3.9418580433175689</c:v>
                </c:pt>
                <c:pt idx="2">
                  <c:v>-3.5504445411324719</c:v>
                </c:pt>
                <c:pt idx="3">
                  <c:v>-3.0581442060478636</c:v>
                </c:pt>
                <c:pt idx="4">
                  <c:v>-2.5067441538954376</c:v>
                </c:pt>
                <c:pt idx="5">
                  <c:v>-2.3617806599451683</c:v>
                </c:pt>
                <c:pt idx="6">
                  <c:v>-2.4085963167754216</c:v>
                </c:pt>
                <c:pt idx="7">
                  <c:v>-2.4344635505690233</c:v>
                </c:pt>
                <c:pt idx="8">
                  <c:v>-2.3393865015915694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BF-4331-A5B2-7CD3F0FB2452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2'!$B$62:$B$74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2'!$G$62:$G$74</c:f>
              <c:numCache>
                <c:formatCode>0.000</c:formatCode>
                <c:ptCount val="13"/>
                <c:pt idx="0">
                  <c:v>-5.2948179845130579</c:v>
                </c:pt>
                <c:pt idx="1">
                  <c:v>-5.1773815716739051</c:v>
                </c:pt>
                <c:pt idx="2">
                  <c:v>-4.6508879577033087</c:v>
                </c:pt>
                <c:pt idx="3">
                  <c:v>-4.3340576890073592</c:v>
                </c:pt>
                <c:pt idx="4">
                  <c:v>-4.060219293310861</c:v>
                </c:pt>
                <c:pt idx="5">
                  <c:v>-3.854043942656483</c:v>
                </c:pt>
                <c:pt idx="6">
                  <c:v>-3.8172293222612628</c:v>
                </c:pt>
                <c:pt idx="7">
                  <c:v>-3.797002002162944</c:v>
                </c:pt>
                <c:pt idx="8">
                  <c:v>-3.5805256210819305</c:v>
                </c:pt>
                <c:pt idx="9">
                  <c:v>-3.4738953326579973</c:v>
                </c:pt>
                <c:pt idx="10">
                  <c:v>-3.2826202486689953</c:v>
                </c:pt>
                <c:pt idx="11">
                  <c:v>-3.2066190659353144</c:v>
                </c:pt>
                <c:pt idx="12">
                  <c:v>-3.2401618892999147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BF-4331-A5B2-7CD3F0FB2452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2'!$B$97:$B$117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2'!$G$97:$G$117</c:f>
              <c:numCache>
                <c:formatCode>0.00</c:formatCode>
                <c:ptCount val="21"/>
                <c:pt idx="0">
                  <c:v>-3.741719383482712</c:v>
                </c:pt>
                <c:pt idx="1">
                  <c:v>-3.8164151333471197</c:v>
                </c:pt>
                <c:pt idx="2">
                  <c:v>-3.6140591782544353</c:v>
                </c:pt>
                <c:pt idx="3">
                  <c:v>-3.3025688482735198</c:v>
                </c:pt>
                <c:pt idx="4">
                  <c:v>-2.8330040424247733</c:v>
                </c:pt>
                <c:pt idx="5">
                  <c:v>-2.7902790279027641</c:v>
                </c:pt>
                <c:pt idx="6">
                  <c:v>-2.714614679883419</c:v>
                </c:pt>
                <c:pt idx="7">
                  <c:v>-2.5141903447820275</c:v>
                </c:pt>
                <c:pt idx="8">
                  <c:v>-2.292815623888957</c:v>
                </c:pt>
                <c:pt idx="9">
                  <c:v>-2.464006343804475</c:v>
                </c:pt>
                <c:pt idx="10">
                  <c:v>-2.4210813446961903</c:v>
                </c:pt>
                <c:pt idx="11">
                  <c:v>-2.2243545732035312</c:v>
                </c:pt>
                <c:pt idx="12">
                  <c:v>-2.370898032377744</c:v>
                </c:pt>
                <c:pt idx="13">
                  <c:v>-2.3689937361919227</c:v>
                </c:pt>
                <c:pt idx="14">
                  <c:v>-2.3118127995488917</c:v>
                </c:pt>
                <c:pt idx="15">
                  <c:v>-2.5180154062784599</c:v>
                </c:pt>
                <c:pt idx="16">
                  <c:v>-2.6567727829860583</c:v>
                </c:pt>
                <c:pt idx="17">
                  <c:v>-2.7057907897133249</c:v>
                </c:pt>
                <c:pt idx="18">
                  <c:v>-2.680951828975445</c:v>
                </c:pt>
                <c:pt idx="19">
                  <c:v>-2.5447612732095233</c:v>
                </c:pt>
                <c:pt idx="20">
                  <c:v>-2.692520592536285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7BF-4331-A5B2-7CD3F0FB2452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2'!$G$135:$G$155</c:f>
              <c:numCache>
                <c:formatCode>0.00</c:formatCode>
                <c:ptCount val="21"/>
                <c:pt idx="0">
                  <c:v>-4.309410540296958</c:v>
                </c:pt>
                <c:pt idx="1">
                  <c:v>-3.676363564641886</c:v>
                </c:pt>
                <c:pt idx="2">
                  <c:v>-3.1970373917687365</c:v>
                </c:pt>
                <c:pt idx="3">
                  <c:v>-2.5796360767510382</c:v>
                </c:pt>
                <c:pt idx="4">
                  <c:v>-2.6993153879010059</c:v>
                </c:pt>
                <c:pt idx="5">
                  <c:v>-2.1599145271026194</c:v>
                </c:pt>
                <c:pt idx="6">
                  <c:v>-2.2525255125558941</c:v>
                </c:pt>
                <c:pt idx="7">
                  <c:v>-2.2999341169461935</c:v>
                </c:pt>
                <c:pt idx="8">
                  <c:v>-1.7180824594222308</c:v>
                </c:pt>
                <c:pt idx="9">
                  <c:v>-1.671921527206675</c:v>
                </c:pt>
                <c:pt idx="10">
                  <c:v>-1.7499920313368518</c:v>
                </c:pt>
                <c:pt idx="11">
                  <c:v>-1.7685106631268304</c:v>
                </c:pt>
                <c:pt idx="12">
                  <c:v>-1.5716507150573025</c:v>
                </c:pt>
                <c:pt idx="13">
                  <c:v>-1.0631660188081034</c:v>
                </c:pt>
                <c:pt idx="14">
                  <c:v>-1.4596425945902947</c:v>
                </c:pt>
                <c:pt idx="15">
                  <c:v>-1.6607304175470201</c:v>
                </c:pt>
                <c:pt idx="16">
                  <c:v>-1.7013596482897333</c:v>
                </c:pt>
                <c:pt idx="17">
                  <c:v>-1.5804528570254071</c:v>
                </c:pt>
                <c:pt idx="18">
                  <c:v>-1.201100018403142</c:v>
                </c:pt>
                <c:pt idx="19">
                  <c:v>-1.1809325689072172</c:v>
                </c:pt>
                <c:pt idx="20">
                  <c:v>-1.3190796196812355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7BF-4331-A5B2-7CD3F0FB2452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'T-L 2'!$B$31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'T-L 2'!$G$31</c:f>
              <c:numCache>
                <c:formatCode>0.000</c:formatCode>
                <c:ptCount val="1"/>
                <c:pt idx="0">
                  <c:v>-2.5067441538954376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7BF-4331-A5B2-7CD3F0FB2452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'T-L 2'!$B$68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'T-L 2'!$G$68</c:f>
              <c:numCache>
                <c:formatCode>0.000</c:formatCode>
                <c:ptCount val="1"/>
                <c:pt idx="0">
                  <c:v>-3.8172293222612628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07BF-4331-A5B2-7CD3F0FB2452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'T-L 2'!$B$107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'T-L 2'!$G$107</c:f>
              <c:numCache>
                <c:formatCode>0.00</c:formatCode>
                <c:ptCount val="1"/>
                <c:pt idx="0">
                  <c:v>-2.4210813446961903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07BF-4331-A5B2-7CD3F0FB2452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'T-L 2'!$B$145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'T-L 2'!$G$145</c:f>
              <c:numCache>
                <c:formatCode>0.00</c:formatCode>
                <c:ptCount val="1"/>
                <c:pt idx="0">
                  <c:v>-1.7499920313368518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07BF-4331-A5B2-7CD3F0FB2452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2'!$B$203:$B$234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'T-L 2'!$G$203:$G$234</c:f>
              <c:numCache>
                <c:formatCode>0.000</c:formatCode>
                <c:ptCount val="32"/>
                <c:pt idx="0">
                  <c:v>-4.9189359357783458</c:v>
                </c:pt>
                <c:pt idx="1">
                  <c:v>-3.8375570596568318</c:v>
                </c:pt>
                <c:pt idx="2">
                  <c:v>-3.1968503937007715</c:v>
                </c:pt>
                <c:pt idx="3">
                  <c:v>-2.7866016669287492</c:v>
                </c:pt>
                <c:pt idx="4">
                  <c:v>-2.0706513168269916</c:v>
                </c:pt>
                <c:pt idx="5">
                  <c:v>-1.4922541890610015</c:v>
                </c:pt>
                <c:pt idx="6">
                  <c:v>-1.5389477010586181</c:v>
                </c:pt>
                <c:pt idx="7">
                  <c:v>-1.4251856533417506</c:v>
                </c:pt>
                <c:pt idx="8">
                  <c:v>-1.4339861023373237</c:v>
                </c:pt>
                <c:pt idx="9">
                  <c:v>-1.3025608599430751</c:v>
                </c:pt>
                <c:pt idx="10">
                  <c:v>-1.3575374901341521</c:v>
                </c:pt>
                <c:pt idx="11">
                  <c:v>-1.155000790014209</c:v>
                </c:pt>
                <c:pt idx="12">
                  <c:v>-1.2545425817664599</c:v>
                </c:pt>
                <c:pt idx="13">
                  <c:v>-1.2219411950679548</c:v>
                </c:pt>
                <c:pt idx="14">
                  <c:v>-1.2207833228047824</c:v>
                </c:pt>
                <c:pt idx="15">
                  <c:v>-1.2773348069787598</c:v>
                </c:pt>
                <c:pt idx="16">
                  <c:v>-1.286503551696917</c:v>
                </c:pt>
                <c:pt idx="17">
                  <c:v>-1.3013265950726298</c:v>
                </c:pt>
                <c:pt idx="18">
                  <c:v>-1.3385951065508865</c:v>
                </c:pt>
                <c:pt idx="19">
                  <c:v>-1.3666850785133717</c:v>
                </c:pt>
                <c:pt idx="20">
                  <c:v>-1.3389121338912131</c:v>
                </c:pt>
                <c:pt idx="21">
                  <c:v>-1.3578590037104263</c:v>
                </c:pt>
                <c:pt idx="22">
                  <c:v>-1.3856229779846865</c:v>
                </c:pt>
                <c:pt idx="23">
                  <c:v>-1.5039848496804151</c:v>
                </c:pt>
                <c:pt idx="24">
                  <c:v>-1.5462290943515076</c:v>
                </c:pt>
                <c:pt idx="25">
                  <c:v>-1.4194363306228799</c:v>
                </c:pt>
                <c:pt idx="26">
                  <c:v>-1.471191791633766</c:v>
                </c:pt>
                <c:pt idx="27">
                  <c:v>-1.4901341752170314</c:v>
                </c:pt>
                <c:pt idx="28">
                  <c:v>-1.3520770810298517</c:v>
                </c:pt>
                <c:pt idx="29">
                  <c:v>-1.522202066409013</c:v>
                </c:pt>
                <c:pt idx="30">
                  <c:v>-1.565162511833361</c:v>
                </c:pt>
                <c:pt idx="31">
                  <c:v>-1.4988955506468948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07BF-4331-A5B2-7CD3F0FB2452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2'!$B$231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'T-L 2'!$G$231</c:f>
              <c:numCache>
                <c:formatCode>0.000</c:formatCode>
                <c:ptCount val="1"/>
                <c:pt idx="0">
                  <c:v>-1.3520770810298517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07BF-4331-A5B2-7CD3F0FB2452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8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07BF-4331-A5B2-7CD3F0FB2452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07BF-4331-A5B2-7CD3F0FB2452}"/>
              </c:ext>
            </c:extLst>
          </c:dPt>
          <c:xVal>
            <c:numRef>
              <c:f>'T-L 2'!$B$307:$B$323</c:f>
              <c:numCache>
                <c:formatCode>General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2'!$G$307:$G$323</c:f>
              <c:numCache>
                <c:formatCode>General</c:formatCode>
                <c:ptCount val="17"/>
                <c:pt idx="0">
                  <c:v>-4.3179999999999996</c:v>
                </c:pt>
                <c:pt idx="1">
                  <c:v>-3.5710000000000002</c:v>
                </c:pt>
                <c:pt idx="2">
                  <c:v>-2.88</c:v>
                </c:pt>
                <c:pt idx="3">
                  <c:v>-2.3820000000000001</c:v>
                </c:pt>
                <c:pt idx="4">
                  <c:v>-1.986</c:v>
                </c:pt>
                <c:pt idx="5">
                  <c:v>-1.7889999999999999</c:v>
                </c:pt>
                <c:pt idx="6">
                  <c:v>-1.738</c:v>
                </c:pt>
                <c:pt idx="7">
                  <c:v>-1.4410000000000001</c:v>
                </c:pt>
                <c:pt idx="8">
                  <c:v>-1.4910000000000001</c:v>
                </c:pt>
                <c:pt idx="9">
                  <c:v>-1.4410000000000001</c:v>
                </c:pt>
                <c:pt idx="10">
                  <c:v>-1.788</c:v>
                </c:pt>
                <c:pt idx="11">
                  <c:v>-1.6910000000000001</c:v>
                </c:pt>
                <c:pt idx="12">
                  <c:v>-1.889</c:v>
                </c:pt>
                <c:pt idx="13">
                  <c:v>-2.2839999999999998</c:v>
                </c:pt>
                <c:pt idx="14">
                  <c:v>-2.1869999999999998</c:v>
                </c:pt>
                <c:pt idx="15">
                  <c:v>-2.3370000000000002</c:v>
                </c:pt>
                <c:pt idx="16">
                  <c:v>-3.1280000000000001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07BF-4331-A5B2-7CD3F0FB2452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'T-L 2'!$B$315</c:f>
              <c:numCache>
                <c:formatCode>General</c:formatCode>
                <c:ptCount val="1"/>
                <c:pt idx="0">
                  <c:v>195</c:v>
                </c:pt>
              </c:numCache>
            </c:numRef>
          </c:xVal>
          <c:yVal>
            <c:numRef>
              <c:f>'T-L 2'!$G$315</c:f>
              <c:numCache>
                <c:formatCode>General</c:formatCode>
                <c:ptCount val="1"/>
                <c:pt idx="0">
                  <c:v>-1.4910000000000001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07BF-4331-A5B2-7CD3F0FB2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2'!$B$166:$B$192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2'!$G$166:$G$192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07BF-4331-A5B2-7CD3F0FB2452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07BF-4331-A5B2-7CD3F0FB2452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2'!$G$235:$G$242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07BF-4331-A5B2-7CD3F0FB2452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2'!$G$238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07BF-4331-A5B2-7CD3F0FB2452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2'!$B$271:$B$292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2'!$G$271:$G$292</c15:sqref>
                        </c15:formulaRef>
                      </c:ext>
                    </c:extLst>
                    <c:numCache>
                      <c:formatCode>0.00</c:formatCode>
                      <c:ptCount val="2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07BF-4331-A5B2-7CD3F0FB2452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07BF-4331-A5B2-7CD3F0FB2452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78611602298903926"/>
          <c:y val="0.52078539267115886"/>
          <c:w val="0.16911950296791864"/>
          <c:h val="0.3102425927585724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2'!$M$34:$M$41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2'!$N$34:$N$41</c:f>
              <c:numCache>
                <c:formatCode>0.000</c:formatCode>
                <c:ptCount val="8"/>
                <c:pt idx="0">
                  <c:v>1.1296455251846815</c:v>
                </c:pt>
                <c:pt idx="1">
                  <c:v>1.1448123041651881</c:v>
                </c:pt>
                <c:pt idx="2">
                  <c:v>1.131684654423831</c:v>
                </c:pt>
                <c:pt idx="3">
                  <c:v>1.331868419126915</c:v>
                </c:pt>
                <c:pt idx="4">
                  <c:v>1.4203455435267851</c:v>
                </c:pt>
                <c:pt idx="5">
                  <c:v>1.3283654529054927</c:v>
                </c:pt>
                <c:pt idx="6">
                  <c:v>1.26639063219676</c:v>
                </c:pt>
                <c:pt idx="7">
                  <c:v>1.2199757136542448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A1-4D83-92BA-3940A1C099B7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2'!$M$34:$M$41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2'!$O$34:$O$41</c:f>
              <c:numCache>
                <c:formatCode>0.000</c:formatCode>
                <c:ptCount val="8"/>
                <c:pt idx="0">
                  <c:v>0.20616889048262479</c:v>
                </c:pt>
                <c:pt idx="1">
                  <c:v>5.326406469616779E-2</c:v>
                </c:pt>
                <c:pt idx="2">
                  <c:v>0.23548632491563559</c:v>
                </c:pt>
                <c:pt idx="3">
                  <c:v>0.39689129591818723</c:v>
                </c:pt>
                <c:pt idx="4">
                  <c:v>0.30419337179729294</c:v>
                </c:pt>
                <c:pt idx="5">
                  <c:v>0.30888148205665578</c:v>
                </c:pt>
                <c:pt idx="6">
                  <c:v>0.22324136324444532</c:v>
                </c:pt>
                <c:pt idx="7">
                  <c:v>9.692685205295315E-2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A1-4D83-92BA-3940A1C099B7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2'!$M$35:$M$41</c:f>
              <c:numCache>
                <c:formatCode>0</c:formatCode>
                <c:ptCount val="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</c:numCache>
            </c:numRef>
          </c:xVal>
          <c:yVal>
            <c:numRef>
              <c:f>'T-L 2'!$P$35:$P$41</c:f>
              <c:numCache>
                <c:formatCode>0.000</c:formatCode>
                <c:ptCount val="7"/>
                <c:pt idx="0">
                  <c:v>0.17573562442526944</c:v>
                </c:pt>
                <c:pt idx="1">
                  <c:v>4.127505065788431E-2</c:v>
                </c:pt>
                <c:pt idx="2">
                  <c:v>5.4847662922898541E-2</c:v>
                </c:pt>
                <c:pt idx="3">
                  <c:v>4.8589533576367937E-2</c:v>
                </c:pt>
                <c:pt idx="4">
                  <c:v>0.27168130864451456</c:v>
                </c:pt>
                <c:pt idx="5">
                  <c:v>0.34837235490781121</c:v>
                </c:pt>
                <c:pt idx="6">
                  <c:v>0.35838693583229819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A1-4D83-92BA-3940A1C099B7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2'!$M$34:$M$41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2'!$R$34:$R$41</c:f>
              <c:numCache>
                <c:formatCode>0.000</c:formatCode>
                <c:ptCount val="8"/>
                <c:pt idx="0">
                  <c:v>0.17456235476620729</c:v>
                </c:pt>
                <c:pt idx="1">
                  <c:v>0.10134742778356103</c:v>
                </c:pt>
                <c:pt idx="2">
                  <c:v>0.24553640337664925</c:v>
                </c:pt>
                <c:pt idx="3">
                  <c:v>0.23174512752834428</c:v>
                </c:pt>
                <c:pt idx="4">
                  <c:v>0.25942611145180056</c:v>
                </c:pt>
                <c:pt idx="5">
                  <c:v>0.34501765619307351</c:v>
                </c:pt>
                <c:pt idx="6">
                  <c:v>0.39552480755587915</c:v>
                </c:pt>
                <c:pt idx="7">
                  <c:v>0.54738149726896812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A1-4D83-92BA-3940A1C099B7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2'!$M$34:$M$45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2'!$S$34:$S$45</c:f>
              <c:numCache>
                <c:formatCode>0.000</c:formatCode>
                <c:ptCount val="12"/>
                <c:pt idx="0">
                  <c:v>1.3443264963405042</c:v>
                </c:pt>
                <c:pt idx="1">
                  <c:v>1.0665546734852638</c:v>
                </c:pt>
                <c:pt idx="2">
                  <c:v>0.84093241324847978</c:v>
                </c:pt>
                <c:pt idx="3">
                  <c:v>0.85347162597621595</c:v>
                </c:pt>
                <c:pt idx="4">
                  <c:v>1.0511763704211012</c:v>
                </c:pt>
                <c:pt idx="5">
                  <c:v>0.95354003238825213</c:v>
                </c:pt>
                <c:pt idx="6">
                  <c:v>0.99253552453155613</c:v>
                </c:pt>
                <c:pt idx="7">
                  <c:v>1.0962172053712975</c:v>
                </c:pt>
                <c:pt idx="8">
                  <c:v>1.1378360530388389</c:v>
                </c:pt>
                <c:pt idx="9">
                  <c:v>0.85810409012047606</c:v>
                </c:pt>
                <c:pt idx="10">
                  <c:v>0.75918143520928916</c:v>
                </c:pt>
                <c:pt idx="11">
                  <c:v>0.90350128742073077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A1-4D83-92BA-3940A1C099B7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2'!$M$35:$M$45</c:f>
              <c:numCache>
                <c:formatCode>0</c:formatCode>
                <c:ptCount val="1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</c:numCache>
            </c:numRef>
          </c:xVal>
          <c:yVal>
            <c:numRef>
              <c:f>'T-L 2'!$T$35:$T$45</c:f>
              <c:numCache>
                <c:formatCode>0.000</c:formatCode>
                <c:ptCount val="11"/>
                <c:pt idx="0">
                  <c:v>0.32529733401420491</c:v>
                </c:pt>
                <c:pt idx="1">
                  <c:v>0.45923516853714641</c:v>
                </c:pt>
                <c:pt idx="2">
                  <c:v>0.53438390432586325</c:v>
                </c:pt>
                <c:pt idx="3">
                  <c:v>0.68052294740247687</c:v>
                </c:pt>
                <c:pt idx="4">
                  <c:v>0.87057934651115731</c:v>
                </c:pt>
                <c:pt idx="5">
                  <c:v>0.92283593326002811</c:v>
                </c:pt>
                <c:pt idx="6">
                  <c:v>0.91273995356279514</c:v>
                </c:pt>
                <c:pt idx="7">
                  <c:v>0.85334161684776932</c:v>
                </c:pt>
                <c:pt idx="8">
                  <c:v>0.83273998774700664</c:v>
                </c:pt>
                <c:pt idx="9">
                  <c:v>0.77440035015273678</c:v>
                </c:pt>
                <c:pt idx="10">
                  <c:v>0.80546845339465434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3A1-4D83-92BA-3940A1C099B7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2'!$M$34:$M$45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2'!$V$34:$V$45</c:f>
              <c:numCache>
                <c:formatCode>0.000</c:formatCode>
                <c:ptCount val="12"/>
                <c:pt idx="0">
                  <c:v>0.59518269688103076</c:v>
                </c:pt>
                <c:pt idx="1">
                  <c:v>0.90824590395449112</c:v>
                </c:pt>
                <c:pt idx="2">
                  <c:v>1.0570263693073347</c:v>
                </c:pt>
                <c:pt idx="3">
                  <c:v>1.1811191919355157</c:v>
                </c:pt>
                <c:pt idx="4">
                  <c:v>1.2729768818371092</c:v>
                </c:pt>
                <c:pt idx="5">
                  <c:v>1.3029864872228172</c:v>
                </c:pt>
                <c:pt idx="6">
                  <c:v>1.3155001495387253</c:v>
                </c:pt>
                <c:pt idx="7">
                  <c:v>1.449657466122914</c:v>
                </c:pt>
                <c:pt idx="8">
                  <c:v>1.3037543944808279</c:v>
                </c:pt>
                <c:pt idx="9">
                  <c:v>1.2498993370994282</c:v>
                </c:pt>
                <c:pt idx="10">
                  <c:v>0.93262189246391713</c:v>
                </c:pt>
                <c:pt idx="11">
                  <c:v>0.96912827522426481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3A1-4D83-92BA-3940A1C099B7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2'!$M$35:$M$54</c:f>
              <c:numCache>
                <c:formatCode>0</c:formatCode>
                <c:ptCount val="20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</c:numCache>
            </c:numRef>
          </c:xVal>
          <c:yVal>
            <c:numRef>
              <c:f>'T-L 2'!$W$35:$W$54</c:f>
              <c:numCache>
                <c:formatCode>0.000</c:formatCode>
                <c:ptCount val="20"/>
                <c:pt idx="0">
                  <c:v>0.14804855262866656</c:v>
                </c:pt>
                <c:pt idx="1">
                  <c:v>7.9059466396741981E-2</c:v>
                </c:pt>
                <c:pt idx="2">
                  <c:v>0.1474823311413011</c:v>
                </c:pt>
                <c:pt idx="3">
                  <c:v>0.20344219612831674</c:v>
                </c:pt>
                <c:pt idx="4">
                  <c:v>0.42843334608082007</c:v>
                </c:pt>
                <c:pt idx="5">
                  <c:v>0.46149409716371143</c:v>
                </c:pt>
                <c:pt idx="6">
                  <c:v>0.40723827390390943</c:v>
                </c:pt>
                <c:pt idx="7">
                  <c:v>0.33419339937033804</c:v>
                </c:pt>
                <c:pt idx="8">
                  <c:v>0.43310194063314167</c:v>
                </c:pt>
                <c:pt idx="9">
                  <c:v>0.41954361594411488</c:v>
                </c:pt>
                <c:pt idx="10">
                  <c:v>0.38858480725084943</c:v>
                </c:pt>
                <c:pt idx="11">
                  <c:v>0.44546672555019862</c:v>
                </c:pt>
                <c:pt idx="12">
                  <c:v>0.44002276307609628</c:v>
                </c:pt>
                <c:pt idx="13">
                  <c:v>0.42244948506912916</c:v>
                </c:pt>
                <c:pt idx="14">
                  <c:v>0.48831148846020839</c:v>
                </c:pt>
                <c:pt idx="15">
                  <c:v>0.53250111387016408</c:v>
                </c:pt>
                <c:pt idx="16">
                  <c:v>0.54583293910880271</c:v>
                </c:pt>
                <c:pt idx="17">
                  <c:v>0.524758111853036</c:v>
                </c:pt>
                <c:pt idx="18">
                  <c:v>0.45933140091060087</c:v>
                </c:pt>
                <c:pt idx="19">
                  <c:v>0.5187580692975774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3A1-4D83-92BA-3940A1C099B7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2'!$M$34:$M$50</c:f>
              <c:numCache>
                <c:formatCode>0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2'!$Y$34:$Y$50</c:f>
              <c:numCache>
                <c:formatCode>0.000</c:formatCode>
                <c:ptCount val="17"/>
                <c:pt idx="0">
                  <c:v>0.32987563871174586</c:v>
                </c:pt>
                <c:pt idx="1">
                  <c:v>0.14124351139016317</c:v>
                </c:pt>
                <c:pt idx="2">
                  <c:v>0.42311479008283059</c:v>
                </c:pt>
                <c:pt idx="3">
                  <c:v>0.53174001224360923</c:v>
                </c:pt>
                <c:pt idx="4">
                  <c:v>0.48916473250240133</c:v>
                </c:pt>
                <c:pt idx="5">
                  <c:v>0.57812681559299806</c:v>
                </c:pt>
                <c:pt idx="6">
                  <c:v>0.56359825111680006</c:v>
                </c:pt>
                <c:pt idx="7">
                  <c:v>0.61926825404870034</c:v>
                </c:pt>
                <c:pt idx="8">
                  <c:v>0.46334120315094157</c:v>
                </c:pt>
                <c:pt idx="9">
                  <c:v>0.59070305335928264</c:v>
                </c:pt>
                <c:pt idx="10">
                  <c:v>0.36570441413538385</c:v>
                </c:pt>
                <c:pt idx="11">
                  <c:v>0.30831229382091618</c:v>
                </c:pt>
                <c:pt idx="12">
                  <c:v>0.27817087780357663</c:v>
                </c:pt>
                <c:pt idx="13">
                  <c:v>4.9024095928659632E-2</c:v>
                </c:pt>
                <c:pt idx="14">
                  <c:v>7.1951932799081492E-2</c:v>
                </c:pt>
                <c:pt idx="15">
                  <c:v>0.1044709963789982</c:v>
                </c:pt>
                <c:pt idx="16">
                  <c:v>0.27192657771396678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3A1-4D83-92BA-3940A1C099B7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2'!$M$35:$M$50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'T-L 2'!$AA$35:$AA$50</c:f>
              <c:numCache>
                <c:formatCode>0.000</c:formatCode>
                <c:ptCount val="16"/>
                <c:pt idx="0">
                  <c:v>0.22321944326229967</c:v>
                </c:pt>
                <c:pt idx="1">
                  <c:v>0.18882955919490418</c:v>
                </c:pt>
                <c:pt idx="2">
                  <c:v>0.19285002188059347</c:v>
                </c:pt>
                <c:pt idx="3">
                  <c:v>0.11506957083084886</c:v>
                </c:pt>
                <c:pt idx="4">
                  <c:v>3.6934003845623314E-2</c:v>
                </c:pt>
                <c:pt idx="5">
                  <c:v>7.6232936097882703E-2</c:v>
                </c:pt>
                <c:pt idx="6">
                  <c:v>7.8532079961943189E-3</c:v>
                </c:pt>
                <c:pt idx="7">
                  <c:v>2.1300965367618527E-2</c:v>
                </c:pt>
                <c:pt idx="8">
                  <c:v>3.3613893588355939E-2</c:v>
                </c:pt>
                <c:pt idx="9">
                  <c:v>0.1594860742844911</c:v>
                </c:pt>
                <c:pt idx="10">
                  <c:v>0.16646959744580733</c:v>
                </c:pt>
                <c:pt idx="11">
                  <c:v>0.23718181751616879</c:v>
                </c:pt>
                <c:pt idx="12">
                  <c:v>0.37335717441744115</c:v>
                </c:pt>
                <c:pt idx="13">
                  <c:v>0.34315471942244347</c:v>
                </c:pt>
                <c:pt idx="14">
                  <c:v>0.38331862180672965</c:v>
                </c:pt>
                <c:pt idx="15">
                  <c:v>0.65568680695417136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3A1-4D83-92BA-3940A1C09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2'!$Q$32:$Q$38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63A1-4D83-92BA-3940A1C099B7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63A1-4D83-92BA-3940A1C099B7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63A1-4D83-92BA-3940A1C099B7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63A1-4D83-92BA-3940A1C099B7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2'!$AB$32:$AB$38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63A1-4D83-92BA-3940A1C099B7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5938589356845723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'T-L 2'!$M$37:$M$41</c:f>
              <c:numCache>
                <c:formatCode>0</c:formatCode>
                <c:ptCount val="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</c:numCache>
            </c:numRef>
          </c:xVal>
          <c:yVal>
            <c:numRef>
              <c:f>'T-L 2'!$AH$37:$AH$41</c:f>
              <c:numCache>
                <c:formatCode>0.000</c:formatCode>
                <c:ptCount val="5"/>
                <c:pt idx="0">
                  <c:v>1.1439261528971807</c:v>
                </c:pt>
                <c:pt idx="1">
                  <c:v>0.92208048706046863</c:v>
                </c:pt>
                <c:pt idx="2">
                  <c:v>0.60141167152629937</c:v>
                </c:pt>
                <c:pt idx="3">
                  <c:v>0.11672550592659224</c:v>
                </c:pt>
                <c:pt idx="4">
                  <c:v>0.23089065219588892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28-42F4-8628-6142CB4AED13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2'!$M$37:$M$45</c:f>
              <c:numCache>
                <c:formatCode>0</c:formatCode>
                <c:ptCount val="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</c:numCache>
            </c:numRef>
          </c:xVal>
          <c:yVal>
            <c:numRef>
              <c:f>'T-L 2'!$AI$37:$AI$45</c:f>
              <c:numCache>
                <c:formatCode>0.000</c:formatCode>
                <c:ptCount val="9"/>
                <c:pt idx="0">
                  <c:v>5.8941213010670492E-2</c:v>
                </c:pt>
                <c:pt idx="1">
                  <c:v>0.27523197194497667</c:v>
                </c:pt>
                <c:pt idx="2">
                  <c:v>0.56153554804804839</c:v>
                </c:pt>
                <c:pt idx="3">
                  <c:v>1.0672153184873034</c:v>
                </c:pt>
                <c:pt idx="4">
                  <c:v>0.89049980833573072</c:v>
                </c:pt>
                <c:pt idx="5">
                  <c:v>1.1984680714318328</c:v>
                </c:pt>
                <c:pt idx="6">
                  <c:v>1.0106865150001527</c:v>
                </c:pt>
                <c:pt idx="7">
                  <c:v>0.82980218183444521</c:v>
                </c:pt>
                <c:pt idx="8">
                  <c:v>1.2946609520989256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128-42F4-8628-6142CB4AED13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2'!$M$37:$M$54</c:f>
              <c:numCache>
                <c:formatCode>0</c:formatCode>
                <c:ptCount val="18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</c:numCache>
            </c:numRef>
          </c:xVal>
          <c:yVal>
            <c:numRef>
              <c:f>'T-L 2'!$AJ$37:$AJ$54</c:f>
              <c:numCache>
                <c:formatCode>0.000</c:formatCode>
                <c:ptCount val="18"/>
                <c:pt idx="0">
                  <c:v>0.75187921918777467</c:v>
                </c:pt>
                <c:pt idx="1">
                  <c:v>0.6239166111514457</c:v>
                </c:pt>
                <c:pt idx="2">
                  <c:v>0.30020206900895918</c:v>
                </c:pt>
                <c:pt idx="3">
                  <c:v>9.9215826027418352E-2</c:v>
                </c:pt>
                <c:pt idx="4">
                  <c:v>0.13619736935618118</c:v>
                </c:pt>
                <c:pt idx="5">
                  <c:v>9.7755846523690487E-2</c:v>
                </c:pt>
                <c:pt idx="6">
                  <c:v>0.15636684639127327</c:v>
                </c:pt>
                <c:pt idx="7">
                  <c:v>8.9169127936410547E-2</c:v>
                </c:pt>
                <c:pt idx="8">
                  <c:v>0.3719703746542245</c:v>
                </c:pt>
                <c:pt idx="9">
                  <c:v>0.51504533241135086</c:v>
                </c:pt>
                <c:pt idx="10">
                  <c:v>0.45585832830735068</c:v>
                </c:pt>
                <c:pt idx="11">
                  <c:v>0.3975915684926985</c:v>
                </c:pt>
                <c:pt idx="12">
                  <c:v>0.69262588193178898</c:v>
                </c:pt>
                <c:pt idx="13">
                  <c:v>1.1634383243002089</c:v>
                </c:pt>
                <c:pt idx="14">
                  <c:v>0.90769148012222023</c:v>
                </c:pt>
                <c:pt idx="15">
                  <c:v>0.74450592742864485</c:v>
                </c:pt>
                <c:pt idx="16">
                  <c:v>0.61224363906481372</c:v>
                </c:pt>
                <c:pt idx="17">
                  <c:v>0.8001117323005924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128-42F4-8628-6142CB4AED13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2'!$AK$37:$AK$57</c:f>
              <c:numCache>
                <c:formatCode>0.000</c:formatCode>
                <c:ptCount val="21"/>
                <c:pt idx="0">
                  <c:v>0.53644832160494493</c:v>
                </c:pt>
                <c:pt idx="1">
                  <c:v>0.52724230306490683</c:v>
                </c:pt>
                <c:pt idx="2">
                  <c:v>0.58165784074894222</c:v>
                </c:pt>
                <c:pt idx="3">
                  <c:v>0.40583254812796238</c:v>
                </c:pt>
                <c:pt idx="4">
                  <c:v>0.47517824664108982</c:v>
                </c:pt>
                <c:pt idx="5">
                  <c:v>0.28004285027992748</c:v>
                </c:pt>
                <c:pt idx="6">
                  <c:v>0.34864088263248133</c:v>
                </c:pt>
                <c:pt idx="7">
                  <c:v>0.3693052681542896</c:v>
                </c:pt>
                <c:pt idx="8">
                  <c:v>0.19032427472548424</c:v>
                </c:pt>
                <c:pt idx="9">
                  <c:v>0.17323881713236125</c:v>
                </c:pt>
                <c:pt idx="10">
                  <c:v>0.19884050546451432</c:v>
                </c:pt>
                <c:pt idx="11">
                  <c:v>0.21020571867332571</c:v>
                </c:pt>
                <c:pt idx="12">
                  <c:v>0.12026026323921672</c:v>
                </c:pt>
                <c:pt idx="13">
                  <c:v>8.4554591009673996E-2</c:v>
                </c:pt>
                <c:pt idx="14">
                  <c:v>6.2675560917361983E-2</c:v>
                </c:pt>
                <c:pt idx="15">
                  <c:v>0.1285187516392293</c:v>
                </c:pt>
                <c:pt idx="16">
                  <c:v>0.13220751205187531</c:v>
                </c:pt>
                <c:pt idx="17">
                  <c:v>8.9218471516828851E-2</c:v>
                </c:pt>
                <c:pt idx="18">
                  <c:v>5.7758945475797574E-2</c:v>
                </c:pt>
                <c:pt idx="19">
                  <c:v>7.5048321690618397E-2</c:v>
                </c:pt>
                <c:pt idx="20">
                  <c:v>5.5965123018114904E-2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128-42F4-8628-6142CB4AED13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2'!$M$37:$M$50</c:f>
              <c:numCache>
                <c:formatCode>0</c:formatCode>
                <c:ptCount val="14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</c:numCache>
            </c:numRef>
          </c:xVal>
          <c:yVal>
            <c:numRef>
              <c:f>'T-L 2'!$AM$37:$AM$50</c:f>
              <c:numCache>
                <c:formatCode>0.000</c:formatCode>
                <c:ptCount val="14"/>
                <c:pt idx="0">
                  <c:v>1.1015388820996133</c:v>
                </c:pt>
                <c:pt idx="1">
                  <c:v>0.96090829882787288</c:v>
                </c:pt>
                <c:pt idx="2">
                  <c:v>0.79946898537586264</c:v>
                </c:pt>
                <c:pt idx="3">
                  <c:v>0.47695913180533223</c:v>
                </c:pt>
                <c:pt idx="4">
                  <c:v>0.71354176013537896</c:v>
                </c:pt>
                <c:pt idx="5">
                  <c:v>0.37874447997660515</c:v>
                </c:pt>
                <c:pt idx="6">
                  <c:v>0.46125222829220225</c:v>
                </c:pt>
                <c:pt idx="7">
                  <c:v>0.29007440875208612</c:v>
                </c:pt>
                <c:pt idx="8">
                  <c:v>1.5319027855115273E-2</c:v>
                </c:pt>
                <c:pt idx="9">
                  <c:v>0.12316878170153504</c:v>
                </c:pt>
                <c:pt idx="10">
                  <c:v>0.30311626497646088</c:v>
                </c:pt>
                <c:pt idx="11">
                  <c:v>0.23677883058198335</c:v>
                </c:pt>
                <c:pt idx="12">
                  <c:v>0.43258068057426424</c:v>
                </c:pt>
                <c:pt idx="13">
                  <c:v>1.1654814649713103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128-42F4-8628-6142CB4AE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2'!$M$33:$M$43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2'!$AN$33:$AN$43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7128-42F4-8628-6142CB4AED13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128-42F4-8628-6142CB4AED13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128-42F4-8628-6142CB4AED13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128-42F4-8628-6142CB4AED13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128-42F4-8628-6142CB4AED13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128-42F4-8628-6142CB4AED13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2'!$AT$33:$AT$43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128-42F4-8628-6142CB4AED13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2'!$AU$33:$AU$47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7128-42F4-8628-6142CB4AED13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2'!$AV$33:$AV$53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128-42F4-8628-6142CB4AED13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2'!$AW$33:$AW$53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128-42F4-8628-6142CB4AED13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2'!$AX$33:$AX$38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128-42F4-8628-6142CB4AED13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2'!$AY$33:$AY$52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128-42F4-8628-6142CB4AED13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2'!$AL$37:$AL$38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128-42F4-8628-6142CB4AED13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3138359817609868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107mm</a:t>
            </a:r>
            <a:r>
              <a:rPr lang="en-GB"/>
              <a:t>,</a:t>
            </a:r>
            <a:r>
              <a:rPr lang="cs-CZ"/>
              <a:t> 5 m/s</a:t>
            </a:r>
            <a:endParaRPr lang="en-GB"/>
          </a:p>
        </c:rich>
      </c:tx>
      <c:layout>
        <c:manualLayout>
          <c:xMode val="edge"/>
          <c:yMode val="edge"/>
          <c:x val="0.48280119442042901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649729028739201"/>
          <c:y val="5.0925984251968502E-2"/>
          <c:w val="0.85744652379266928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'T-L 5'!$B$27:$B$35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5'!$G$27:$G$35</c:f>
              <c:numCache>
                <c:formatCode>0.000</c:formatCode>
                <c:ptCount val="9"/>
                <c:pt idx="0">
                  <c:v>-4.0410766600139825</c:v>
                </c:pt>
                <c:pt idx="1">
                  <c:v>-3.2951221336657843</c:v>
                </c:pt>
                <c:pt idx="2">
                  <c:v>-2.5684074499883276</c:v>
                </c:pt>
                <c:pt idx="3">
                  <c:v>-2.1432767159307136</c:v>
                </c:pt>
                <c:pt idx="4">
                  <c:v>-1.3926852420581166</c:v>
                </c:pt>
                <c:pt idx="5">
                  <c:v>-1.4501297850076125</c:v>
                </c:pt>
                <c:pt idx="6">
                  <c:v>-1.5258104994207806</c:v>
                </c:pt>
                <c:pt idx="7">
                  <c:v>-1.8798589087007929</c:v>
                </c:pt>
                <c:pt idx="8">
                  <c:v>-2.3329324936348943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AD-42AC-B6DE-64C7BB378FAC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5'!$B$62:$B$74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5'!$G$62:$G$74</c:f>
              <c:numCache>
                <c:formatCode>0.000</c:formatCode>
                <c:ptCount val="13"/>
                <c:pt idx="0">
                  <c:v>-6.1626589175514601</c:v>
                </c:pt>
                <c:pt idx="1">
                  <c:v>-5.4325470926905544</c:v>
                </c:pt>
                <c:pt idx="2">
                  <c:v>-4.5440129881483564</c:v>
                </c:pt>
                <c:pt idx="3">
                  <c:v>-3.8296395600338125</c:v>
                </c:pt>
                <c:pt idx="4">
                  <c:v>-3.3220491538730044</c:v>
                </c:pt>
                <c:pt idx="5">
                  <c:v>-3.1597537675339487</c:v>
                </c:pt>
                <c:pt idx="6">
                  <c:v>-3.1321915048047213</c:v>
                </c:pt>
                <c:pt idx="7">
                  <c:v>-2.9957152886217639</c:v>
                </c:pt>
                <c:pt idx="8">
                  <c:v>-2.9410619773341686</c:v>
                </c:pt>
                <c:pt idx="9">
                  <c:v>-3.0546142867747874</c:v>
                </c:pt>
                <c:pt idx="10">
                  <c:v>-2.9761203269417029</c:v>
                </c:pt>
                <c:pt idx="11">
                  <c:v>-3.17624238048854</c:v>
                </c:pt>
                <c:pt idx="12">
                  <c:v>-3.4802135367766489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AD-42AC-B6DE-64C7BB378FAC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5'!$B$97:$B$117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5'!$G$97:$G$117</c:f>
              <c:numCache>
                <c:formatCode>0.00</c:formatCode>
                <c:ptCount val="21"/>
                <c:pt idx="0">
                  <c:v>-4.2756735267794879</c:v>
                </c:pt>
                <c:pt idx="1">
                  <c:v>-3.5199965511362361</c:v>
                </c:pt>
                <c:pt idx="2">
                  <c:v>-2.9464707184311965</c:v>
                </c:pt>
                <c:pt idx="3">
                  <c:v>-2.4785358754013163</c:v>
                </c:pt>
                <c:pt idx="4">
                  <c:v>-1.9813469552570084</c:v>
                </c:pt>
                <c:pt idx="5">
                  <c:v>-1.7681728880157197</c:v>
                </c:pt>
                <c:pt idx="6">
                  <c:v>-1.6363843324737313</c:v>
                </c:pt>
                <c:pt idx="7">
                  <c:v>-1.6920035769755801</c:v>
                </c:pt>
                <c:pt idx="8">
                  <c:v>-1.7382509291057255</c:v>
                </c:pt>
                <c:pt idx="9">
                  <c:v>-1.648601590563288</c:v>
                </c:pt>
                <c:pt idx="10">
                  <c:v>-1.657278753384452</c:v>
                </c:pt>
                <c:pt idx="11">
                  <c:v>-1.6853932584269693</c:v>
                </c:pt>
                <c:pt idx="12">
                  <c:v>-1.801770036317486</c:v>
                </c:pt>
                <c:pt idx="13">
                  <c:v>-1.8857060037839319</c:v>
                </c:pt>
                <c:pt idx="14">
                  <c:v>-2.0222114315251747</c:v>
                </c:pt>
                <c:pt idx="15">
                  <c:v>-2.2348008878137038</c:v>
                </c:pt>
                <c:pt idx="16">
                  <c:v>-2.2662944969248846</c:v>
                </c:pt>
                <c:pt idx="17">
                  <c:v>-2.3997117134055101</c:v>
                </c:pt>
                <c:pt idx="18">
                  <c:v>-2.7402970236965234</c:v>
                </c:pt>
                <c:pt idx="19">
                  <c:v>-2.7941300348899039</c:v>
                </c:pt>
                <c:pt idx="20">
                  <c:v>-3.2055397237966998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AD-42AC-B6DE-64C7BB378FAC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5'!$G$135:$G$155</c:f>
              <c:numCache>
                <c:formatCode>0.00</c:formatCode>
                <c:ptCount val="21"/>
                <c:pt idx="0">
                  <c:v>-3.8978581016923393</c:v>
                </c:pt>
                <c:pt idx="1">
                  <c:v>-3.3733285875125585</c:v>
                </c:pt>
                <c:pt idx="2">
                  <c:v>-3.0645378038452695</c:v>
                </c:pt>
                <c:pt idx="3">
                  <c:v>-2.7904894686692105</c:v>
                </c:pt>
                <c:pt idx="4">
                  <c:v>-2.6425099228237969</c:v>
                </c:pt>
                <c:pt idx="5">
                  <c:v>-2.5793811928495178</c:v>
                </c:pt>
                <c:pt idx="6">
                  <c:v>-2.3825804388383753</c:v>
                </c:pt>
                <c:pt idx="7">
                  <c:v>-2.4761809983158747</c:v>
                </c:pt>
                <c:pt idx="8">
                  <c:v>-2.1959462898439419</c:v>
                </c:pt>
                <c:pt idx="9">
                  <c:v>-1.8889925693535135</c:v>
                </c:pt>
                <c:pt idx="10">
                  <c:v>-1.9181166082815653</c:v>
                </c:pt>
                <c:pt idx="11">
                  <c:v>-1.9548161455513093</c:v>
                </c:pt>
                <c:pt idx="12">
                  <c:v>-1.8837079335536306</c:v>
                </c:pt>
                <c:pt idx="13">
                  <c:v>-1.8580035211904238</c:v>
                </c:pt>
                <c:pt idx="14">
                  <c:v>-1.9504986048172241</c:v>
                </c:pt>
                <c:pt idx="15">
                  <c:v>-2.1792965160234465</c:v>
                </c:pt>
                <c:pt idx="16">
                  <c:v>-2.0415377618535864</c:v>
                </c:pt>
                <c:pt idx="17">
                  <c:v>-1.7883295662843426</c:v>
                </c:pt>
                <c:pt idx="18">
                  <c:v>-2.0631384009924347</c:v>
                </c:pt>
                <c:pt idx="19">
                  <c:v>-1.7695664063924337</c:v>
                </c:pt>
                <c:pt idx="20">
                  <c:v>-1.8957301454775859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1AD-42AC-B6DE-64C7BB378FAC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'T-L 5'!$B$31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'T-L 5'!$G$31</c:f>
              <c:numCache>
                <c:formatCode>0.000</c:formatCode>
                <c:ptCount val="1"/>
                <c:pt idx="0">
                  <c:v>-1.3926852420581166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1AD-42AC-B6DE-64C7BB378FAC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'T-L 5'!$B$68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'T-L 5'!$G$68</c:f>
              <c:numCache>
                <c:formatCode>0.000</c:formatCode>
                <c:ptCount val="1"/>
                <c:pt idx="0">
                  <c:v>-3.1321915048047213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61AD-42AC-B6DE-64C7BB378FAC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'T-L 5'!$B$107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'T-L 5'!$G$107</c:f>
              <c:numCache>
                <c:formatCode>0.00</c:formatCode>
                <c:ptCount val="1"/>
                <c:pt idx="0">
                  <c:v>-1.657278753384452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61AD-42AC-B6DE-64C7BB378FAC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'T-L 5'!$B$145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'T-L 5'!$G$145</c:f>
              <c:numCache>
                <c:formatCode>0.00</c:formatCode>
                <c:ptCount val="1"/>
                <c:pt idx="0">
                  <c:v>-1.9181166082815653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1AD-42AC-B6DE-64C7BB378FAC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5'!$B$203:$B$234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'T-L 5'!$G$203:$G$234</c:f>
              <c:numCache>
                <c:formatCode>0.000</c:formatCode>
                <c:ptCount val="32"/>
                <c:pt idx="0">
                  <c:v>-4.6062083964937779</c:v>
                </c:pt>
                <c:pt idx="1">
                  <c:v>-3.4358297591553981</c:v>
                </c:pt>
                <c:pt idx="2">
                  <c:v>-2.724811831506663</c:v>
                </c:pt>
                <c:pt idx="3">
                  <c:v>-2.1873554865561218</c:v>
                </c:pt>
                <c:pt idx="4">
                  <c:v>-1.8306137279513828</c:v>
                </c:pt>
                <c:pt idx="5">
                  <c:v>-1.5990485000660588</c:v>
                </c:pt>
                <c:pt idx="6">
                  <c:v>-1.4982486286431895</c:v>
                </c:pt>
                <c:pt idx="7">
                  <c:v>-1.4526468838807818</c:v>
                </c:pt>
                <c:pt idx="8">
                  <c:v>-1.4509518773136025</c:v>
                </c:pt>
                <c:pt idx="9">
                  <c:v>-1.4588841882601733</c:v>
                </c:pt>
                <c:pt idx="10">
                  <c:v>-1.4197857426266345</c:v>
                </c:pt>
                <c:pt idx="11">
                  <c:v>-1.4495437111493179</c:v>
                </c:pt>
                <c:pt idx="12">
                  <c:v>-1.4532231404958751</c:v>
                </c:pt>
                <c:pt idx="13">
                  <c:v>-1.4158180134902862</c:v>
                </c:pt>
                <c:pt idx="14">
                  <c:v>-1.4593182794987869</c:v>
                </c:pt>
                <c:pt idx="15">
                  <c:v>-1.4495437111493179</c:v>
                </c:pt>
                <c:pt idx="16">
                  <c:v>-1.4495437111493004</c:v>
                </c:pt>
                <c:pt idx="17">
                  <c:v>-1.5266115702479288</c:v>
                </c:pt>
                <c:pt idx="18">
                  <c:v>-1.5740587710309792</c:v>
                </c:pt>
                <c:pt idx="19">
                  <c:v>-1.5699365415124262</c:v>
                </c:pt>
                <c:pt idx="20">
                  <c:v>-1.5679534637757835</c:v>
                </c:pt>
                <c:pt idx="21">
                  <c:v>-1.5720754966449551</c:v>
                </c:pt>
                <c:pt idx="22">
                  <c:v>-1.637685950413206</c:v>
                </c:pt>
                <c:pt idx="23">
                  <c:v>-1.6234796404019012</c:v>
                </c:pt>
                <c:pt idx="24">
                  <c:v>-1.6378483816576854</c:v>
                </c:pt>
                <c:pt idx="25">
                  <c:v>-1.5784949080809396</c:v>
                </c:pt>
                <c:pt idx="26">
                  <c:v>-1.6396694214876164</c:v>
                </c:pt>
                <c:pt idx="27">
                  <c:v>-1.6558656262399092</c:v>
                </c:pt>
                <c:pt idx="28">
                  <c:v>-1.6241237931490518</c:v>
                </c:pt>
                <c:pt idx="29">
                  <c:v>-1.6342052180814219</c:v>
                </c:pt>
                <c:pt idx="30">
                  <c:v>-1.6302370953341501</c:v>
                </c:pt>
                <c:pt idx="31">
                  <c:v>-1.5754648316019217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1AD-42AC-B6DE-64C7BB378FAC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5'!$B$231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'T-L 5'!$G$231</c:f>
              <c:numCache>
                <c:formatCode>0.000</c:formatCode>
                <c:ptCount val="1"/>
                <c:pt idx="0">
                  <c:v>-1.6241237931490518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1AD-42AC-B6DE-64C7BB378FAC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8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61AD-42AC-B6DE-64C7BB378FAC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61AD-42AC-B6DE-64C7BB378FAC}"/>
              </c:ext>
            </c:extLst>
          </c:dPt>
          <c:xVal>
            <c:numRef>
              <c:f>'T-L 5'!$B$307:$B$323</c:f>
              <c:numCache>
                <c:formatCode>General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5'!$G$307:$G$323</c:f>
              <c:numCache>
                <c:formatCode>General</c:formatCode>
                <c:ptCount val="17"/>
                <c:pt idx="0">
                  <c:v>-4.9359999999999999</c:v>
                </c:pt>
                <c:pt idx="1">
                  <c:v>-4.0960000000000001</c:v>
                </c:pt>
                <c:pt idx="2">
                  <c:v>-3.4340000000000002</c:v>
                </c:pt>
                <c:pt idx="3">
                  <c:v>-2.9849999999999999</c:v>
                </c:pt>
                <c:pt idx="4">
                  <c:v>-2.7919999999999998</c:v>
                </c:pt>
                <c:pt idx="5">
                  <c:v>-2.6749999999999998</c:v>
                </c:pt>
                <c:pt idx="6">
                  <c:v>-2.48</c:v>
                </c:pt>
                <c:pt idx="7">
                  <c:v>-2.5209999999999999</c:v>
                </c:pt>
                <c:pt idx="8">
                  <c:v>-2.5019999999999998</c:v>
                </c:pt>
                <c:pt idx="9">
                  <c:v>-2.5419999999999998</c:v>
                </c:pt>
                <c:pt idx="10">
                  <c:v>-2.5219999999999998</c:v>
                </c:pt>
                <c:pt idx="11">
                  <c:v>-2.504</c:v>
                </c:pt>
                <c:pt idx="12">
                  <c:v>-2.4470000000000001</c:v>
                </c:pt>
                <c:pt idx="13">
                  <c:v>-2.5430000000000001</c:v>
                </c:pt>
                <c:pt idx="14">
                  <c:v>-2.6619999999999999</c:v>
                </c:pt>
                <c:pt idx="15">
                  <c:v>-3.1339999999999999</c:v>
                </c:pt>
                <c:pt idx="16">
                  <c:v>-4.1509999999999998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61AD-42AC-B6DE-64C7BB378FAC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'T-L 5'!$B$315</c:f>
              <c:numCache>
                <c:formatCode>General</c:formatCode>
                <c:ptCount val="1"/>
                <c:pt idx="0">
                  <c:v>195</c:v>
                </c:pt>
              </c:numCache>
            </c:numRef>
          </c:xVal>
          <c:yVal>
            <c:numRef>
              <c:f>'T-L 5'!$G$315</c:f>
              <c:numCache>
                <c:formatCode>General</c:formatCode>
                <c:ptCount val="1"/>
                <c:pt idx="0">
                  <c:v>-2.5019999999999998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61AD-42AC-B6DE-64C7BB378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5'!$B$166:$B$192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5'!$G$166:$G$192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61AD-42AC-B6DE-64C7BB378FAC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61AD-42AC-B6DE-64C7BB378FAC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5'!$G$235:$G$242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61AD-42AC-B6DE-64C7BB378FAC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5'!$G$238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61AD-42AC-B6DE-64C7BB378FAC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5'!$B$271:$B$292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5'!$G$271:$G$292</c15:sqref>
                        </c15:formulaRef>
                      </c:ext>
                    </c:extLst>
                    <c:numCache>
                      <c:formatCode>0.00</c:formatCode>
                      <c:ptCount val="2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61AD-42AC-B6DE-64C7BB378FAC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61AD-42AC-B6DE-64C7BB378FAC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78611602298903926"/>
          <c:y val="0.52078539267115886"/>
          <c:w val="0.16911950296791864"/>
          <c:h val="0.3102425927585724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5'!$M$34:$M$41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5'!$N$34:$N$41</c:f>
              <c:numCache>
                <c:formatCode>0.000</c:formatCode>
                <c:ptCount val="8"/>
                <c:pt idx="0">
                  <c:v>2.7430383804421465</c:v>
                </c:pt>
                <c:pt idx="1">
                  <c:v>2.6866652275718645</c:v>
                </c:pt>
                <c:pt idx="2">
                  <c:v>2.3772546081949417</c:v>
                </c:pt>
                <c:pt idx="3">
                  <c:v>2.3073008585153834</c:v>
                </c:pt>
                <c:pt idx="4">
                  <c:v>2.250984687155698</c:v>
                </c:pt>
                <c:pt idx="5">
                  <c:v>2.0257725979336616</c:v>
                </c:pt>
                <c:pt idx="6">
                  <c:v>1.7033003427906066</c:v>
                </c:pt>
                <c:pt idx="7">
                  <c:v>1.0847958128796347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89-43C7-96FC-476CA790D688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5'!$M$34:$M$41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5'!$O$34:$O$41</c:f>
              <c:numCache>
                <c:formatCode>0.000</c:formatCode>
                <c:ptCount val="8"/>
                <c:pt idx="0">
                  <c:v>0.58117507128916646</c:v>
                </c:pt>
                <c:pt idx="1">
                  <c:v>0.56313873791046398</c:v>
                </c:pt>
                <c:pt idx="2">
                  <c:v>0.56715998161301018</c:v>
                </c:pt>
                <c:pt idx="3">
                  <c:v>0.68265971527773039</c:v>
                </c:pt>
                <c:pt idx="4">
                  <c:v>0.53809046888505452</c:v>
                </c:pt>
                <c:pt idx="5">
                  <c:v>0.2692229402040347</c:v>
                </c:pt>
                <c:pt idx="6">
                  <c:v>6.422436028589977E-2</c:v>
                </c:pt>
                <c:pt idx="7">
                  <c:v>0.40336457466006354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89-43C7-96FC-476CA790D688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5'!$M$35:$M$41</c:f>
              <c:numCache>
                <c:formatCode>0</c:formatCode>
                <c:ptCount val="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</c:numCache>
            </c:numRef>
          </c:xVal>
          <c:yVal>
            <c:numRef>
              <c:f>'T-L 5'!$P$35:$P$41</c:f>
              <c:numCache>
                <c:formatCode>0.000</c:formatCode>
                <c:ptCount val="7"/>
                <c:pt idx="0">
                  <c:v>0.73569780340288615</c:v>
                </c:pt>
                <c:pt idx="1">
                  <c:v>0.49848331435317289</c:v>
                </c:pt>
                <c:pt idx="2">
                  <c:v>0.49223780445656995</c:v>
                </c:pt>
                <c:pt idx="3">
                  <c:v>0.43427456205131487</c:v>
                </c:pt>
                <c:pt idx="4">
                  <c:v>0.15476991468518445</c:v>
                </c:pt>
                <c:pt idx="5">
                  <c:v>0.14119261348203241</c:v>
                </c:pt>
                <c:pt idx="6">
                  <c:v>0.53003031507423781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C89-43C7-96FC-476CA790D688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5'!$M$34:$M$41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5'!$R$34:$R$41</c:f>
              <c:numCache>
                <c:formatCode>0.000</c:formatCode>
                <c:ptCount val="8"/>
                <c:pt idx="0">
                  <c:v>1.1642237950668035</c:v>
                </c:pt>
                <c:pt idx="1">
                  <c:v>1.0691231861730952</c:v>
                </c:pt>
                <c:pt idx="2">
                  <c:v>0.99026932569271187</c:v>
                </c:pt>
                <c:pt idx="3">
                  <c:v>1.1178785780319354</c:v>
                </c:pt>
                <c:pt idx="4">
                  <c:v>1.258836320410806</c:v>
                </c:pt>
                <c:pt idx="5">
                  <c:v>1.089943032372231</c:v>
                </c:pt>
                <c:pt idx="6">
                  <c:v>0.71769486492243684</c:v>
                </c:pt>
                <c:pt idx="7">
                  <c:v>0.3853950579443865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C89-43C7-96FC-476CA790D688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5'!$M$34:$M$45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5'!$S$34:$S$45</c:f>
              <c:numCache>
                <c:formatCode>0.000</c:formatCode>
                <c:ptCount val="12"/>
                <c:pt idx="0">
                  <c:v>1.8525256720664094</c:v>
                </c:pt>
                <c:pt idx="1">
                  <c:v>1.8236881596541907</c:v>
                </c:pt>
                <c:pt idx="2">
                  <c:v>1.5398404103295915</c:v>
                </c:pt>
                <c:pt idx="3">
                  <c:v>1.3395716323352138</c:v>
                </c:pt>
                <c:pt idx="4">
                  <c:v>1.4589239290123051</c:v>
                </c:pt>
                <c:pt idx="5">
                  <c:v>1.5678220145468025</c:v>
                </c:pt>
                <c:pt idx="6">
                  <c:v>1.6440263214853124</c:v>
                </c:pt>
                <c:pt idx="7">
                  <c:v>1.4570301564676045</c:v>
                </c:pt>
                <c:pt idx="8">
                  <c:v>1.4060242516041397</c:v>
                </c:pt>
                <c:pt idx="9">
                  <c:v>1.5647293190374612</c:v>
                </c:pt>
                <c:pt idx="10">
                  <c:v>1.5732953608068283</c:v>
                </c:pt>
                <c:pt idx="11">
                  <c:v>1.8057850450406541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C89-43C7-96FC-476CA790D688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5'!$M$35:$M$45</c:f>
              <c:numCache>
                <c:formatCode>0</c:formatCode>
                <c:ptCount val="1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</c:numCache>
            </c:numRef>
          </c:xVal>
          <c:yVal>
            <c:numRef>
              <c:f>'T-L 5'!$T$35:$T$45</c:f>
              <c:numCache>
                <c:formatCode>0.000</c:formatCode>
                <c:ptCount val="11"/>
                <c:pt idx="0">
                  <c:v>1.2105790092952544</c:v>
                </c:pt>
                <c:pt idx="1">
                  <c:v>1.2411642985845233</c:v>
                </c:pt>
                <c:pt idx="2">
                  <c:v>1.1944340045553004</c:v>
                </c:pt>
                <c:pt idx="3">
                  <c:v>1.2169304770372511</c:v>
                </c:pt>
                <c:pt idx="4">
                  <c:v>1.3607419943901524</c:v>
                </c:pt>
                <c:pt idx="5">
                  <c:v>1.4348500568660902</c:v>
                </c:pt>
                <c:pt idx="6">
                  <c:v>1.3930720282456053</c:v>
                </c:pt>
                <c:pt idx="7">
                  <c:v>1.4092943650416208</c:v>
                </c:pt>
                <c:pt idx="8">
                  <c:v>1.4505618709218835</c:v>
                </c:pt>
                <c:pt idx="9">
                  <c:v>1.485112097721083</c:v>
                </c:pt>
                <c:pt idx="10">
                  <c:v>1.6951737202384902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C89-43C7-96FC-476CA790D688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5'!$M$34:$M$45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5'!$V$34:$V$45</c:f>
              <c:numCache>
                <c:formatCode>0.000</c:formatCode>
                <c:ptCount val="12"/>
                <c:pt idx="0">
                  <c:v>1.0480102367101469</c:v>
                </c:pt>
                <c:pt idx="1">
                  <c:v>1.1088481499303953</c:v>
                </c:pt>
                <c:pt idx="2">
                  <c:v>0.92927789067779532</c:v>
                </c:pt>
                <c:pt idx="3">
                  <c:v>0.71990169923253566</c:v>
                </c:pt>
                <c:pt idx="4">
                  <c:v>0.50727868157697187</c:v>
                </c:pt>
                <c:pt idx="5">
                  <c:v>0.50686903810523376</c:v>
                </c:pt>
                <c:pt idx="6">
                  <c:v>0.64663355613093632</c:v>
                </c:pt>
                <c:pt idx="7">
                  <c:v>0.48654506271557652</c:v>
                </c:pt>
                <c:pt idx="8">
                  <c:v>0.50830406130041206</c:v>
                </c:pt>
                <c:pt idx="9">
                  <c:v>0.51846868384938971</c:v>
                </c:pt>
                <c:pt idx="10">
                  <c:v>0.55510955748492374</c:v>
                </c:pt>
                <c:pt idx="11">
                  <c:v>0.82448370752384414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C89-43C7-96FC-476CA790D688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5'!$M$35:$M$54</c:f>
              <c:numCache>
                <c:formatCode>0</c:formatCode>
                <c:ptCount val="20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</c:numCache>
            </c:numRef>
          </c:xVal>
          <c:yVal>
            <c:numRef>
              <c:f>'T-L 5'!$W$35:$W$54</c:f>
              <c:numCache>
                <c:formatCode>0.000</c:formatCode>
                <c:ptCount val="20"/>
                <c:pt idx="0">
                  <c:v>0.24267965835142546</c:v>
                </c:pt>
                <c:pt idx="1">
                  <c:v>1.2192961924825626E-2</c:v>
                </c:pt>
                <c:pt idx="2">
                  <c:v>8.9006558137078348E-2</c:v>
                </c:pt>
                <c:pt idx="3">
                  <c:v>2.5284666119356512E-2</c:v>
                </c:pt>
                <c:pt idx="4">
                  <c:v>7.3058018967400828E-2</c:v>
                </c:pt>
                <c:pt idx="5">
                  <c:v>8.3041042773793108E-2</c:v>
                </c:pt>
                <c:pt idx="6">
                  <c:v>0.17804912499891321</c:v>
                </c:pt>
                <c:pt idx="7">
                  <c:v>0.22772176458163645</c:v>
                </c:pt>
                <c:pt idx="8">
                  <c:v>0.15281194163728212</c:v>
                </c:pt>
                <c:pt idx="9">
                  <c:v>0.17839909548225533</c:v>
                </c:pt>
                <c:pt idx="10">
                  <c:v>0.19520593146419657</c:v>
                </c:pt>
                <c:pt idx="11">
                  <c:v>0.27794375294584728</c:v>
                </c:pt>
                <c:pt idx="12">
                  <c:v>0.36353705679484449</c:v>
                </c:pt>
                <c:pt idx="13">
                  <c:v>0.45892679921328539</c:v>
                </c:pt>
                <c:pt idx="14">
                  <c:v>0.62125383373296661</c:v>
                </c:pt>
                <c:pt idx="15">
                  <c:v>0.64869448461714951</c:v>
                </c:pt>
                <c:pt idx="16">
                  <c:v>0.71326020314301353</c:v>
                </c:pt>
                <c:pt idx="17">
                  <c:v>0.93838340580105828</c:v>
                </c:pt>
                <c:pt idx="18">
                  <c:v>0.97026276137280298</c:v>
                </c:pt>
                <c:pt idx="19">
                  <c:v>1.2967479523445069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BC89-43C7-96FC-476CA790D688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5'!$M$34:$M$50</c:f>
              <c:numCache>
                <c:formatCode>0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5'!$Y$34:$Y$50</c:f>
              <c:numCache>
                <c:formatCode>0.000</c:formatCode>
                <c:ptCount val="17"/>
                <c:pt idx="0">
                  <c:v>0.57921690845163509</c:v>
                </c:pt>
                <c:pt idx="1">
                  <c:v>0.50556497237524756</c:v>
                </c:pt>
                <c:pt idx="2">
                  <c:v>0.42893160112476358</c:v>
                </c:pt>
                <c:pt idx="3">
                  <c:v>0.44575148206980475</c:v>
                </c:pt>
                <c:pt idx="4">
                  <c:v>0.71367883214399641</c:v>
                </c:pt>
                <c:pt idx="5">
                  <c:v>0.79843369126004871</c:v>
                </c:pt>
                <c:pt idx="6">
                  <c:v>0.74255250056752542</c:v>
                </c:pt>
                <c:pt idx="7">
                  <c:v>0.72963609119238104</c:v>
                </c:pt>
                <c:pt idx="8">
                  <c:v>0.67215386564709678</c:v>
                </c:pt>
                <c:pt idx="9">
                  <c:v>0.78654776179819941</c:v>
                </c:pt>
                <c:pt idx="10">
                  <c:v>0.76191361327658924</c:v>
                </c:pt>
                <c:pt idx="11">
                  <c:v>0.72076909317585003</c:v>
                </c:pt>
                <c:pt idx="12">
                  <c:v>0.56838533117129797</c:v>
                </c:pt>
                <c:pt idx="13">
                  <c:v>0.57914475448443925</c:v>
                </c:pt>
                <c:pt idx="14">
                  <c:v>0.56378200725438754</c:v>
                </c:pt>
                <c:pt idx="15">
                  <c:v>0.79192724061414554</c:v>
                </c:pt>
                <c:pt idx="16">
                  <c:v>1.6593796911145799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BC89-43C7-96FC-476CA790D688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5'!$M$35:$M$50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'T-L 5'!$AA$35:$AA$50</c:f>
              <c:numCache>
                <c:formatCode>0.000</c:formatCode>
                <c:ptCount val="16"/>
                <c:pt idx="0">
                  <c:v>0.20808125995226484</c:v>
                </c:pt>
                <c:pt idx="1">
                  <c:v>0.36373434640304442</c:v>
                </c:pt>
                <c:pt idx="2">
                  <c:v>0.47632069527871684</c:v>
                </c:pt>
                <c:pt idx="3">
                  <c:v>0.64877458794162046</c:v>
                </c:pt>
                <c:pt idx="4">
                  <c:v>0.76909495382131676</c:v>
                </c:pt>
                <c:pt idx="5">
                  <c:v>0.73004729066165897</c:v>
                </c:pt>
                <c:pt idx="6">
                  <c:v>0.81086826301835868</c:v>
                </c:pt>
                <c:pt idx="7">
                  <c:v>0.80875179180288792</c:v>
                </c:pt>
                <c:pt idx="8">
                  <c:v>0.83587835515115538</c:v>
                </c:pt>
                <c:pt idx="9">
                  <c:v>0.83838482715963214</c:v>
                </c:pt>
                <c:pt idx="10">
                  <c:v>0.81922721606067195</c:v>
                </c:pt>
                <c:pt idx="11">
                  <c:v>0.76589110255852189</c:v>
                </c:pt>
                <c:pt idx="12">
                  <c:v>0.85800518318222396</c:v>
                </c:pt>
                <c:pt idx="13">
                  <c:v>0.9368745891251844</c:v>
                </c:pt>
                <c:pt idx="14">
                  <c:v>1.2940058451918244</c:v>
                </c:pt>
                <c:pt idx="15">
                  <c:v>2.079251586326273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BC89-43C7-96FC-476CA790D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5'!$Q$32:$Q$38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BC89-43C7-96FC-476CA790D688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BC89-43C7-96FC-476CA790D688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BC89-43C7-96FC-476CA790D688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BC89-43C7-96FC-476CA790D688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5'!$AB$32:$AB$38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BC89-43C7-96FC-476CA790D688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5938589356845723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'T-L 5'!$M$37:$M$41</c:f>
              <c:numCache>
                <c:formatCode>0</c:formatCode>
                <c:ptCount val="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</c:numCache>
            </c:numRef>
          </c:xVal>
          <c:yVal>
            <c:numRef>
              <c:f>'T-L 5'!$AH$37:$AH$41</c:f>
              <c:numCache>
                <c:formatCode>0.000</c:formatCode>
                <c:ptCount val="5"/>
                <c:pt idx="0">
                  <c:v>2.2245377106938684</c:v>
                </c:pt>
                <c:pt idx="1">
                  <c:v>2.0321909608852233</c:v>
                </c:pt>
                <c:pt idx="2">
                  <c:v>1.6303340563025543</c:v>
                </c:pt>
                <c:pt idx="3">
                  <c:v>1.1372588994207449</c:v>
                </c:pt>
                <c:pt idx="4">
                  <c:v>0.56503936585133918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4C-40EA-A74F-843FCC235B2E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5'!$M$37:$M$45</c:f>
              <c:numCache>
                <c:formatCode>0</c:formatCode>
                <c:ptCount val="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</c:numCache>
            </c:numRef>
          </c:xVal>
          <c:yVal>
            <c:numRef>
              <c:f>'T-L 5'!$AI$37:$AI$45</c:f>
              <c:numCache>
                <c:formatCode>0.000</c:formatCode>
                <c:ptCount val="9"/>
                <c:pt idx="0">
                  <c:v>0.30353983651572775</c:v>
                </c:pt>
                <c:pt idx="1">
                  <c:v>0.13410877012077668</c:v>
                </c:pt>
                <c:pt idx="2">
                  <c:v>0.10844212690184146</c:v>
                </c:pt>
                <c:pt idx="3">
                  <c:v>0.37546845592506889</c:v>
                </c:pt>
                <c:pt idx="4">
                  <c:v>0.42433663555380541</c:v>
                </c:pt>
                <c:pt idx="5">
                  <c:v>0.50636395305030024</c:v>
                </c:pt>
                <c:pt idx="6">
                  <c:v>0.81745451772366806</c:v>
                </c:pt>
                <c:pt idx="7">
                  <c:v>0.71244591922189393</c:v>
                </c:pt>
                <c:pt idx="8">
                  <c:v>1.3565037162652525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4C-40EA-A74F-843FCC235B2E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5'!$M$37:$M$54</c:f>
              <c:numCache>
                <c:formatCode>0</c:formatCode>
                <c:ptCount val="18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</c:numCache>
            </c:numRef>
          </c:xVal>
          <c:yVal>
            <c:numRef>
              <c:f>'T-L 5'!$AJ$37:$AJ$54</c:f>
              <c:numCache>
                <c:formatCode>0.000</c:formatCode>
                <c:ptCount val="18"/>
                <c:pt idx="0">
                  <c:v>1.4036713754079058</c:v>
                </c:pt>
                <c:pt idx="1">
                  <c:v>1.3733296842414</c:v>
                </c:pt>
                <c:pt idx="2">
                  <c:v>1.2718076728588155</c:v>
                </c:pt>
                <c:pt idx="3">
                  <c:v>1.135628839721575</c:v>
                </c:pt>
                <c:pt idx="4">
                  <c:v>0.93483292375328375</c:v>
                </c:pt>
                <c:pt idx="5">
                  <c:v>0.82743951604539379</c:v>
                </c:pt>
                <c:pt idx="6">
                  <c:v>0.72177408694949663</c:v>
                </c:pt>
                <c:pt idx="7">
                  <c:v>0.80286005707464891</c:v>
                </c:pt>
                <c:pt idx="8">
                  <c:v>0.49934675183092281</c:v>
                </c:pt>
                <c:pt idx="9">
                  <c:v>8.5208098599069762E-2</c:v>
                </c:pt>
                <c:pt idx="10">
                  <c:v>3.1678884567537799E-2</c:v>
                </c:pt>
                <c:pt idx="11">
                  <c:v>6.5903326655145186E-2</c:v>
                </c:pt>
                <c:pt idx="12">
                  <c:v>0.34287272954691522</c:v>
                </c:pt>
                <c:pt idx="13">
                  <c:v>0.40041752662747576</c:v>
                </c:pt>
                <c:pt idx="14">
                  <c:v>0.43780621852101548</c:v>
                </c:pt>
                <c:pt idx="15">
                  <c:v>0.54805473272530969</c:v>
                </c:pt>
                <c:pt idx="16">
                  <c:v>0.73374129756902084</c:v>
                </c:pt>
                <c:pt idx="17">
                  <c:v>1.376535894779346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D4C-40EA-A74F-843FCC235B2E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5'!$M$37:$M$57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5'!$AK$37:$AK$57</c:f>
              <c:numCache>
                <c:formatCode>0.000</c:formatCode>
                <c:ptCount val="21"/>
                <c:pt idx="0">
                  <c:v>1.286206818092724</c:v>
                </c:pt>
                <c:pt idx="1">
                  <c:v>1.1934067881896089</c:v>
                </c:pt>
                <c:pt idx="2">
                  <c:v>1.1587443930582364</c:v>
                </c:pt>
                <c:pt idx="3">
                  <c:v>1.0529570761582219</c:v>
                </c:pt>
                <c:pt idx="4">
                  <c:v>0.98237624231290432</c:v>
                </c:pt>
                <c:pt idx="5">
                  <c:v>0.94337208665589445</c:v>
                </c:pt>
                <c:pt idx="6">
                  <c:v>0.77431646354686956</c:v>
                </c:pt>
                <c:pt idx="7">
                  <c:v>0.86945076719395475</c:v>
                </c:pt>
                <c:pt idx="8">
                  <c:v>0.6295005925656324</c:v>
                </c:pt>
                <c:pt idx="9">
                  <c:v>0.36328842053531057</c:v>
                </c:pt>
                <c:pt idx="10">
                  <c:v>0.40726760538097884</c:v>
                </c:pt>
                <c:pt idx="11">
                  <c:v>0.42413200506847631</c:v>
                </c:pt>
                <c:pt idx="12">
                  <c:v>0.35818976122182145</c:v>
                </c:pt>
                <c:pt idx="13">
                  <c:v>0.34065152447243735</c:v>
                </c:pt>
                <c:pt idx="14">
                  <c:v>0.3736515558508875</c:v>
                </c:pt>
                <c:pt idx="15">
                  <c:v>0.51694774075571082</c:v>
                </c:pt>
                <c:pt idx="16">
                  <c:v>0.39109508756416622</c:v>
                </c:pt>
                <c:pt idx="17">
                  <c:v>0.1825722355379466</c:v>
                </c:pt>
                <c:pt idx="18">
                  <c:v>0.40961313742516958</c:v>
                </c:pt>
                <c:pt idx="19">
                  <c:v>0.12772913284620968</c:v>
                </c:pt>
                <c:pt idx="20">
                  <c:v>0.22242888873104227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D4C-40EA-A74F-843FCC235B2E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5'!$M$37:$M$50</c:f>
              <c:numCache>
                <c:formatCode>0</c:formatCode>
                <c:ptCount val="14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</c:numCache>
            </c:numRef>
          </c:xVal>
          <c:yVal>
            <c:numRef>
              <c:f>'T-L 5'!$AM$37:$AM$50</c:f>
              <c:numCache>
                <c:formatCode>0.000</c:formatCode>
                <c:ptCount val="14"/>
                <c:pt idx="0">
                  <c:v>0.86093132090909263</c:v>
                </c:pt>
                <c:pt idx="1">
                  <c:v>0.5468859196537591</c:v>
                </c:pt>
                <c:pt idx="2">
                  <c:v>0.36454064144561249</c:v>
                </c:pt>
                <c:pt idx="3">
                  <c:v>0.29145585512266298</c:v>
                </c:pt>
                <c:pt idx="4">
                  <c:v>0.11401906541321723</c:v>
                </c:pt>
                <c:pt idx="5">
                  <c:v>7.2631878070606809E-2</c:v>
                </c:pt>
                <c:pt idx="6">
                  <c:v>0.14952306673475751</c:v>
                </c:pt>
                <c:pt idx="7">
                  <c:v>4.2817983153521852E-2</c:v>
                </c:pt>
                <c:pt idx="8">
                  <c:v>0.28747655056381816</c:v>
                </c:pt>
                <c:pt idx="9">
                  <c:v>0.51990021422924892</c:v>
                </c:pt>
                <c:pt idx="10">
                  <c:v>0.5823415402102089</c:v>
                </c:pt>
                <c:pt idx="11">
                  <c:v>0.65922782597432816</c:v>
                </c:pt>
                <c:pt idx="12">
                  <c:v>1.1648595432561339</c:v>
                </c:pt>
                <c:pt idx="13">
                  <c:v>2.1452409975166526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D4C-40EA-A74F-843FCC235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5'!$M$33:$M$43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5'!$AN$33:$AN$43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0D4C-40EA-A74F-843FCC235B2E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0D4C-40EA-A74F-843FCC235B2E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0D4C-40EA-A74F-843FCC235B2E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0D4C-40EA-A74F-843FCC235B2E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0D4C-40EA-A74F-843FCC235B2E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0D4C-40EA-A74F-843FCC235B2E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5'!$AT$33:$AT$43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0D4C-40EA-A74F-843FCC235B2E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5'!$AU$33:$AU$47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0D4C-40EA-A74F-843FCC235B2E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5'!$AV$33:$AV$53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0D4C-40EA-A74F-843FCC235B2E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5'!$AW$33:$AW$53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0D4C-40EA-A74F-843FCC235B2E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5'!$AX$33:$AX$38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0D4C-40EA-A74F-843FCC235B2E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5'!$AY$33:$AY$52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0D4C-40EA-A74F-843FCC235B2E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5'!$AL$37:$AL$38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0D4C-40EA-A74F-843FCC235B2E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3138359817609868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107mm</a:t>
            </a:r>
            <a:r>
              <a:rPr lang="en-GB"/>
              <a:t>,</a:t>
            </a:r>
            <a:r>
              <a:rPr lang="cs-CZ"/>
              <a:t> 8 m/s</a:t>
            </a:r>
            <a:endParaRPr lang="en-GB"/>
          </a:p>
        </c:rich>
      </c:tx>
      <c:layout>
        <c:manualLayout>
          <c:xMode val="edge"/>
          <c:yMode val="edge"/>
          <c:x val="0.48280119442042901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419446974927905"/>
          <c:y val="5.0925984251968502E-2"/>
          <c:w val="0.85974934433078243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'T-L 8'!$B$27:$B$35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8'!$G$27:$G$35</c:f>
              <c:numCache>
                <c:formatCode>0.000</c:formatCode>
                <c:ptCount val="9"/>
                <c:pt idx="0">
                  <c:v>-4.1242093397653612</c:v>
                </c:pt>
                <c:pt idx="1">
                  <c:v>-3.3090376192976452</c:v>
                </c:pt>
                <c:pt idx="2">
                  <c:v>-2.477400381505777</c:v>
                </c:pt>
                <c:pt idx="3">
                  <c:v>-1.9981044392332337</c:v>
                </c:pt>
                <c:pt idx="4">
                  <c:v>-1.3843053927845361</c:v>
                </c:pt>
                <c:pt idx="5">
                  <c:v>-1.4465242442043054</c:v>
                </c:pt>
                <c:pt idx="6">
                  <c:v>-1.496915143701699</c:v>
                </c:pt>
                <c:pt idx="7">
                  <c:v>-1.9319298096892548</c:v>
                </c:pt>
                <c:pt idx="8">
                  <c:v>-2.3526269704047436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54-44F0-8D33-B69B30565E8C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8'!$B$62:$B$74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8'!$G$62:$G$74</c:f>
              <c:numCache>
                <c:formatCode>0.000</c:formatCode>
                <c:ptCount val="13"/>
                <c:pt idx="0">
                  <c:v>-6.193452889906407</c:v>
                </c:pt>
                <c:pt idx="1">
                  <c:v>-5.2989498022678392</c:v>
                </c:pt>
                <c:pt idx="2">
                  <c:v>-4.5076592814951448</c:v>
                </c:pt>
                <c:pt idx="3">
                  <c:v>-3.8211157801158455</c:v>
                </c:pt>
                <c:pt idx="4">
                  <c:v>-3.3018283291443691</c:v>
                </c:pt>
                <c:pt idx="5">
                  <c:v>-3.2079629521152175</c:v>
                </c:pt>
                <c:pt idx="6">
                  <c:v>-3.0950586283844586</c:v>
                </c:pt>
                <c:pt idx="7">
                  <c:v>-3.0689508083015959</c:v>
                </c:pt>
                <c:pt idx="8">
                  <c:v>-3.0534436236150473</c:v>
                </c:pt>
                <c:pt idx="9">
                  <c:v>-3.0327576859853331</c:v>
                </c:pt>
                <c:pt idx="10">
                  <c:v>-3.0698808794242343</c:v>
                </c:pt>
                <c:pt idx="11">
                  <c:v>-3.3041735133394785</c:v>
                </c:pt>
                <c:pt idx="12">
                  <c:v>-3.5664110266275104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54-44F0-8D33-B69B30565E8C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8'!$B$97:$B$117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8'!$G$97:$G$117</c:f>
              <c:numCache>
                <c:formatCode>0.00</c:formatCode>
                <c:ptCount val="21"/>
                <c:pt idx="0">
                  <c:v>-4.5370372256661851</c:v>
                </c:pt>
                <c:pt idx="1">
                  <c:v>-3.8652171169539091</c:v>
                </c:pt>
                <c:pt idx="2">
                  <c:v>-3.2001841129280395</c:v>
                </c:pt>
                <c:pt idx="3">
                  <c:v>-2.6900232330369582</c:v>
                </c:pt>
                <c:pt idx="4">
                  <c:v>-2.2641686201748703</c:v>
                </c:pt>
                <c:pt idx="5">
                  <c:v>-2.086164012703188</c:v>
                </c:pt>
                <c:pt idx="6">
                  <c:v>-2.0288922073344868</c:v>
                </c:pt>
                <c:pt idx="7">
                  <c:v>-1.9265340730745868</c:v>
                </c:pt>
                <c:pt idx="8">
                  <c:v>-1.8516630299569741</c:v>
                </c:pt>
                <c:pt idx="9">
                  <c:v>-1.9062910048166453</c:v>
                </c:pt>
                <c:pt idx="10">
                  <c:v>-1.8343256779096122</c:v>
                </c:pt>
                <c:pt idx="11">
                  <c:v>-1.979647116131287</c:v>
                </c:pt>
                <c:pt idx="12">
                  <c:v>-2.057373493828667</c:v>
                </c:pt>
                <c:pt idx="13">
                  <c:v>-2.1637470989406089</c:v>
                </c:pt>
                <c:pt idx="14">
                  <c:v>-2.1583026920217154</c:v>
                </c:pt>
                <c:pt idx="15">
                  <c:v>-2.330470066058163</c:v>
                </c:pt>
                <c:pt idx="16">
                  <c:v>-2.4695255455869227</c:v>
                </c:pt>
                <c:pt idx="17">
                  <c:v>-2.6170397779456858</c:v>
                </c:pt>
                <c:pt idx="18">
                  <c:v>-2.8106644406665846</c:v>
                </c:pt>
                <c:pt idx="19">
                  <c:v>-3.1009093259344169</c:v>
                </c:pt>
                <c:pt idx="20">
                  <c:v>-3.517888412750418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54-44F0-8D33-B69B30565E8C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8'!$B$135:$B$155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8'!$G$135:$G$155</c:f>
              <c:numCache>
                <c:formatCode>0.00</c:formatCode>
                <c:ptCount val="21"/>
                <c:pt idx="0">
                  <c:v>-3.7585000503376245</c:v>
                </c:pt>
                <c:pt idx="1">
                  <c:v>-3.203061857309228</c:v>
                </c:pt>
                <c:pt idx="2">
                  <c:v>-2.8889773441334019</c:v>
                </c:pt>
                <c:pt idx="3">
                  <c:v>-2.7147844371410139</c:v>
                </c:pt>
                <c:pt idx="4">
                  <c:v>-2.6744579365838463</c:v>
                </c:pt>
                <c:pt idx="5">
                  <c:v>-2.4578610021472254</c:v>
                </c:pt>
                <c:pt idx="6">
                  <c:v>-2.3751166160668862</c:v>
                </c:pt>
                <c:pt idx="7">
                  <c:v>-2.418641250471163</c:v>
                </c:pt>
                <c:pt idx="8">
                  <c:v>-2.3297727106760782</c:v>
                </c:pt>
                <c:pt idx="9">
                  <c:v>-2.06502326403018</c:v>
                </c:pt>
                <c:pt idx="10">
                  <c:v>-2.0013526390647574</c:v>
                </c:pt>
                <c:pt idx="11">
                  <c:v>-1.9634265481966391</c:v>
                </c:pt>
                <c:pt idx="12">
                  <c:v>-2.1684608503450056</c:v>
                </c:pt>
                <c:pt idx="13">
                  <c:v>-2.1670129068816433</c:v>
                </c:pt>
                <c:pt idx="14">
                  <c:v>-2.2233699778501705</c:v>
                </c:pt>
                <c:pt idx="15">
                  <c:v>-2.4578610021472254</c:v>
                </c:pt>
                <c:pt idx="16">
                  <c:v>-2.5490384236155297</c:v>
                </c:pt>
                <c:pt idx="17">
                  <c:v>-2.2126671955262576</c:v>
                </c:pt>
                <c:pt idx="18">
                  <c:v>-2.3871115939738843</c:v>
                </c:pt>
                <c:pt idx="19">
                  <c:v>-2.3242310311109944</c:v>
                </c:pt>
                <c:pt idx="20">
                  <c:v>-2.2527660224419925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54-44F0-8D33-B69B30565E8C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'T-L 8'!$B$31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'T-L 8'!$G$31</c:f>
              <c:numCache>
                <c:formatCode>0.000</c:formatCode>
                <c:ptCount val="1"/>
                <c:pt idx="0">
                  <c:v>-1.3843053927845361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54-44F0-8D33-B69B30565E8C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'T-L 8'!$B$68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'T-L 8'!$G$68</c:f>
              <c:numCache>
                <c:formatCode>0.000</c:formatCode>
                <c:ptCount val="1"/>
                <c:pt idx="0">
                  <c:v>-3.0950586283844586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54-44F0-8D33-B69B30565E8C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'T-L 8'!$B$107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'T-L 8'!$G$107</c:f>
              <c:numCache>
                <c:formatCode>0.00</c:formatCode>
                <c:ptCount val="1"/>
                <c:pt idx="0">
                  <c:v>-1.8343256779096122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B54-44F0-8D33-B69B30565E8C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'T-L 8'!$B$145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'T-L 8'!$G$145</c:f>
              <c:numCache>
                <c:formatCode>0.00</c:formatCode>
                <c:ptCount val="1"/>
                <c:pt idx="0">
                  <c:v>-2.0013526390647574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B54-44F0-8D33-B69B30565E8C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8'!$B$203:$B$234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'T-L 8'!$G$203:$G$234</c:f>
              <c:numCache>
                <c:formatCode>0.000</c:formatCode>
                <c:ptCount val="32"/>
                <c:pt idx="0">
                  <c:v>-4.7208121827410903</c:v>
                </c:pt>
                <c:pt idx="1">
                  <c:v>-3.681080411349269</c:v>
                </c:pt>
                <c:pt idx="2">
                  <c:v>-2.9866104636746718</c:v>
                </c:pt>
                <c:pt idx="3">
                  <c:v>-2.4758124534855011</c:v>
                </c:pt>
                <c:pt idx="4">
                  <c:v>-2.2453789852375641</c:v>
                </c:pt>
                <c:pt idx="5">
                  <c:v>-1.9918093819806386</c:v>
                </c:pt>
                <c:pt idx="6">
                  <c:v>-1.8890405858259967</c:v>
                </c:pt>
                <c:pt idx="7">
                  <c:v>-1.9536095261721629</c:v>
                </c:pt>
                <c:pt idx="8">
                  <c:v>-1.8681727904667229</c:v>
                </c:pt>
                <c:pt idx="9">
                  <c:v>-1.9066534260178636</c:v>
                </c:pt>
                <c:pt idx="10">
                  <c:v>-1.9093730602110428</c:v>
                </c:pt>
                <c:pt idx="11">
                  <c:v>-1.9093730602110213</c:v>
                </c:pt>
                <c:pt idx="12">
                  <c:v>-1.964995034756688</c:v>
                </c:pt>
                <c:pt idx="13">
                  <c:v>-1.9058852743977954</c:v>
                </c:pt>
                <c:pt idx="14">
                  <c:v>-1.9673555514181107</c:v>
                </c:pt>
                <c:pt idx="15">
                  <c:v>-1.9685967852044914</c:v>
                </c:pt>
                <c:pt idx="16">
                  <c:v>-1.9601514493203258</c:v>
                </c:pt>
                <c:pt idx="17">
                  <c:v>-2.0073241884426865</c:v>
                </c:pt>
                <c:pt idx="18">
                  <c:v>-1.9723204865636448</c:v>
                </c:pt>
                <c:pt idx="19">
                  <c:v>-1.9870919697157849</c:v>
                </c:pt>
                <c:pt idx="20">
                  <c:v>-2.0601923673595968</c:v>
                </c:pt>
                <c:pt idx="21">
                  <c:v>-2.009557500155156</c:v>
                </c:pt>
                <c:pt idx="22">
                  <c:v>-2.0331409420964461</c:v>
                </c:pt>
                <c:pt idx="23">
                  <c:v>-2.0850139621470807</c:v>
                </c:pt>
                <c:pt idx="24">
                  <c:v>-2.0605759682224365</c:v>
                </c:pt>
                <c:pt idx="25">
                  <c:v>-2.0408416609769788</c:v>
                </c:pt>
                <c:pt idx="26">
                  <c:v>-2.0347610180012405</c:v>
                </c:pt>
                <c:pt idx="27">
                  <c:v>-2.0310366232153911</c:v>
                </c:pt>
                <c:pt idx="28">
                  <c:v>-2.0670391061452524</c:v>
                </c:pt>
                <c:pt idx="29">
                  <c:v>-2.0635708964489683</c:v>
                </c:pt>
                <c:pt idx="30">
                  <c:v>-2.0700360114242984</c:v>
                </c:pt>
                <c:pt idx="31">
                  <c:v>-2.0553899652260497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DB54-44F0-8D33-B69B30565E8C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8'!$B$231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'T-L 8'!$G$231</c:f>
              <c:numCache>
                <c:formatCode>0.000</c:formatCode>
                <c:ptCount val="1"/>
                <c:pt idx="0">
                  <c:v>-2.0670391061452524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DB54-44F0-8D33-B69B30565E8C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8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B54-44F0-8D33-B69B30565E8C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D-DB54-44F0-8D33-B69B30565E8C}"/>
              </c:ext>
            </c:extLst>
          </c:dPt>
          <c:xVal>
            <c:numRef>
              <c:f>'T-L 8'!$B$307:$B$323</c:f>
              <c:numCache>
                <c:formatCode>General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8'!$G$307:$G$323</c:f>
              <c:numCache>
                <c:formatCode>General</c:formatCode>
                <c:ptCount val="17"/>
                <c:pt idx="0">
                  <c:v>-4.6449999999999996</c:v>
                </c:pt>
                <c:pt idx="1">
                  <c:v>-3.9529999999999998</c:v>
                </c:pt>
                <c:pt idx="2">
                  <c:v>-3.2650000000000001</c:v>
                </c:pt>
                <c:pt idx="3">
                  <c:v>-2.7749999999999999</c:v>
                </c:pt>
                <c:pt idx="4">
                  <c:v>-2.5129999999999999</c:v>
                </c:pt>
                <c:pt idx="5">
                  <c:v>-2.3679999999999999</c:v>
                </c:pt>
                <c:pt idx="6">
                  <c:v>-2.165</c:v>
                </c:pt>
                <c:pt idx="7">
                  <c:v>-2.117</c:v>
                </c:pt>
                <c:pt idx="8">
                  <c:v>-2.13</c:v>
                </c:pt>
                <c:pt idx="9">
                  <c:v>-2.0830000000000002</c:v>
                </c:pt>
                <c:pt idx="10">
                  <c:v>-2.1070000000000002</c:v>
                </c:pt>
                <c:pt idx="11">
                  <c:v>-2.1669999999999998</c:v>
                </c:pt>
                <c:pt idx="12">
                  <c:v>-2.2040000000000002</c:v>
                </c:pt>
                <c:pt idx="13">
                  <c:v>-2.2410000000000001</c:v>
                </c:pt>
                <c:pt idx="14">
                  <c:v>-2.4209999999999998</c:v>
                </c:pt>
                <c:pt idx="15">
                  <c:v>-2.952</c:v>
                </c:pt>
                <c:pt idx="16">
                  <c:v>-4.2560000000000002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DB54-44F0-8D33-B69B30565E8C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'T-L 8'!$B$315</c:f>
              <c:numCache>
                <c:formatCode>General</c:formatCode>
                <c:ptCount val="1"/>
                <c:pt idx="0">
                  <c:v>195</c:v>
                </c:pt>
              </c:numCache>
            </c:numRef>
          </c:xVal>
          <c:yVal>
            <c:numRef>
              <c:f>'T-L 8'!$G$315</c:f>
              <c:numCache>
                <c:formatCode>General</c:formatCode>
                <c:ptCount val="1"/>
                <c:pt idx="0">
                  <c:v>-2.13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DB54-44F0-8D33-B69B30565E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8'!$B$166:$B$192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8'!$G$166:$G$192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DB54-44F0-8D33-B69B30565E8C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DB54-44F0-8D33-B69B30565E8C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8'!$G$235:$G$242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DB54-44F0-8D33-B69B30565E8C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8'!$G$238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DB54-44F0-8D33-B69B30565E8C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8'!$B$271:$B$292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8'!$G$271:$G$292</c15:sqref>
                        </c15:formulaRef>
                      </c:ext>
                    </c:extLst>
                    <c:numCache>
                      <c:formatCode>0.00</c:formatCode>
                      <c:ptCount val="2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DB54-44F0-8D33-B69B30565E8C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DB54-44F0-8D33-B69B30565E8C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78611602298903926"/>
          <c:y val="0.52078539267115886"/>
          <c:w val="0.16911950296791864"/>
          <c:h val="0.3102425927585724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8'!$M$34:$M$41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8'!$N$34:$N$41</c:f>
              <c:numCache>
                <c:formatCode>0.000</c:formatCode>
                <c:ptCount val="8"/>
                <c:pt idx="0">
                  <c:v>2.8139647866880302</c:v>
                </c:pt>
                <c:pt idx="1">
                  <c:v>2.7484711371558599</c:v>
                </c:pt>
                <c:pt idx="2">
                  <c:v>2.6022755944988027</c:v>
                </c:pt>
                <c:pt idx="3">
                  <c:v>2.4945267949631997</c:v>
                </c:pt>
                <c:pt idx="4">
                  <c:v>2.3647371757796365</c:v>
                </c:pt>
                <c:pt idx="5">
                  <c:v>2.1645598070399457</c:v>
                </c:pt>
                <c:pt idx="6">
                  <c:v>1.7478195692317364</c:v>
                </c:pt>
                <c:pt idx="7">
                  <c:v>1.182531097152266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26-4F16-AD8C-5DD1B6CCAAF8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8'!$M$34:$M$41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8'!$O$34:$O$41</c:f>
              <c:numCache>
                <c:formatCode>0.000</c:formatCode>
                <c:ptCount val="8"/>
                <c:pt idx="0">
                  <c:v>0.80528232105243513</c:v>
                </c:pt>
                <c:pt idx="1">
                  <c:v>0.95091224581820577</c:v>
                </c:pt>
                <c:pt idx="2">
                  <c:v>0.93841756011094424</c:v>
                </c:pt>
                <c:pt idx="3">
                  <c:v>0.97374722879501885</c:v>
                </c:pt>
                <c:pt idx="4">
                  <c:v>0.82810106595022581</c:v>
                </c:pt>
                <c:pt idx="5">
                  <c:v>0.59886026532867631</c:v>
                </c:pt>
                <c:pt idx="6">
                  <c:v>0.30663884378359724</c:v>
                </c:pt>
                <c:pt idx="7">
                  <c:v>0.2110799758671133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26-4F16-AD8C-5DD1B6CCAAF8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8'!$M$35:$M$41</c:f>
              <c:numCache>
                <c:formatCode>0</c:formatCode>
                <c:ptCount val="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</c:numCache>
            </c:numRef>
          </c:xVal>
          <c:yVal>
            <c:numRef>
              <c:f>'T-L 8'!$P$35:$P$41</c:f>
              <c:numCache>
                <c:formatCode>0.000</c:formatCode>
                <c:ptCount val="7"/>
                <c:pt idx="0">
                  <c:v>1.2501280493279194</c:v>
                </c:pt>
                <c:pt idx="1">
                  <c:v>1.075045722914679</c:v>
                </c:pt>
                <c:pt idx="2">
                  <c:v>1.0468269165222308</c:v>
                </c:pt>
                <c:pt idx="3">
                  <c:v>0.99397229997625147</c:v>
                </c:pt>
                <c:pt idx="4">
                  <c:v>0.66253074710675941</c:v>
                </c:pt>
                <c:pt idx="5">
                  <c:v>0.22882061204369575</c:v>
                </c:pt>
                <c:pt idx="6">
                  <c:v>0.23154071202698404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26-4F16-AD8C-5DD1B6CCAAF8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8'!$M$34:$M$41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8'!$R$34:$R$41</c:f>
              <c:numCache>
                <c:formatCode>0.000</c:formatCode>
                <c:ptCount val="8"/>
                <c:pt idx="0">
                  <c:v>1.0123783907929664</c:v>
                </c:pt>
                <c:pt idx="1">
                  <c:v>1.1502682263091368</c:v>
                </c:pt>
                <c:pt idx="2">
                  <c:v>1.1098517564256067</c:v>
                </c:pt>
                <c:pt idx="3">
                  <c:v>1.1708315443855419</c:v>
                </c:pt>
                <c:pt idx="4">
                  <c:v>1.1856728017417115</c:v>
                </c:pt>
                <c:pt idx="5">
                  <c:v>0.96799847186397547</c:v>
                </c:pt>
                <c:pt idx="6">
                  <c:v>0.48654086844298633</c:v>
                </c:pt>
                <c:pt idx="7">
                  <c:v>2.7438419731376697E-2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26-4F16-AD8C-5DD1B6CCAAF8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8'!$M$34:$M$45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8'!$S$34:$S$45</c:f>
              <c:numCache>
                <c:formatCode>0.000</c:formatCode>
                <c:ptCount val="12"/>
                <c:pt idx="0">
                  <c:v>1.5284403023917399</c:v>
                </c:pt>
                <c:pt idx="1">
                  <c:v>1.3174155426659684</c:v>
                </c:pt>
                <c:pt idx="2">
                  <c:v>1.2152040567848637</c:v>
                </c:pt>
                <c:pt idx="3">
                  <c:v>1.0791936888314368</c:v>
                </c:pt>
                <c:pt idx="4">
                  <c:v>1.1349393500062268</c:v>
                </c:pt>
                <c:pt idx="5">
                  <c:v>1.2212401926190217</c:v>
                </c:pt>
                <c:pt idx="6">
                  <c:v>1.1921589873301308</c:v>
                </c:pt>
                <c:pt idx="7">
                  <c:v>1.2806131351631227</c:v>
                </c:pt>
                <c:pt idx="8">
                  <c:v>1.3466558826809152</c:v>
                </c:pt>
                <c:pt idx="9">
                  <c:v>1.2832530644307614</c:v>
                </c:pt>
                <c:pt idx="10">
                  <c:v>1.4808327250106934</c:v>
                </c:pt>
                <c:pt idx="11">
                  <c:v>1.5912410385882774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26-4F16-AD8C-5DD1B6CCAAF8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8'!$M$35:$M$45</c:f>
              <c:numCache>
                <c:formatCode>0</c:formatCode>
                <c:ptCount val="1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</c:numCache>
            </c:numRef>
          </c:xVal>
          <c:yVal>
            <c:numRef>
              <c:f>'T-L 8'!$T$35:$T$45</c:f>
              <c:numCache>
                <c:formatCode>0.000</c:formatCode>
                <c:ptCount val="11"/>
                <c:pt idx="0">
                  <c:v>1.3376479140380115</c:v>
                </c:pt>
                <c:pt idx="1">
                  <c:v>1.4079110084879742</c:v>
                </c:pt>
                <c:pt idx="2">
                  <c:v>1.3295738046623993</c:v>
                </c:pt>
                <c:pt idx="3">
                  <c:v>1.2583166892989961</c:v>
                </c:pt>
                <c:pt idx="4">
                  <c:v>1.4513349885016109</c:v>
                </c:pt>
                <c:pt idx="5">
                  <c:v>1.5427736313353226</c:v>
                </c:pt>
                <c:pt idx="6">
                  <c:v>1.5015470403987385</c:v>
                </c:pt>
                <c:pt idx="7">
                  <c:v>1.5254044861713294</c:v>
                </c:pt>
                <c:pt idx="8">
                  <c:v>1.5270172956629515</c:v>
                </c:pt>
                <c:pt idx="9">
                  <c:v>1.6439132134599459</c:v>
                </c:pt>
                <c:pt idx="10">
                  <c:v>1.9657421704541655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126-4F16-AD8C-5DD1B6CCAAF8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8'!$M$34:$M$45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8'!$V$34:$V$45</c:f>
              <c:numCache>
                <c:formatCode>0.000</c:formatCode>
                <c:ptCount val="12"/>
                <c:pt idx="0">
                  <c:v>1.6240209397749392</c:v>
                </c:pt>
                <c:pt idx="1">
                  <c:v>1.4056738516713927</c:v>
                </c:pt>
                <c:pt idx="2">
                  <c:v>1.3168603674724979</c:v>
                </c:pt>
                <c:pt idx="3">
                  <c:v>1.133983436523549</c:v>
                </c:pt>
                <c:pt idx="4">
                  <c:v>0.98398398836562417</c:v>
                </c:pt>
                <c:pt idx="5">
                  <c:v>1.042160434370178</c:v>
                </c:pt>
                <c:pt idx="6">
                  <c:v>1.1967681288725198</c:v>
                </c:pt>
                <c:pt idx="7">
                  <c:v>1.2297941217309472</c:v>
                </c:pt>
                <c:pt idx="8">
                  <c:v>1.1905232954905853</c:v>
                </c:pt>
                <c:pt idx="9">
                  <c:v>1.2497329876275702</c:v>
                </c:pt>
                <c:pt idx="10">
                  <c:v>1.3521481071744226</c:v>
                </c:pt>
                <c:pt idx="11">
                  <c:v>1.5906397555639691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126-4F16-AD8C-5DD1B6CCAAF8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8'!$M$35:$M$54</c:f>
              <c:numCache>
                <c:formatCode>0</c:formatCode>
                <c:ptCount val="20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</c:numCache>
            </c:numRef>
          </c:xVal>
          <c:yVal>
            <c:numRef>
              <c:f>'T-L 8'!$W$35:$W$54</c:f>
              <c:numCache>
                <c:formatCode>0.000</c:formatCode>
                <c:ptCount val="20"/>
                <c:pt idx="0">
                  <c:v>0.16205141107094223</c:v>
                </c:pt>
                <c:pt idx="1">
                  <c:v>1.7878352048738128E-2</c:v>
                </c:pt>
                <c:pt idx="2">
                  <c:v>4.3842091404806896E-2</c:v>
                </c:pt>
                <c:pt idx="3">
                  <c:v>5.7932360150021518E-2</c:v>
                </c:pt>
                <c:pt idx="4">
                  <c:v>9.8064311838853748E-3</c:v>
                </c:pt>
                <c:pt idx="5">
                  <c:v>0.10538872469751949</c:v>
                </c:pt>
                <c:pt idx="6">
                  <c:v>5.5373366800125483E-3</c:v>
                </c:pt>
                <c:pt idx="7">
                  <c:v>4.4890947492001392E-2</c:v>
                </c:pt>
                <c:pt idx="8">
                  <c:v>1.2434378160313422E-2</c:v>
                </c:pt>
                <c:pt idx="9">
                  <c:v>7.3983019746266365E-2</c:v>
                </c:pt>
                <c:pt idx="10">
                  <c:v>7.0110021267474051E-2</c:v>
                </c:pt>
                <c:pt idx="11">
                  <c:v>0.11068805440092006</c:v>
                </c:pt>
                <c:pt idx="12">
                  <c:v>0.23751458455709529</c:v>
                </c:pt>
                <c:pt idx="13">
                  <c:v>0.21101460529331031</c:v>
                </c:pt>
                <c:pt idx="14">
                  <c:v>0.36153478227171676</c:v>
                </c:pt>
                <c:pt idx="15">
                  <c:v>0.50500662742518976</c:v>
                </c:pt>
                <c:pt idx="16">
                  <c:v>0.62405399096785508</c:v>
                </c:pt>
                <c:pt idx="17">
                  <c:v>0.82445385882402134</c:v>
                </c:pt>
                <c:pt idx="18">
                  <c:v>1.1154060825488585</c:v>
                </c:pt>
                <c:pt idx="19">
                  <c:v>1.477084124889616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126-4F16-AD8C-5DD1B6CCAAF8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8'!$M$34:$M$50</c:f>
              <c:numCache>
                <c:formatCode>0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8'!$Y$34:$Y$50</c:f>
              <c:numCache>
                <c:formatCode>0.000</c:formatCode>
                <c:ptCount val="17"/>
                <c:pt idx="0">
                  <c:v>0.10631705936974883</c:v>
                </c:pt>
                <c:pt idx="1">
                  <c:v>8.6487301330557514E-2</c:v>
                </c:pt>
                <c:pt idx="2">
                  <c:v>6.3885102609258865E-2</c:v>
                </c:pt>
                <c:pt idx="3">
                  <c:v>8.375020217556646E-2</c:v>
                </c:pt>
                <c:pt idx="4">
                  <c:v>0.24544681320354428</c:v>
                </c:pt>
                <c:pt idx="5">
                  <c:v>0.27775357491365832</c:v>
                </c:pt>
                <c:pt idx="6">
                  <c:v>0.13422200250502433</c:v>
                </c:pt>
                <c:pt idx="7">
                  <c:v>0.18765966050668589</c:v>
                </c:pt>
                <c:pt idx="8">
                  <c:v>0.27441372931043362</c:v>
                </c:pt>
                <c:pt idx="9">
                  <c:v>0.17419329299735226</c:v>
                </c:pt>
                <c:pt idx="10">
                  <c:v>0.26887590300422159</c:v>
                </c:pt>
                <c:pt idx="11">
                  <c:v>0.1847087202610358</c:v>
                </c:pt>
                <c:pt idx="12">
                  <c:v>0.1445885512220462</c:v>
                </c:pt>
                <c:pt idx="13">
                  <c:v>7.6136309682406519E-2</c:v>
                </c:pt>
                <c:pt idx="14">
                  <c:v>0.25906747681018466</c:v>
                </c:pt>
                <c:pt idx="15">
                  <c:v>0.61287260381856468</c:v>
                </c:pt>
                <c:pt idx="16">
                  <c:v>1.7599411401364395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5126-4F16-AD8C-5DD1B6CCAAF8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8'!$M$35:$M$50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'T-L 8'!$AA$35:$AA$50</c:f>
              <c:numCache>
                <c:formatCode>0.000</c:formatCode>
                <c:ptCount val="16"/>
                <c:pt idx="0">
                  <c:v>8.3013248362728997E-2</c:v>
                </c:pt>
                <c:pt idx="1">
                  <c:v>5.2139532920825397E-2</c:v>
                </c:pt>
                <c:pt idx="2">
                  <c:v>0.143300635496624</c:v>
                </c:pt>
                <c:pt idx="3">
                  <c:v>0.21207491235432421</c:v>
                </c:pt>
                <c:pt idx="4">
                  <c:v>0.32413635595981094</c:v>
                </c:pt>
                <c:pt idx="5">
                  <c:v>0.26858753944420555</c:v>
                </c:pt>
                <c:pt idx="6">
                  <c:v>0.2055174023456128</c:v>
                </c:pt>
                <c:pt idx="7">
                  <c:v>0.2593142095182086</c:v>
                </c:pt>
                <c:pt idx="8">
                  <c:v>0.21019904235443046</c:v>
                </c:pt>
                <c:pt idx="9">
                  <c:v>0.22059041383752029</c:v>
                </c:pt>
                <c:pt idx="10">
                  <c:v>0.28624345074002044</c:v>
                </c:pt>
                <c:pt idx="11">
                  <c:v>0.28616339244241551</c:v>
                </c:pt>
                <c:pt idx="12">
                  <c:v>0.35043910645417115</c:v>
                </c:pt>
                <c:pt idx="13">
                  <c:v>0.52681905488468639</c:v>
                </c:pt>
                <c:pt idx="14">
                  <c:v>1.0931876312693556</c:v>
                </c:pt>
                <c:pt idx="15">
                  <c:v>2.5478502856316734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126-4F16-AD8C-5DD1B6CCAA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8'!$M$32:$M$38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8'!$Q$32:$Q$38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A-5126-4F16-AD8C-5DD1B6CCAAF8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5126-4F16-AD8C-5DD1B6CCAAF8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5126-4F16-AD8C-5DD1B6CCAAF8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5126-4F16-AD8C-5DD1B6CCAAF8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8'!$AB$32:$AB$38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5126-4F16-AD8C-5DD1B6CCAAF8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5938589356845723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'T-L 8'!$M$37:$M$41</c:f>
              <c:numCache>
                <c:formatCode>0</c:formatCode>
                <c:ptCount val="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</c:numCache>
            </c:numRef>
          </c:xVal>
          <c:yVal>
            <c:numRef>
              <c:f>'T-L 8'!$AH$37:$AH$41</c:f>
              <c:numCache>
                <c:formatCode>0.000</c:formatCode>
                <c:ptCount val="5"/>
                <c:pt idx="0">
                  <c:v>2.3181833975518096</c:v>
                </c:pt>
                <c:pt idx="1">
                  <c:v>1.9747913358522031</c:v>
                </c:pt>
                <c:pt idx="2">
                  <c:v>1.5787470022779648</c:v>
                </c:pt>
                <c:pt idx="3">
                  <c:v>1.1085084887117602</c:v>
                </c:pt>
                <c:pt idx="4">
                  <c:v>0.59550992612037468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44-48C2-B41F-023B674F8A25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8'!$M$37:$M$45</c:f>
              <c:numCache>
                <c:formatCode>0</c:formatCode>
                <c:ptCount val="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</c:numCache>
            </c:numRef>
          </c:xVal>
          <c:yVal>
            <c:numRef>
              <c:f>'T-L 8'!$AI$37:$AI$45</c:f>
              <c:numCache>
                <c:formatCode>0.000</c:formatCode>
                <c:ptCount val="9"/>
                <c:pt idx="0">
                  <c:v>0.15159754558479618</c:v>
                </c:pt>
                <c:pt idx="1">
                  <c:v>9.0559039430327878E-2</c:v>
                </c:pt>
                <c:pt idx="2">
                  <c:v>0.38241946731009663</c:v>
                </c:pt>
                <c:pt idx="3">
                  <c:v>0.50127024923557917</c:v>
                </c:pt>
                <c:pt idx="4">
                  <c:v>0.52854879341710215</c:v>
                </c:pt>
                <c:pt idx="5">
                  <c:v>0.79346877790628023</c:v>
                </c:pt>
                <c:pt idx="6">
                  <c:v>0.89543909850479442</c:v>
                </c:pt>
                <c:pt idx="7">
                  <c:v>0.9842104860247548</c:v>
                </c:pt>
                <c:pt idx="8">
                  <c:v>1.431162456987852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44-48C2-B41F-023B674F8A25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8'!$M$37:$M$54</c:f>
              <c:numCache>
                <c:formatCode>0</c:formatCode>
                <c:ptCount val="18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</c:numCache>
            </c:numRef>
          </c:xVal>
          <c:yVal>
            <c:numRef>
              <c:f>'T-L 8'!$AJ$37:$AJ$54</c:f>
              <c:numCache>
                <c:formatCode>0.000</c:formatCode>
                <c:ptCount val="18"/>
                <c:pt idx="0">
                  <c:v>1.0860419402541224</c:v>
                </c:pt>
                <c:pt idx="1">
                  <c:v>0.94348804866418368</c:v>
                </c:pt>
                <c:pt idx="2">
                  <c:v>0.81171592693643724</c:v>
                </c:pt>
                <c:pt idx="3">
                  <c:v>0.69107280360413614</c:v>
                </c:pt>
                <c:pt idx="4">
                  <c:v>0.75551848765078067</c:v>
                </c:pt>
                <c:pt idx="5">
                  <c:v>0.61032007725187409</c:v>
                </c:pt>
                <c:pt idx="6">
                  <c:v>0.46970102215274495</c:v>
                </c:pt>
                <c:pt idx="7">
                  <c:v>0.58878054426798987</c:v>
                </c:pt>
                <c:pt idx="8">
                  <c:v>0.35249772621544562</c:v>
                </c:pt>
                <c:pt idx="9">
                  <c:v>7.6917121770796555E-3</c:v>
                </c:pt>
                <c:pt idx="10">
                  <c:v>0.1631893553206018</c:v>
                </c:pt>
                <c:pt idx="11">
                  <c:v>0.19590555413101293</c:v>
                </c:pt>
                <c:pt idx="12">
                  <c:v>0.16218995866916971</c:v>
                </c:pt>
                <c:pt idx="13">
                  <c:v>0.30395284545130763</c:v>
                </c:pt>
                <c:pt idx="14">
                  <c:v>0.39404456242978025</c:v>
                </c:pt>
                <c:pt idx="15">
                  <c:v>0.34885639053954604</c:v>
                </c:pt>
                <c:pt idx="16">
                  <c:v>0.55275247375248293</c:v>
                </c:pt>
                <c:pt idx="17">
                  <c:v>1.3047418420450334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E44-48C2-B41F-023B674F8A25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8'!$M$37:$M$57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8'!$AK$37:$AK$57</c:f>
              <c:numCache>
                <c:formatCode>0.000</c:formatCode>
                <c:ptCount val="21"/>
                <c:pt idx="0">
                  <c:v>1.2864076969200686</c:v>
                </c:pt>
                <c:pt idx="1">
                  <c:v>1.0025283069696409</c:v>
                </c:pt>
                <c:pt idx="2">
                  <c:v>0.93323270350732113</c:v>
                </c:pt>
                <c:pt idx="3">
                  <c:v>0.9039850201374342</c:v>
                </c:pt>
                <c:pt idx="4">
                  <c:v>0.85189036076145142</c:v>
                </c:pt>
                <c:pt idx="5">
                  <c:v>0.64059805074479681</c:v>
                </c:pt>
                <c:pt idx="6">
                  <c:v>0.54595740464057296</c:v>
                </c:pt>
                <c:pt idx="7">
                  <c:v>0.58274133900473457</c:v>
                </c:pt>
                <c:pt idx="8">
                  <c:v>0.47977574886262664</c:v>
                </c:pt>
                <c:pt idx="9">
                  <c:v>0.13505807949810225</c:v>
                </c:pt>
                <c:pt idx="10">
                  <c:v>8.6295343884759942E-2</c:v>
                </c:pt>
                <c:pt idx="11">
                  <c:v>1.8857312753357034E-2</c:v>
                </c:pt>
                <c:pt idx="12">
                  <c:v>0.22688113335983004</c:v>
                </c:pt>
                <c:pt idx="13">
                  <c:v>0.23251070236388313</c:v>
                </c:pt>
                <c:pt idx="14">
                  <c:v>0.26251540808071838</c:v>
                </c:pt>
                <c:pt idx="15">
                  <c:v>0.52879658123243989</c:v>
                </c:pt>
                <c:pt idx="16">
                  <c:v>0.64334330803797179</c:v>
                </c:pt>
                <c:pt idx="17">
                  <c:v>0.20030139971587871</c:v>
                </c:pt>
                <c:pt idx="18">
                  <c:v>0.40221840170914136</c:v>
                </c:pt>
                <c:pt idx="19">
                  <c:v>0.33874710468232433</c:v>
                </c:pt>
                <c:pt idx="20">
                  <c:v>0.21182117071135365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E44-48C2-B41F-023B674F8A25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8'!$M$37:$M$50</c:f>
              <c:numCache>
                <c:formatCode>0</c:formatCode>
                <c:ptCount val="14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</c:numCache>
            </c:numRef>
          </c:xVal>
          <c:yVal>
            <c:numRef>
              <c:f>'T-L 8'!$AM$37:$AM$50</c:f>
              <c:numCache>
                <c:formatCode>0.000</c:formatCode>
                <c:ptCount val="14"/>
                <c:pt idx="0">
                  <c:v>1.1189083106570992</c:v>
                </c:pt>
                <c:pt idx="1">
                  <c:v>0.77310166423762472</c:v>
                </c:pt>
                <c:pt idx="2">
                  <c:v>0.58884487139947339</c:v>
                </c:pt>
                <c:pt idx="3">
                  <c:v>0.61817783348458055</c:v>
                </c:pt>
                <c:pt idx="4">
                  <c:v>0.6295584749498172</c:v>
                </c:pt>
                <c:pt idx="5">
                  <c:v>0.36842045550242175</c:v>
                </c:pt>
                <c:pt idx="6">
                  <c:v>0.32631429851507526</c:v>
                </c:pt>
                <c:pt idx="7">
                  <c:v>0.35048252191649942</c:v>
                </c:pt>
                <c:pt idx="8">
                  <c:v>0.18290792052150956</c:v>
                </c:pt>
                <c:pt idx="9">
                  <c:v>0.15587488104046365</c:v>
                </c:pt>
                <c:pt idx="10">
                  <c:v>0.26878607687389711</c:v>
                </c:pt>
                <c:pt idx="11">
                  <c:v>0.51302767233416757</c:v>
                </c:pt>
                <c:pt idx="12">
                  <c:v>0.87410179241753672</c:v>
                </c:pt>
                <c:pt idx="13">
                  <c:v>2.3438261440946597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E44-48C2-B41F-023B674F8A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8'!$M$33:$M$43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8'!$AN$33:$AN$43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FE44-48C2-B41F-023B674F8A25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FE44-48C2-B41F-023B674F8A25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FE44-48C2-B41F-023B674F8A25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FE44-48C2-B41F-023B674F8A25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FE44-48C2-B41F-023B674F8A25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FE44-48C2-B41F-023B674F8A25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8'!$AT$33:$AT$43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FE44-48C2-B41F-023B674F8A25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8'!$AU$33:$AU$47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FE44-48C2-B41F-023B674F8A25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8'!$AV$33:$AV$53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FE44-48C2-B41F-023B674F8A25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8'!$AW$33:$AW$53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FE44-48C2-B41F-023B674F8A25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8'!$AX$33:$AX$38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FE44-48C2-B41F-023B674F8A25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8'!$AY$33:$AY$52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FE44-48C2-B41F-023B674F8A25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8'!$AL$37:$AL$38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FE44-48C2-B41F-023B674F8A25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3138359817609868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Schiltknecht MINI</a:t>
            </a:r>
            <a:r>
              <a:rPr lang="en-GB"/>
              <a:t>,</a:t>
            </a:r>
            <a:r>
              <a:rPr lang="cs-CZ"/>
              <a:t> 5 m/s</a:t>
            </a:r>
            <a:endParaRPr lang="en-GB"/>
          </a:p>
        </c:rich>
      </c:tx>
      <c:layout>
        <c:manualLayout>
          <c:xMode val="edge"/>
          <c:yMode val="edge"/>
          <c:x val="0.40450538104716932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0377478856809565E-2"/>
          <c:y val="5.0925984251968502E-2"/>
          <c:w val="0.87356627296587941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'S-S 5'!$B$25:$B$37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5'!$G$25:$G$37</c:f>
              <c:numCache>
                <c:formatCode>0.000</c:formatCode>
                <c:ptCount val="13"/>
                <c:pt idx="0">
                  <c:v>-5.4400342492451994</c:v>
                </c:pt>
                <c:pt idx="1">
                  <c:v>-4.0402194890265708</c:v>
                </c:pt>
                <c:pt idx="2">
                  <c:v>-3.2688363557594449</c:v>
                </c:pt>
                <c:pt idx="3">
                  <c:v>-2.456567986361363</c:v>
                </c:pt>
                <c:pt idx="4">
                  <c:v>-0.79868161709216867</c:v>
                </c:pt>
                <c:pt idx="5">
                  <c:v>-0.80467585761347782</c:v>
                </c:pt>
                <c:pt idx="6">
                  <c:v>-0.14559204257278124</c:v>
                </c:pt>
                <c:pt idx="7">
                  <c:v>-6.2950341748996261E-2</c:v>
                </c:pt>
                <c:pt idx="8">
                  <c:v>0.52884761035770178</c:v>
                </c:pt>
                <c:pt idx="9">
                  <c:v>0.76071872061718715</c:v>
                </c:pt>
                <c:pt idx="10">
                  <c:v>0.89144449285652827</c:v>
                </c:pt>
                <c:pt idx="11">
                  <c:v>0.88840544280280753</c:v>
                </c:pt>
                <c:pt idx="12">
                  <c:v>0.26747273803895893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BC-40C2-AFE6-917E24CC3A4F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5'!$B$61:$B$75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5'!$G$61:$G$75</c:f>
              <c:numCache>
                <c:formatCode>0.000</c:formatCode>
                <c:ptCount val="15"/>
                <c:pt idx="0">
                  <c:v>-4.3938939588262098</c:v>
                </c:pt>
                <c:pt idx="1">
                  <c:v>-3.6114193624552064</c:v>
                </c:pt>
                <c:pt idx="2">
                  <c:v>-2.676840537002998</c:v>
                </c:pt>
                <c:pt idx="3">
                  <c:v>-1.5489345652799014</c:v>
                </c:pt>
                <c:pt idx="4">
                  <c:v>-1.311627988317529</c:v>
                </c:pt>
                <c:pt idx="5">
                  <c:v>-1.0520461819763098</c:v>
                </c:pt>
                <c:pt idx="6">
                  <c:v>-0.99461920647678226</c:v>
                </c:pt>
                <c:pt idx="7">
                  <c:v>-0.39397172864467239</c:v>
                </c:pt>
                <c:pt idx="8">
                  <c:v>9.9180544586694522E-2</c:v>
                </c:pt>
                <c:pt idx="9">
                  <c:v>0.52088643247908084</c:v>
                </c:pt>
                <c:pt idx="10">
                  <c:v>0.80575430104617007</c:v>
                </c:pt>
                <c:pt idx="11">
                  <c:v>0.98272924362823766</c:v>
                </c:pt>
                <c:pt idx="12">
                  <c:v>0.55020455770332011</c:v>
                </c:pt>
                <c:pt idx="13">
                  <c:v>0.32571146748458341</c:v>
                </c:pt>
                <c:pt idx="14">
                  <c:v>-4.9603382833126958E-2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5BC-40C2-AFE6-917E24CC3A4F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5'!$B$95:$B$119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5'!$G$95:$G$119</c:f>
              <c:numCache>
                <c:formatCode>0.00</c:formatCode>
                <c:ptCount val="25"/>
                <c:pt idx="0">
                  <c:v>-5.7647926903935787</c:v>
                </c:pt>
                <c:pt idx="1">
                  <c:v>-4.7190852403914105</c:v>
                </c:pt>
                <c:pt idx="2">
                  <c:v>-3.5945272654401914</c:v>
                </c:pt>
                <c:pt idx="3">
                  <c:v>-2.2658824084486029</c:v>
                </c:pt>
                <c:pt idx="4">
                  <c:v>-1.3668536036124737</c:v>
                </c:pt>
                <c:pt idx="5">
                  <c:v>-1.0741531169305549</c:v>
                </c:pt>
                <c:pt idx="6">
                  <c:v>-0.55474601835520088</c:v>
                </c:pt>
                <c:pt idx="7">
                  <c:v>-0.57653610186060689</c:v>
                </c:pt>
                <c:pt idx="8">
                  <c:v>5.8869740362796928E-2</c:v>
                </c:pt>
                <c:pt idx="9">
                  <c:v>0.32638783688870904</c:v>
                </c:pt>
                <c:pt idx="10">
                  <c:v>0.47568388161193581</c:v>
                </c:pt>
                <c:pt idx="11">
                  <c:v>0.5073066717023369</c:v>
                </c:pt>
                <c:pt idx="12">
                  <c:v>0.58692094662640393</c:v>
                </c:pt>
                <c:pt idx="13">
                  <c:v>0.57796193199359225</c:v>
                </c:pt>
                <c:pt idx="14">
                  <c:v>0.1943556295333993</c:v>
                </c:pt>
                <c:pt idx="15">
                  <c:v>-8.6650515482166179E-2</c:v>
                </c:pt>
                <c:pt idx="16">
                  <c:v>-0.61698203268178309</c:v>
                </c:pt>
                <c:pt idx="17">
                  <c:v>-1.1744007728542556</c:v>
                </c:pt>
                <c:pt idx="18">
                  <c:v>-1.3728274039207398</c:v>
                </c:pt>
                <c:pt idx="19">
                  <c:v>-1.5356625000491109</c:v>
                </c:pt>
                <c:pt idx="20">
                  <c:v>-1.5148243110062165</c:v>
                </c:pt>
                <c:pt idx="21">
                  <c:v>-1.3120398721763158</c:v>
                </c:pt>
                <c:pt idx="22">
                  <c:v>-1.4217804752096472</c:v>
                </c:pt>
                <c:pt idx="23">
                  <c:v>-1.2026733048112594</c:v>
                </c:pt>
                <c:pt idx="24">
                  <c:v>-1.3114502343914551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5BC-40C2-AFE6-917E24CC3A4F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5'!$G$135:$G$155</c:f>
              <c:numCache>
                <c:formatCode>0.00</c:formatCode>
                <c:ptCount val="21"/>
                <c:pt idx="0">
                  <c:v>-1.629108196507228</c:v>
                </c:pt>
                <c:pt idx="1">
                  <c:v>-0.90218079412907026</c:v>
                </c:pt>
                <c:pt idx="2">
                  <c:v>-0.59615332337737836</c:v>
                </c:pt>
                <c:pt idx="3">
                  <c:v>7.9713237634967363E-2</c:v>
                </c:pt>
                <c:pt idx="4">
                  <c:v>0.42600003657192514</c:v>
                </c:pt>
                <c:pt idx="5">
                  <c:v>0.88427539169773517</c:v>
                </c:pt>
                <c:pt idx="6">
                  <c:v>1.2804584179235432</c:v>
                </c:pt>
                <c:pt idx="7">
                  <c:v>1.3830501537099553</c:v>
                </c:pt>
                <c:pt idx="8">
                  <c:v>1.4663381352969092</c:v>
                </c:pt>
                <c:pt idx="9">
                  <c:v>0.97704766083082517</c:v>
                </c:pt>
                <c:pt idx="10">
                  <c:v>0.54732300233368325</c:v>
                </c:pt>
                <c:pt idx="11">
                  <c:v>0.30993145800084471</c:v>
                </c:pt>
                <c:pt idx="12">
                  <c:v>-1.7347243965688392E-2</c:v>
                </c:pt>
                <c:pt idx="13">
                  <c:v>-0.19120709861672225</c:v>
                </c:pt>
                <c:pt idx="14">
                  <c:v>-0.48198183479136547</c:v>
                </c:pt>
                <c:pt idx="15">
                  <c:v>-0.71389134718064617</c:v>
                </c:pt>
                <c:pt idx="16">
                  <c:v>-0.3742071350342086</c:v>
                </c:pt>
                <c:pt idx="17">
                  <c:v>-0.12044618884029831</c:v>
                </c:pt>
                <c:pt idx="18">
                  <c:v>-0.19613784379337459</c:v>
                </c:pt>
                <c:pt idx="19">
                  <c:v>9.8807278657501191E-2</c:v>
                </c:pt>
                <c:pt idx="20">
                  <c:v>-2.9581500515474264E-2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5BC-40C2-AFE6-917E24CC3A4F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'S-S 5'!$B$31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'S-S 5'!$G$31</c:f>
              <c:numCache>
                <c:formatCode>0.000</c:formatCode>
                <c:ptCount val="1"/>
                <c:pt idx="0">
                  <c:v>-0.14559204257278124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5BC-40C2-AFE6-917E24CC3A4F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'S-S 5'!$B$68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'S-S 5'!$G$68</c:f>
              <c:numCache>
                <c:formatCode>0.000</c:formatCode>
                <c:ptCount val="1"/>
                <c:pt idx="0">
                  <c:v>-0.39397172864467239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5BC-40C2-AFE6-917E24CC3A4F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'S-S 5'!$B$107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'S-S 5'!$G$107</c:f>
              <c:numCache>
                <c:formatCode>0.00</c:formatCode>
                <c:ptCount val="1"/>
                <c:pt idx="0">
                  <c:v>0.58692094662640393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5BC-40C2-AFE6-917E24CC3A4F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'S-S 5'!$B$145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'S-S 5'!$G$145</c:f>
              <c:numCache>
                <c:formatCode>0.00</c:formatCode>
                <c:ptCount val="1"/>
                <c:pt idx="0">
                  <c:v>0.54732300233368325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55BC-40C2-AFE6-917E24CC3A4F}"/>
            </c:ext>
          </c:extLst>
        </c:ser>
        <c:ser>
          <c:idx val="8"/>
          <c:order val="8"/>
          <c:tx>
            <c:v>DTI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5'!$B$166:$B$192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5'!$G$166:$G$192</c:f>
              <c:numCache>
                <c:formatCode>0.000</c:formatCode>
                <c:ptCount val="27"/>
                <c:pt idx="0">
                  <c:v>-6.7749452573806614</c:v>
                </c:pt>
                <c:pt idx="1">
                  <c:v>-1.9097147907242873</c:v>
                </c:pt>
                <c:pt idx="2">
                  <c:v>-0.4136290611375647</c:v>
                </c:pt>
                <c:pt idx="3">
                  <c:v>0.34318163006016084</c:v>
                </c:pt>
                <c:pt idx="4">
                  <c:v>0.59420487330936744</c:v>
                </c:pt>
                <c:pt idx="5">
                  <c:v>0.95211526707060734</c:v>
                </c:pt>
                <c:pt idx="6">
                  <c:v>1.3801850783540561</c:v>
                </c:pt>
                <c:pt idx="7">
                  <c:v>1.386420238735832</c:v>
                </c:pt>
                <c:pt idx="8">
                  <c:v>1.3837529975625404</c:v>
                </c:pt>
                <c:pt idx="9">
                  <c:v>1.6852121156288393</c:v>
                </c:pt>
                <c:pt idx="10">
                  <c:v>1.7255208765503669</c:v>
                </c:pt>
                <c:pt idx="11">
                  <c:v>1.4496951440281618</c:v>
                </c:pt>
                <c:pt idx="12">
                  <c:v>1.0301539084516671</c:v>
                </c:pt>
                <c:pt idx="13">
                  <c:v>0.88418010505930833</c:v>
                </c:pt>
                <c:pt idx="14">
                  <c:v>0.59629418056056038</c:v>
                </c:pt>
                <c:pt idx="15">
                  <c:v>0.29438909654408707</c:v>
                </c:pt>
                <c:pt idx="16">
                  <c:v>-9.2064658629784107E-2</c:v>
                </c:pt>
                <c:pt idx="17">
                  <c:v>-0.25926340240445295</c:v>
                </c:pt>
                <c:pt idx="18">
                  <c:v>-0.33945570237657741</c:v>
                </c:pt>
                <c:pt idx="19">
                  <c:v>-0.46863056465908332</c:v>
                </c:pt>
                <c:pt idx="20">
                  <c:v>-0.37813831090318856</c:v>
                </c:pt>
                <c:pt idx="21">
                  <c:v>-0.47891970347636825</c:v>
                </c:pt>
                <c:pt idx="22">
                  <c:v>-0.19569858074096183</c:v>
                </c:pt>
                <c:pt idx="23">
                  <c:v>-0.51411551241404652</c:v>
                </c:pt>
                <c:pt idx="24">
                  <c:v>-0.38406066121511601</c:v>
                </c:pt>
                <c:pt idx="25">
                  <c:v>-0.13164315551081512</c:v>
                </c:pt>
                <c:pt idx="26">
                  <c:v>-4.4214560846940684E-2</c:v>
                </c:pt>
              </c:numCache>
            </c:numRef>
          </c:y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8-55BC-40C2-AFE6-917E24CC3A4F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5'!$B$201:$B$233</c:f>
              <c:numCache>
                <c:formatCode>General</c:formatCode>
                <c:ptCount val="33"/>
                <c:pt idx="0">
                  <c:v>50</c:v>
                </c:pt>
                <c:pt idx="1">
                  <c:v>65</c:v>
                </c:pt>
                <c:pt idx="2">
                  <c:v>80</c:v>
                </c:pt>
                <c:pt idx="3">
                  <c:v>95</c:v>
                </c:pt>
                <c:pt idx="4">
                  <c:v>110</c:v>
                </c:pt>
                <c:pt idx="5">
                  <c:v>125</c:v>
                </c:pt>
                <c:pt idx="6">
                  <c:v>140</c:v>
                </c:pt>
                <c:pt idx="7">
                  <c:v>155</c:v>
                </c:pt>
                <c:pt idx="8">
                  <c:v>170</c:v>
                </c:pt>
                <c:pt idx="9">
                  <c:v>185</c:v>
                </c:pt>
                <c:pt idx="10">
                  <c:v>200</c:v>
                </c:pt>
                <c:pt idx="11">
                  <c:v>215</c:v>
                </c:pt>
                <c:pt idx="12">
                  <c:v>230</c:v>
                </c:pt>
                <c:pt idx="13">
                  <c:v>245</c:v>
                </c:pt>
                <c:pt idx="14">
                  <c:v>260</c:v>
                </c:pt>
                <c:pt idx="15">
                  <c:v>275</c:v>
                </c:pt>
                <c:pt idx="16">
                  <c:v>290</c:v>
                </c:pt>
                <c:pt idx="17">
                  <c:v>305</c:v>
                </c:pt>
                <c:pt idx="18">
                  <c:v>320</c:v>
                </c:pt>
                <c:pt idx="19">
                  <c:v>335</c:v>
                </c:pt>
                <c:pt idx="20">
                  <c:v>350</c:v>
                </c:pt>
                <c:pt idx="21">
                  <c:v>365</c:v>
                </c:pt>
                <c:pt idx="22">
                  <c:v>380</c:v>
                </c:pt>
                <c:pt idx="23">
                  <c:v>395</c:v>
                </c:pt>
                <c:pt idx="24">
                  <c:v>410</c:v>
                </c:pt>
                <c:pt idx="25">
                  <c:v>425</c:v>
                </c:pt>
                <c:pt idx="26">
                  <c:v>440</c:v>
                </c:pt>
                <c:pt idx="27">
                  <c:v>455</c:v>
                </c:pt>
                <c:pt idx="28">
                  <c:v>470</c:v>
                </c:pt>
                <c:pt idx="29">
                  <c:v>485</c:v>
                </c:pt>
                <c:pt idx="30">
                  <c:v>500</c:v>
                </c:pt>
                <c:pt idx="31">
                  <c:v>515</c:v>
                </c:pt>
                <c:pt idx="32">
                  <c:v>530</c:v>
                </c:pt>
              </c:numCache>
            </c:numRef>
          </c:xVal>
          <c:yVal>
            <c:numRef>
              <c:f>'S-S 5'!$G$201:$G$233</c:f>
              <c:numCache>
                <c:formatCode>0.000</c:formatCode>
                <c:ptCount val="33"/>
                <c:pt idx="0">
                  <c:v>-6.9395892869010494</c:v>
                </c:pt>
                <c:pt idx="1">
                  <c:v>-4.5291685806155426</c:v>
                </c:pt>
                <c:pt idx="2">
                  <c:v>-2.7972395662175553</c:v>
                </c:pt>
                <c:pt idx="3">
                  <c:v>-1.6121602947950318</c:v>
                </c:pt>
                <c:pt idx="4">
                  <c:v>-0.93955754543060044</c:v>
                </c:pt>
                <c:pt idx="5">
                  <c:v>-0.39462415178866017</c:v>
                </c:pt>
                <c:pt idx="6">
                  <c:v>9.7503129323414151E-2</c:v>
                </c:pt>
                <c:pt idx="7">
                  <c:v>0.37822878228782514</c:v>
                </c:pt>
                <c:pt idx="8">
                  <c:v>0.64324787451393861</c:v>
                </c:pt>
                <c:pt idx="9">
                  <c:v>0.85283068608711354</c:v>
                </c:pt>
                <c:pt idx="10">
                  <c:v>0.97363216875410474</c:v>
                </c:pt>
                <c:pt idx="11">
                  <c:v>0.97165458141068617</c:v>
                </c:pt>
                <c:pt idx="12">
                  <c:v>0.88696913743075156</c:v>
                </c:pt>
                <c:pt idx="13">
                  <c:v>0.70100237404377663</c:v>
                </c:pt>
                <c:pt idx="14">
                  <c:v>0.40416694138589859</c:v>
                </c:pt>
                <c:pt idx="15">
                  <c:v>7.5837509891853935E-2</c:v>
                </c:pt>
                <c:pt idx="16">
                  <c:v>-0.23078698361412511</c:v>
                </c:pt>
                <c:pt idx="17">
                  <c:v>-0.64231073595358257</c:v>
                </c:pt>
                <c:pt idx="18">
                  <c:v>-0.77881825375889169</c:v>
                </c:pt>
                <c:pt idx="19">
                  <c:v>-1.0733830025713593</c:v>
                </c:pt>
                <c:pt idx="20">
                  <c:v>-1.2572106668424672</c:v>
                </c:pt>
                <c:pt idx="21">
                  <c:v>-1.3678312458800295</c:v>
                </c:pt>
                <c:pt idx="22">
                  <c:v>-1.5398813447593995</c:v>
                </c:pt>
                <c:pt idx="23">
                  <c:v>-1.551900319741583</c:v>
                </c:pt>
                <c:pt idx="24">
                  <c:v>-1.635128898265968</c:v>
                </c:pt>
                <c:pt idx="25">
                  <c:v>-1.7870797626895107</c:v>
                </c:pt>
                <c:pt idx="26">
                  <c:v>-1.6728759355115188</c:v>
                </c:pt>
                <c:pt idx="27">
                  <c:v>-1.7501978369823359</c:v>
                </c:pt>
                <c:pt idx="28">
                  <c:v>-1.832926748862671</c:v>
                </c:pt>
                <c:pt idx="29">
                  <c:v>-1.8471379583223542</c:v>
                </c:pt>
                <c:pt idx="30">
                  <c:v>-1.9242943814297095</c:v>
                </c:pt>
                <c:pt idx="31">
                  <c:v>-1.853256389117905</c:v>
                </c:pt>
                <c:pt idx="32">
                  <c:v>-1.8018136850783304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55BC-40C2-AFE6-917E24CC3A4F}"/>
            </c:ext>
          </c:extLst>
        </c:ser>
        <c:ser>
          <c:idx val="10"/>
          <c:order val="10"/>
          <c:tx>
            <c:v>DTIc</c:v>
          </c:tx>
          <c:spPr>
            <a:ln w="190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6"/>
                </a:solidFill>
              </a:ln>
              <a:effectLst/>
            </c:spPr>
          </c:marker>
          <c:xVal>
            <c:numRef>
              <c:f>'S-S 5'!$B$179</c:f>
              <c:numCache>
                <c:formatCode>General</c:formatCode>
                <c:ptCount val="1"/>
                <c:pt idx="0">
                  <c:v>255</c:v>
                </c:pt>
              </c:numCache>
            </c:numRef>
          </c:xVal>
          <c:yVal>
            <c:numRef>
              <c:f>'S-S 5'!$G$179</c:f>
              <c:numCache>
                <c:formatCode>0.000</c:formatCode>
                <c:ptCount val="1"/>
                <c:pt idx="0">
                  <c:v>0.88418010505930833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55BC-40C2-AFE6-917E24CC3A4F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5'!$B$231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'S-S 5'!$G$231</c:f>
              <c:numCache>
                <c:formatCode>0.000</c:formatCode>
                <c:ptCount val="1"/>
                <c:pt idx="0">
                  <c:v>-1.9242943814297095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55BC-40C2-AFE6-917E24CC3A4F}"/>
            </c:ext>
          </c:extLst>
        </c:ser>
        <c:ser>
          <c:idx val="12"/>
          <c:order val="12"/>
          <c:tx>
            <c:v>UL-LMPS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5'!$B$235:$B$242</c:f>
              <c:numCache>
                <c:formatCode>General</c:formatCode>
                <c:ptCount val="8"/>
                <c:pt idx="0">
                  <c:v>42.5</c:v>
                </c:pt>
                <c:pt idx="1">
                  <c:v>57.5</c:v>
                </c:pt>
                <c:pt idx="2">
                  <c:v>72.5</c:v>
                </c:pt>
                <c:pt idx="3">
                  <c:v>87.5</c:v>
                </c:pt>
                <c:pt idx="4">
                  <c:v>102.5</c:v>
                </c:pt>
                <c:pt idx="5">
                  <c:v>117.5</c:v>
                </c:pt>
                <c:pt idx="6">
                  <c:v>132.5</c:v>
                </c:pt>
                <c:pt idx="7">
                  <c:v>147.5</c:v>
                </c:pt>
              </c:numCache>
            </c:numRef>
          </c:xVal>
          <c:yVal>
            <c:numRef>
              <c:f>'S-S 5'!$G$235:$G$242</c:f>
              <c:numCache>
                <c:formatCode>0.00</c:formatCode>
                <c:ptCount val="8"/>
                <c:pt idx="0">
                  <c:v>-7.4389615650092233</c:v>
                </c:pt>
                <c:pt idx="1">
                  <c:v>-6.3768116859958894</c:v>
                </c:pt>
                <c:pt idx="2">
                  <c:v>-5.8233003878434113</c:v>
                </c:pt>
                <c:pt idx="3">
                  <c:v>-4.4591127034715381</c:v>
                </c:pt>
                <c:pt idx="4">
                  <c:v>-3.1585336984697827</c:v>
                </c:pt>
                <c:pt idx="5">
                  <c:v>-2.7039497095399914</c:v>
                </c:pt>
                <c:pt idx="6">
                  <c:v>-2.5105160213269104</c:v>
                </c:pt>
                <c:pt idx="7">
                  <c:v>-1.8153846490339847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55BC-40C2-AFE6-917E24CC3A4F}"/>
            </c:ext>
          </c:extLst>
        </c:ser>
        <c:ser>
          <c:idx val="13"/>
          <c:order val="13"/>
          <c:tx>
            <c:v>ULc</c:v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9933FF"/>
                </a:solidFill>
              </a:ln>
              <a:effectLst/>
            </c:spPr>
          </c:marker>
          <c:xVal>
            <c:numRef>
              <c:f>'S-S 5'!$B$238</c:f>
              <c:numCache>
                <c:formatCode>General</c:formatCode>
                <c:ptCount val="1"/>
                <c:pt idx="0">
                  <c:v>87.5</c:v>
                </c:pt>
              </c:numCache>
            </c:numRef>
          </c:xVal>
          <c:yVal>
            <c:numRef>
              <c:f>'S-S 5'!$G$238</c:f>
              <c:numCache>
                <c:formatCode>0.00</c:formatCode>
                <c:ptCount val="1"/>
                <c:pt idx="0">
                  <c:v>-4.4591127034715381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55BC-40C2-AFE6-917E24CC3A4F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xVal>
            <c:numRef>
              <c:f>'S-S 5'!$B$307:$B$326</c:f>
              <c:numCache>
                <c:formatCode>General</c:formatCode>
                <c:ptCount val="20"/>
                <c:pt idx="0">
                  <c:v>68</c:v>
                </c:pt>
                <c:pt idx="1">
                  <c:v>83</c:v>
                </c:pt>
                <c:pt idx="2">
                  <c:v>98</c:v>
                </c:pt>
                <c:pt idx="3">
                  <c:v>113</c:v>
                </c:pt>
                <c:pt idx="4">
                  <c:v>128</c:v>
                </c:pt>
                <c:pt idx="5">
                  <c:v>143</c:v>
                </c:pt>
                <c:pt idx="6">
                  <c:v>158</c:v>
                </c:pt>
                <c:pt idx="7">
                  <c:v>173</c:v>
                </c:pt>
                <c:pt idx="8">
                  <c:v>188</c:v>
                </c:pt>
                <c:pt idx="9">
                  <c:v>203</c:v>
                </c:pt>
                <c:pt idx="10">
                  <c:v>218</c:v>
                </c:pt>
                <c:pt idx="11">
                  <c:v>233</c:v>
                </c:pt>
                <c:pt idx="12">
                  <c:v>248</c:v>
                </c:pt>
                <c:pt idx="13">
                  <c:v>263</c:v>
                </c:pt>
                <c:pt idx="14">
                  <c:v>278</c:v>
                </c:pt>
                <c:pt idx="15">
                  <c:v>293</c:v>
                </c:pt>
                <c:pt idx="16">
                  <c:v>308</c:v>
                </c:pt>
                <c:pt idx="17">
                  <c:v>323</c:v>
                </c:pt>
                <c:pt idx="18">
                  <c:v>338</c:v>
                </c:pt>
                <c:pt idx="19">
                  <c:v>353</c:v>
                </c:pt>
              </c:numCache>
            </c:numRef>
          </c:xVal>
          <c:yVal>
            <c:numRef>
              <c:f>'S-S 5'!$G$307:$G$326</c:f>
              <c:numCache>
                <c:formatCode>General</c:formatCode>
                <c:ptCount val="20"/>
                <c:pt idx="0">
                  <c:v>-5.5750000000000002</c:v>
                </c:pt>
                <c:pt idx="1">
                  <c:v>-4.5469999999999997</c:v>
                </c:pt>
                <c:pt idx="2">
                  <c:v>-2.867</c:v>
                </c:pt>
                <c:pt idx="3">
                  <c:v>-2.39</c:v>
                </c:pt>
                <c:pt idx="4">
                  <c:v>-2.008</c:v>
                </c:pt>
                <c:pt idx="5">
                  <c:v>-1.7030000000000001</c:v>
                </c:pt>
                <c:pt idx="6">
                  <c:v>-1.262</c:v>
                </c:pt>
                <c:pt idx="7">
                  <c:v>-0.51700000000000002</c:v>
                </c:pt>
                <c:pt idx="8">
                  <c:v>-0.21</c:v>
                </c:pt>
                <c:pt idx="9">
                  <c:v>5.7000000000000002E-2</c:v>
                </c:pt>
                <c:pt idx="10">
                  <c:v>5.7000000000000002E-2</c:v>
                </c:pt>
                <c:pt idx="11">
                  <c:v>-3.7999999999999999E-2</c:v>
                </c:pt>
                <c:pt idx="12">
                  <c:v>-0.67</c:v>
                </c:pt>
                <c:pt idx="13">
                  <c:v>-1.149</c:v>
                </c:pt>
                <c:pt idx="14">
                  <c:v>-1.4370000000000001</c:v>
                </c:pt>
                <c:pt idx="15">
                  <c:v>-1.782</c:v>
                </c:pt>
                <c:pt idx="16">
                  <c:v>-2.1280000000000001</c:v>
                </c:pt>
                <c:pt idx="17">
                  <c:v>-2.34</c:v>
                </c:pt>
                <c:pt idx="18">
                  <c:v>-2.6269999999999998</c:v>
                </c:pt>
                <c:pt idx="19">
                  <c:v>-4.0869999999999997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55BC-40C2-AFE6-917E24CC3A4F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C3300"/>
                </a:solidFill>
              </a:ln>
              <a:effectLst/>
            </c:spPr>
          </c:marker>
          <c:xVal>
            <c:numRef>
              <c:f>'S-S 5'!$B$316</c:f>
              <c:numCache>
                <c:formatCode>General</c:formatCode>
                <c:ptCount val="1"/>
                <c:pt idx="0">
                  <c:v>203</c:v>
                </c:pt>
              </c:numCache>
            </c:numRef>
          </c:xVal>
          <c:yVal>
            <c:numRef>
              <c:f>'S-S 5'!$G$316</c:f>
              <c:numCache>
                <c:formatCode>General</c:formatCode>
                <c:ptCount val="1"/>
                <c:pt idx="0">
                  <c:v>5.7000000000000002E-2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5BC-40C2-AFE6-917E24CC3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5'!$B$272:$B$292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5'!$G$272:$G$292</c15:sqref>
                        </c15:formulaRef>
                      </c:ext>
                    </c:extLst>
                    <c:numCache>
                      <c:formatCode>0.00</c:formatCode>
                      <c:ptCount val="21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0-55BC-40C2-AFE6-917E24CC3A4F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'S-S 5'!$G$289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55BC-40C2-AFE6-917E24CC3A4F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3"/>
        <c:delete val="1"/>
      </c:legendEntry>
      <c:legendEntry>
        <c:idx val="15"/>
        <c:delete val="1"/>
      </c:legendEntry>
      <c:layout>
        <c:manualLayout>
          <c:xMode val="edge"/>
          <c:yMode val="edge"/>
          <c:x val="0.78151044223668276"/>
          <c:y val="0.42166466427857124"/>
          <c:w val="0.17528643392117346"/>
          <c:h val="0.41226216815830308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Testo</a:t>
            </a:r>
            <a:r>
              <a:rPr lang="cs-CZ" baseline="0"/>
              <a:t> 107mm</a:t>
            </a:r>
            <a:r>
              <a:rPr lang="en-GB"/>
              <a:t>,</a:t>
            </a:r>
            <a:r>
              <a:rPr lang="cs-CZ"/>
              <a:t> 12 m/s</a:t>
            </a:r>
            <a:endParaRPr lang="en-GB"/>
          </a:p>
        </c:rich>
      </c:tx>
      <c:layout>
        <c:manualLayout>
          <c:xMode val="edge"/>
          <c:yMode val="edge"/>
          <c:x val="0.48280119442042901"/>
          <c:y val="0.7733186737711998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0419446974927905"/>
          <c:y val="5.0925984251968502E-2"/>
          <c:w val="0.85974934433078243"/>
          <c:h val="0.79028674047323044"/>
        </c:manualLayout>
      </c:layout>
      <c:scatterChart>
        <c:scatterStyle val="lineMarker"/>
        <c:varyColors val="0"/>
        <c:ser>
          <c:idx val="0"/>
          <c:order val="0"/>
          <c:tx>
            <c:v>BEV/E+E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'T-L 12'!$B$27:$B$35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12'!$G$27:$G$35</c:f>
              <c:numCache>
                <c:formatCode>0.000</c:formatCode>
                <c:ptCount val="9"/>
                <c:pt idx="0">
                  <c:v>-3.9723528954385667</c:v>
                </c:pt>
                <c:pt idx="1">
                  <c:v>-3.0976300723106736</c:v>
                </c:pt>
                <c:pt idx="2">
                  <c:v>-2.2570738040131264</c:v>
                </c:pt>
                <c:pt idx="3">
                  <c:v>-1.7913291762187959</c:v>
                </c:pt>
                <c:pt idx="4">
                  <c:v>-1.0863797424919048</c:v>
                </c:pt>
                <c:pt idx="5">
                  <c:v>-1.1969325101269614</c:v>
                </c:pt>
                <c:pt idx="6">
                  <c:v>-1.3419658210185013</c:v>
                </c:pt>
                <c:pt idx="7">
                  <c:v>-1.758288521188927</c:v>
                </c:pt>
                <c:pt idx="8">
                  <c:v>-2.3210281151741801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82-4812-BDD8-C0884B30D686}"/>
            </c:ext>
          </c:extLst>
        </c:ser>
        <c:ser>
          <c:idx val="1"/>
          <c:order val="1"/>
          <c:tx>
            <c:v>PTB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12'!$B$62:$B$74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12'!$G$62:$G$74</c:f>
              <c:numCache>
                <c:formatCode>0.000</c:formatCode>
                <c:ptCount val="13"/>
                <c:pt idx="0">
                  <c:v>-6.4200389870024992</c:v>
                </c:pt>
                <c:pt idx="1">
                  <c:v>-5.4937379006014453</c:v>
                </c:pt>
                <c:pt idx="2">
                  <c:v>-4.5909476718712723</c:v>
                </c:pt>
                <c:pt idx="3">
                  <c:v>-3.8983716296702347</c:v>
                </c:pt>
                <c:pt idx="4">
                  <c:v>-3.3755442908728872</c:v>
                </c:pt>
                <c:pt idx="5">
                  <c:v>-3.2868056470226752</c:v>
                </c:pt>
                <c:pt idx="6">
                  <c:v>-3.2024976628123349</c:v>
                </c:pt>
                <c:pt idx="7">
                  <c:v>-3.2213672534788822</c:v>
                </c:pt>
                <c:pt idx="8">
                  <c:v>-3.2339624010845927</c:v>
                </c:pt>
                <c:pt idx="9">
                  <c:v>-3.2208844338177904</c:v>
                </c:pt>
                <c:pt idx="10">
                  <c:v>-3.5561818056384364</c:v>
                </c:pt>
                <c:pt idx="11">
                  <c:v>-3.7269380284110047</c:v>
                </c:pt>
                <c:pt idx="12">
                  <c:v>-4.0562827413565437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82-4812-BDD8-C0884B30D686}"/>
            </c:ext>
          </c:extLst>
        </c:ser>
        <c:ser>
          <c:idx val="2"/>
          <c:order val="2"/>
          <c:tx>
            <c:v>CMI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12'!$B$97:$B$117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12'!$G$97:$G$117</c:f>
              <c:numCache>
                <c:formatCode>0.00</c:formatCode>
                <c:ptCount val="21"/>
                <c:pt idx="0">
                  <c:v>-4.4301531432329257</c:v>
                </c:pt>
                <c:pt idx="1">
                  <c:v>-3.6882210272607678</c:v>
                </c:pt>
                <c:pt idx="2">
                  <c:v>-3.0304439995607511</c:v>
                </c:pt>
                <c:pt idx="3">
                  <c:v>-2.5297530504922712</c:v>
                </c:pt>
                <c:pt idx="4">
                  <c:v>-1.998099110978379</c:v>
                </c:pt>
                <c:pt idx="5">
                  <c:v>-1.921416369337791</c:v>
                </c:pt>
                <c:pt idx="6">
                  <c:v>-1.8902874674003121</c:v>
                </c:pt>
                <c:pt idx="7">
                  <c:v>-1.8506477510755712</c:v>
                </c:pt>
                <c:pt idx="8">
                  <c:v>-1.9661700546585055</c:v>
                </c:pt>
                <c:pt idx="9">
                  <c:v>-1.7922820504209118</c:v>
                </c:pt>
                <c:pt idx="10">
                  <c:v>-1.8265816828506636</c:v>
                </c:pt>
                <c:pt idx="11">
                  <c:v>-1.895353420474319</c:v>
                </c:pt>
                <c:pt idx="12">
                  <c:v>-1.9341055400934219</c:v>
                </c:pt>
                <c:pt idx="13">
                  <c:v>-1.9073281784313181</c:v>
                </c:pt>
                <c:pt idx="14">
                  <c:v>-1.9776356452441752</c:v>
                </c:pt>
                <c:pt idx="15">
                  <c:v>-2.2033094675959752</c:v>
                </c:pt>
                <c:pt idx="16">
                  <c:v>-2.2869230929437312</c:v>
                </c:pt>
                <c:pt idx="17">
                  <c:v>-2.4366424538099474</c:v>
                </c:pt>
                <c:pt idx="18">
                  <c:v>-2.6336839195176411</c:v>
                </c:pt>
                <c:pt idx="19">
                  <c:v>-2.9960146309512754</c:v>
                </c:pt>
                <c:pt idx="20">
                  <c:v>-3.3873349520125862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82-4812-BDD8-C0884B30D686}"/>
            </c:ext>
          </c:extLst>
        </c:ser>
        <c:ser>
          <c:idx val="3"/>
          <c:order val="3"/>
          <c:tx>
            <c:v>CETIAT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12'!$B$135:$B$155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12'!$G$135:$G$155</c:f>
              <c:numCache>
                <c:formatCode>0.00</c:formatCode>
                <c:ptCount val="21"/>
                <c:pt idx="0">
                  <c:v>-3.917918764795735</c:v>
                </c:pt>
                <c:pt idx="1">
                  <c:v>-3.4788296307268438</c:v>
                </c:pt>
                <c:pt idx="2">
                  <c:v>-2.9833239021158171</c:v>
                </c:pt>
                <c:pt idx="3">
                  <c:v>-2.6878168967908831</c:v>
                </c:pt>
                <c:pt idx="4">
                  <c:v>-2.6038570963784662</c:v>
                </c:pt>
                <c:pt idx="5">
                  <c:v>-2.4564777798387527</c:v>
                </c:pt>
                <c:pt idx="6">
                  <c:v>-2.4277080238202577</c:v>
                </c:pt>
                <c:pt idx="7">
                  <c:v>-2.3498165159832234</c:v>
                </c:pt>
                <c:pt idx="8">
                  <c:v>-2.3710753669160667</c:v>
                </c:pt>
                <c:pt idx="9">
                  <c:v>-2.2904562406463351</c:v>
                </c:pt>
                <c:pt idx="10">
                  <c:v>-2.0928105092409681</c:v>
                </c:pt>
                <c:pt idx="11">
                  <c:v>-2.0983473962862158</c:v>
                </c:pt>
                <c:pt idx="12">
                  <c:v>-1.9971288240627687</c:v>
                </c:pt>
                <c:pt idx="13">
                  <c:v>-1.9573914591042896</c:v>
                </c:pt>
                <c:pt idx="14">
                  <c:v>-2.2450957191402372</c:v>
                </c:pt>
                <c:pt idx="15">
                  <c:v>-2.3728929278934578</c:v>
                </c:pt>
                <c:pt idx="16">
                  <c:v>-2.3530515781717209</c:v>
                </c:pt>
                <c:pt idx="17">
                  <c:v>-2.437012301164061</c:v>
                </c:pt>
                <c:pt idx="18">
                  <c:v>-2.2306083117011997</c:v>
                </c:pt>
                <c:pt idx="19">
                  <c:v>-2.1405811680679427</c:v>
                </c:pt>
                <c:pt idx="20">
                  <c:v>-2.1618493949617226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782-4812-BDD8-C0884B30D686}"/>
            </c:ext>
          </c:extLst>
        </c:ser>
        <c:ser>
          <c:idx val="4"/>
          <c:order val="4"/>
          <c:tx>
            <c:v>BEVc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70C0"/>
                </a:solidFill>
              </a:ln>
              <a:effectLst/>
            </c:spPr>
          </c:marker>
          <c:xVal>
            <c:numRef>
              <c:f>'T-L 12'!$B$31</c:f>
              <c:numCache>
                <c:formatCode>General</c:formatCode>
                <c:ptCount val="1"/>
                <c:pt idx="0">
                  <c:v>127.5</c:v>
                </c:pt>
              </c:numCache>
            </c:numRef>
          </c:xVal>
          <c:yVal>
            <c:numRef>
              <c:f>'T-L 12'!$G$31</c:f>
              <c:numCache>
                <c:formatCode>0.000</c:formatCode>
                <c:ptCount val="1"/>
                <c:pt idx="0">
                  <c:v>-1.0863797424919048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782-4812-BDD8-C0884B30D686}"/>
            </c:ext>
          </c:extLst>
        </c:ser>
        <c:ser>
          <c:idx val="5"/>
          <c:order val="5"/>
          <c:tx>
            <c:v>PTBc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2"/>
                </a:solidFill>
              </a:ln>
              <a:effectLst/>
            </c:spPr>
          </c:marker>
          <c:xVal>
            <c:numRef>
              <c:f>'T-L 12'!$B$68</c:f>
              <c:numCache>
                <c:formatCode>General</c:formatCode>
                <c:ptCount val="1"/>
                <c:pt idx="0">
                  <c:v>160</c:v>
                </c:pt>
              </c:numCache>
            </c:numRef>
          </c:xVal>
          <c:yVal>
            <c:numRef>
              <c:f>'T-L 12'!$G$68</c:f>
              <c:numCache>
                <c:formatCode>0.000</c:formatCode>
                <c:ptCount val="1"/>
                <c:pt idx="0">
                  <c:v>-3.2024976628123349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782-4812-BDD8-C0884B30D686}"/>
            </c:ext>
          </c:extLst>
        </c:ser>
        <c:ser>
          <c:idx val="6"/>
          <c:order val="6"/>
          <c:tx>
            <c:v>CMIc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00B0F0"/>
                </a:solidFill>
              </a:ln>
              <a:effectLst/>
            </c:spPr>
          </c:marker>
          <c:xVal>
            <c:numRef>
              <c:f>'T-L 12'!$B$107</c:f>
              <c:numCache>
                <c:formatCode>General</c:formatCode>
                <c:ptCount val="1"/>
                <c:pt idx="0">
                  <c:v>225</c:v>
                </c:pt>
              </c:numCache>
            </c:numRef>
          </c:xVal>
          <c:yVal>
            <c:numRef>
              <c:f>'T-L 12'!$G$107</c:f>
              <c:numCache>
                <c:formatCode>0.00</c:formatCode>
                <c:ptCount val="1"/>
                <c:pt idx="0">
                  <c:v>-1.8265816828506636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782-4812-BDD8-C0884B30D686}"/>
            </c:ext>
          </c:extLst>
        </c:ser>
        <c:ser>
          <c:idx val="7"/>
          <c:order val="7"/>
          <c:tx>
            <c:v>CETIATc</c:v>
          </c:tx>
          <c:spPr>
            <a:ln w="190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FFC000"/>
                </a:solidFill>
              </a:ln>
              <a:effectLst/>
            </c:spPr>
          </c:marker>
          <c:xVal>
            <c:numRef>
              <c:f>'T-L 12'!$B$145</c:f>
              <c:numCache>
                <c:formatCode>General</c:formatCode>
                <c:ptCount val="1"/>
                <c:pt idx="0">
                  <c:v>270</c:v>
                </c:pt>
              </c:numCache>
            </c:numRef>
          </c:xVal>
          <c:yVal>
            <c:numRef>
              <c:f>'T-L 12'!$G$145</c:f>
              <c:numCache>
                <c:formatCode>0.00</c:formatCode>
                <c:ptCount val="1"/>
                <c:pt idx="0">
                  <c:v>-2.0928105092409681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782-4812-BDD8-C0884B30D686}"/>
            </c:ext>
          </c:extLst>
        </c:ser>
        <c:ser>
          <c:idx val="9"/>
          <c:order val="9"/>
          <c:tx>
            <c:v>DWG</c:v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12'!$B$203:$B$234</c:f>
              <c:numCache>
                <c:formatCode>General</c:formatCode>
                <c:ptCount val="32"/>
                <c:pt idx="0">
                  <c:v>80</c:v>
                </c:pt>
                <c:pt idx="1">
                  <c:v>95</c:v>
                </c:pt>
                <c:pt idx="2">
                  <c:v>110</c:v>
                </c:pt>
                <c:pt idx="3">
                  <c:v>125</c:v>
                </c:pt>
                <c:pt idx="4">
                  <c:v>140</c:v>
                </c:pt>
                <c:pt idx="5">
                  <c:v>155</c:v>
                </c:pt>
                <c:pt idx="6">
                  <c:v>170</c:v>
                </c:pt>
                <c:pt idx="7">
                  <c:v>185</c:v>
                </c:pt>
                <c:pt idx="8">
                  <c:v>200</c:v>
                </c:pt>
                <c:pt idx="9">
                  <c:v>215</c:v>
                </c:pt>
                <c:pt idx="10">
                  <c:v>230</c:v>
                </c:pt>
                <c:pt idx="11">
                  <c:v>245</c:v>
                </c:pt>
                <c:pt idx="12">
                  <c:v>260</c:v>
                </c:pt>
                <c:pt idx="13">
                  <c:v>275</c:v>
                </c:pt>
                <c:pt idx="14">
                  <c:v>290</c:v>
                </c:pt>
                <c:pt idx="15">
                  <c:v>305</c:v>
                </c:pt>
                <c:pt idx="16">
                  <c:v>320</c:v>
                </c:pt>
                <c:pt idx="17">
                  <c:v>335</c:v>
                </c:pt>
                <c:pt idx="18">
                  <c:v>350</c:v>
                </c:pt>
                <c:pt idx="19">
                  <c:v>365</c:v>
                </c:pt>
                <c:pt idx="20">
                  <c:v>380</c:v>
                </c:pt>
                <c:pt idx="21">
                  <c:v>395</c:v>
                </c:pt>
                <c:pt idx="22">
                  <c:v>410</c:v>
                </c:pt>
                <c:pt idx="23">
                  <c:v>425</c:v>
                </c:pt>
                <c:pt idx="24">
                  <c:v>440</c:v>
                </c:pt>
                <c:pt idx="25">
                  <c:v>455</c:v>
                </c:pt>
                <c:pt idx="26">
                  <c:v>470</c:v>
                </c:pt>
                <c:pt idx="27">
                  <c:v>485</c:v>
                </c:pt>
                <c:pt idx="28">
                  <c:v>500</c:v>
                </c:pt>
                <c:pt idx="29">
                  <c:v>515</c:v>
                </c:pt>
                <c:pt idx="30">
                  <c:v>530</c:v>
                </c:pt>
                <c:pt idx="31">
                  <c:v>545</c:v>
                </c:pt>
              </c:numCache>
            </c:numRef>
          </c:xVal>
          <c:yVal>
            <c:numRef>
              <c:f>'T-L 12'!$G$203:$G$234</c:f>
              <c:numCache>
                <c:formatCode>0.000</c:formatCode>
                <c:ptCount val="32"/>
                <c:pt idx="0">
                  <c:v>-4.9210548069769358</c:v>
                </c:pt>
                <c:pt idx="1">
                  <c:v>-3.7430676268520777</c:v>
                </c:pt>
                <c:pt idx="2">
                  <c:v>-2.9206033482512797</c:v>
                </c:pt>
                <c:pt idx="3">
                  <c:v>-2.3967490462763141</c:v>
                </c:pt>
                <c:pt idx="4">
                  <c:v>-2.1452856787461587</c:v>
                </c:pt>
                <c:pt idx="5">
                  <c:v>-1.86773979422502</c:v>
                </c:pt>
                <c:pt idx="6">
                  <c:v>-1.8423890501866242</c:v>
                </c:pt>
                <c:pt idx="7">
                  <c:v>-1.8107166556071606</c:v>
                </c:pt>
                <c:pt idx="8">
                  <c:v>-1.7950207468879553</c:v>
                </c:pt>
                <c:pt idx="9">
                  <c:v>-1.7875518672199082</c:v>
                </c:pt>
                <c:pt idx="10">
                  <c:v>-1.7785708357540022</c:v>
                </c:pt>
                <c:pt idx="11">
                  <c:v>-1.8012783265543331</c:v>
                </c:pt>
                <c:pt idx="12">
                  <c:v>-1.840292188926691</c:v>
                </c:pt>
                <c:pt idx="13">
                  <c:v>-1.7990867579908485</c:v>
                </c:pt>
                <c:pt idx="14">
                  <c:v>-1.8137291074788806</c:v>
                </c:pt>
                <c:pt idx="15">
                  <c:v>-1.8397631586228584</c:v>
                </c:pt>
                <c:pt idx="16">
                  <c:v>-1.8522139319542248</c:v>
                </c:pt>
                <c:pt idx="17">
                  <c:v>-1.8642848579307163</c:v>
                </c:pt>
                <c:pt idx="18">
                  <c:v>-1.8779273464871935</c:v>
                </c:pt>
                <c:pt idx="19">
                  <c:v>-1.9119491056610769</c:v>
                </c:pt>
                <c:pt idx="20">
                  <c:v>-1.8916526837903089</c:v>
                </c:pt>
                <c:pt idx="21">
                  <c:v>-1.9130025907452275</c:v>
                </c:pt>
                <c:pt idx="22">
                  <c:v>-1.9744060186423027</c:v>
                </c:pt>
                <c:pt idx="23">
                  <c:v>-1.9746279940257727</c:v>
                </c:pt>
                <c:pt idx="24">
                  <c:v>-1.9757856299793526</c:v>
                </c:pt>
                <c:pt idx="25">
                  <c:v>-1.9270453937723011</c:v>
                </c:pt>
                <c:pt idx="26">
                  <c:v>-1.9446954469175837</c:v>
                </c:pt>
                <c:pt idx="27">
                  <c:v>-1.9818166729675188</c:v>
                </c:pt>
                <c:pt idx="28">
                  <c:v>-1.985170019090827</c:v>
                </c:pt>
                <c:pt idx="29">
                  <c:v>-2.0133516518980961</c:v>
                </c:pt>
                <c:pt idx="30">
                  <c:v>-1.9946516667434944</c:v>
                </c:pt>
                <c:pt idx="31">
                  <c:v>-1.9967905265196537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782-4812-BDD8-C0884B30D686}"/>
            </c:ext>
          </c:extLst>
        </c:ser>
        <c:ser>
          <c:idx val="11"/>
          <c:order val="11"/>
          <c:tx>
            <c:v>DWGc</c:v>
          </c:tx>
          <c:spPr>
            <a:ln w="190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12'!$B$231</c:f>
              <c:numCache>
                <c:formatCode>General</c:formatCode>
                <c:ptCount val="1"/>
                <c:pt idx="0">
                  <c:v>500</c:v>
                </c:pt>
              </c:numCache>
            </c:numRef>
          </c:xVal>
          <c:yVal>
            <c:numRef>
              <c:f>'T-L 12'!$G$231</c:f>
              <c:numCache>
                <c:formatCode>0.000</c:formatCode>
                <c:ptCount val="1"/>
                <c:pt idx="0">
                  <c:v>-1.985170019090827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782-4812-BDD8-C0884B30D686}"/>
            </c:ext>
          </c:extLst>
        </c:ser>
        <c:ser>
          <c:idx val="16"/>
          <c:order val="16"/>
          <c:tx>
            <c:v>LEI</c:v>
          </c:tx>
          <c:spPr>
            <a:ln w="19050" cap="rnd">
              <a:solidFill>
                <a:srgbClr val="CC3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C3300"/>
              </a:solidFill>
              <a:ln w="9525">
                <a:solidFill>
                  <a:srgbClr val="CC3300"/>
                </a:solidFill>
              </a:ln>
              <a:effectLst/>
            </c:spPr>
          </c:marker>
          <c:dPt>
            <c:idx val="8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E5-4636-B3C9-14BDBD6F0415}"/>
              </c:ext>
            </c:extLst>
          </c:dPt>
          <c:dPt>
            <c:idx val="9"/>
            <c:marker>
              <c:symbol val="circle"/>
              <c:size val="5"/>
              <c:spPr>
                <a:solidFill>
                  <a:srgbClr val="CC3300"/>
                </a:solidFill>
                <a:ln w="222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rgbClr val="C00000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C2E5-4636-B3C9-14BDBD6F0415}"/>
              </c:ext>
            </c:extLst>
          </c:dPt>
          <c:xVal>
            <c:numRef>
              <c:f>'T-L 12'!$B$307:$B$323</c:f>
              <c:numCache>
                <c:formatCode>General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12'!$G$307:$G$323</c:f>
              <c:numCache>
                <c:formatCode>General</c:formatCode>
                <c:ptCount val="17"/>
                <c:pt idx="0">
                  <c:v>-4.0019999999999998</c:v>
                </c:pt>
                <c:pt idx="1">
                  <c:v>-3.3119999999999998</c:v>
                </c:pt>
                <c:pt idx="2">
                  <c:v>-2.7050000000000001</c:v>
                </c:pt>
                <c:pt idx="3">
                  <c:v>-2.1240000000000001</c:v>
                </c:pt>
                <c:pt idx="4">
                  <c:v>-1.833</c:v>
                </c:pt>
                <c:pt idx="5">
                  <c:v>-1.742</c:v>
                </c:pt>
                <c:pt idx="6">
                  <c:v>-1.6759999999999999</c:v>
                </c:pt>
                <c:pt idx="7">
                  <c:v>-1.419</c:v>
                </c:pt>
                <c:pt idx="8">
                  <c:v>-1.502</c:v>
                </c:pt>
                <c:pt idx="9">
                  <c:v>-1.5349999999999999</c:v>
                </c:pt>
                <c:pt idx="10">
                  <c:v>-1.5109999999999999</c:v>
                </c:pt>
                <c:pt idx="11">
                  <c:v>-1.528</c:v>
                </c:pt>
                <c:pt idx="12">
                  <c:v>-1.5369999999999999</c:v>
                </c:pt>
                <c:pt idx="13">
                  <c:v>-1.7030000000000001</c:v>
                </c:pt>
                <c:pt idx="14">
                  <c:v>-1.9379999999999999</c:v>
                </c:pt>
                <c:pt idx="15">
                  <c:v>-2.4409999999999998</c:v>
                </c:pt>
                <c:pt idx="16">
                  <c:v>-3.8769999999999998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2782-4812-BDD8-C0884B30D686}"/>
            </c:ext>
          </c:extLst>
        </c:ser>
        <c:ser>
          <c:idx val="17"/>
          <c:order val="17"/>
          <c:tx>
            <c:v>LEIc</c:v>
          </c:tx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3"/>
            <c:spPr>
              <a:noFill/>
              <a:ln w="22225">
                <a:solidFill>
                  <a:srgbClr val="C00000"/>
                </a:solidFill>
              </a:ln>
              <a:effectLst/>
            </c:spPr>
          </c:marker>
          <c:xVal>
            <c:numRef>
              <c:f>'T-L 12'!$B$315</c:f>
              <c:numCache>
                <c:formatCode>General</c:formatCode>
                <c:ptCount val="1"/>
                <c:pt idx="0">
                  <c:v>195</c:v>
                </c:pt>
              </c:numCache>
            </c:numRef>
          </c:xVal>
          <c:yVal>
            <c:numRef>
              <c:f>'T-L 12'!$G$315</c:f>
              <c:numCache>
                <c:formatCode>General</c:formatCode>
                <c:ptCount val="1"/>
                <c:pt idx="0">
                  <c:v>-1.502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2782-4812-BDD8-C0884B30D6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72890559"/>
        <c:axId val="1971454639"/>
        <c:extLst>
          <c:ext xmlns:c15="http://schemas.microsoft.com/office/drawing/2012/chart" uri="{02D57815-91ED-43cb-92C2-25804820EDAC}">
            <c15:filteredScatterSeries>
              <c15:ser>
                <c:idx val="8"/>
                <c:order val="8"/>
                <c:tx>
                  <c:v>DTI</c:v>
                </c:tx>
                <c:spPr>
                  <a:ln w="19050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6"/>
                    </a:solidFill>
                    <a:ln w="95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12'!$B$166:$B$192</c15:sqref>
                        </c15:formulaRef>
                      </c:ext>
                    </c:extLst>
                    <c:numCache>
                      <c:formatCode>General</c:formatCode>
                      <c:ptCount val="27"/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12'!$G$166:$G$192</c15:sqref>
                        </c15:formulaRef>
                      </c:ext>
                    </c:extLst>
                    <c:numCache>
                      <c:formatCode>0.000</c:formatCode>
                      <c:ptCount val="27"/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12-2782-4812-BDD8-C0884B30D686}"/>
                  </c:ext>
                </c:extLst>
              </c15:ser>
            </c15:filteredScatterSeries>
            <c15:filteredScatterSeries>
              <c15:ser>
                <c:idx val="10"/>
                <c:order val="10"/>
                <c:tx>
                  <c:v>DTIc</c:v>
                </c:tx>
                <c:spPr>
                  <a:ln w="19050" cap="rnd">
                    <a:solidFill>
                      <a:schemeClr val="accent5">
                        <a:lumMod val="6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accent6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12'!$B$179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12'!$G$179</c15:sqref>
                        </c15:formulaRef>
                      </c:ext>
                    </c:extLst>
                    <c:numCache>
                      <c:formatCode>0.000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2782-4812-BDD8-C0884B30D686}"/>
                  </c:ext>
                </c:extLst>
              </c15:ser>
            </c15:filteredScatterSeries>
            <c15:filteredScatterSeries>
              <c15:ser>
                <c:idx val="12"/>
                <c:order val="12"/>
                <c:tx>
                  <c:v>UL-LMPS</c:v>
                </c:tx>
                <c:spPr>
                  <a:ln w="19050" cap="rnd">
                    <a:solidFill>
                      <a:srgbClr val="9933FF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9933FF"/>
                    </a:solidFill>
                    <a:ln w="95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12'!$B$235:$B$242</c15:sqref>
                        </c15:formulaRef>
                      </c:ext>
                    </c:extLst>
                    <c:numCache>
                      <c:formatCode>General</c:formatCode>
                      <c:ptCount val="8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12'!$G$235:$G$242</c15:sqref>
                        </c15:formulaRef>
                      </c:ext>
                    </c:extLst>
                    <c:numCache>
                      <c:formatCode>0.00</c:formatCode>
                      <c:ptCount val="8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2782-4812-BDD8-C0884B30D686}"/>
                  </c:ext>
                </c:extLst>
              </c15:ser>
            </c15:filteredScatterSeries>
            <c15:filteredScatterSeries>
              <c15:ser>
                <c:idx val="13"/>
                <c:order val="13"/>
                <c:tx>
                  <c:v>ULc</c:v>
                </c:tx>
                <c:spPr>
                  <a:ln w="19050" cap="rnd">
                    <a:solidFill>
                      <a:schemeClr val="accent2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12'!$B$238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12'!$G$238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2782-4812-BDD8-C0884B30D686}"/>
                  </c:ext>
                </c:extLst>
              </c15:ser>
            </c15:filteredScatterSeries>
            <c15:filteredScatterSeries>
              <c15:ser>
                <c:idx val="14"/>
                <c:order val="14"/>
                <c:tx>
                  <c:v>SHMU</c:v>
                </c:tx>
                <c:spPr>
                  <a:ln w="19050" cap="rnd">
                    <a:solidFill>
                      <a:schemeClr val="tx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tx1"/>
                    </a:solidFill>
                    <a:ln w="95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12'!$B$271:$B$292</c15:sqref>
                        </c15:formulaRef>
                      </c:ext>
                    </c:extLst>
                    <c:numCache>
                      <c:formatCode>General</c:formatCode>
                      <c:ptCount val="22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12'!$G$271:$G$292</c15:sqref>
                        </c15:formulaRef>
                      </c:ext>
                    </c:extLst>
                    <c:numCache>
                      <c:formatCode>0.00</c:formatCode>
                      <c:ptCount val="22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2782-4812-BDD8-C0884B30D686}"/>
                  </c:ext>
                </c:extLst>
              </c15:ser>
            </c15:filteredScatterSeries>
            <c15:filteredScatterSeries>
              <c15:ser>
                <c:idx val="15"/>
                <c:order val="15"/>
                <c:tx>
                  <c:v>SHMUc</c:v>
                </c:tx>
                <c:spPr>
                  <a:ln w="19050" cap="rnd">
                    <a:solidFill>
                      <a:schemeClr val="accent4">
                        <a:lumMod val="80000"/>
                        <a:lumOff val="20000"/>
                      </a:schemeClr>
                    </a:solidFill>
                    <a:round/>
                  </a:ln>
                  <a:effectLst/>
                </c:spPr>
                <c:marker>
                  <c:symbol val="circle"/>
                  <c:size val="13"/>
                  <c:spPr>
                    <a:noFill/>
                    <a:ln w="22225">
                      <a:solidFill>
                        <a:schemeClr val="tx1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12'!$B$289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12'!$G$289</c15:sqref>
                        </c15:formulaRef>
                      </c:ext>
                    </c:extLst>
                    <c:numCache>
                      <c:formatCode>0.00</c:formatCode>
                      <c:ptCount val="1"/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2782-4812-BDD8-C0884B30D686}"/>
                  </c:ext>
                </c:extLst>
              </c15:ser>
            </c15:filteredScatterSeries>
          </c:ext>
        </c:extLst>
      </c:scatterChart>
      <c:valAx>
        <c:axId val="1972890559"/>
        <c:scaling>
          <c:orientation val="minMax"/>
          <c:max val="5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1454639"/>
        <c:crossesAt val="-11"/>
        <c:crossBetween val="midCat"/>
        <c:majorUnit val="50"/>
      </c:valAx>
      <c:valAx>
        <c:axId val="1971454639"/>
        <c:scaling>
          <c:orientation val="minMax"/>
          <c:max val="4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E (%)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890559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9"/>
        <c:delete val="1"/>
      </c:legendEntry>
      <c:legendEntry>
        <c:idx val="11"/>
        <c:delete val="1"/>
      </c:legendEntry>
      <c:layout>
        <c:manualLayout>
          <c:xMode val="edge"/>
          <c:yMode val="edge"/>
          <c:x val="0.78611602298903926"/>
          <c:y val="0.52078539267115886"/>
          <c:w val="0.16911950296791864"/>
          <c:h val="0.31024259275857241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ysClr val="windowText" lastClr="000000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12'!$M$34:$M$41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12'!$N$34:$N$41</c:f>
              <c:numCache>
                <c:formatCode>0.000</c:formatCode>
                <c:ptCount val="8"/>
                <c:pt idx="0">
                  <c:v>3.2258243580767183</c:v>
                </c:pt>
                <c:pt idx="1">
                  <c:v>3.1500546916753724</c:v>
                </c:pt>
                <c:pt idx="2">
                  <c:v>2.9253951644226137</c:v>
                </c:pt>
                <c:pt idx="3">
                  <c:v>2.8613538761258592</c:v>
                </c:pt>
                <c:pt idx="4">
                  <c:v>2.7601209550247452</c:v>
                </c:pt>
                <c:pt idx="5">
                  <c:v>2.4904198908505695</c:v>
                </c:pt>
                <c:pt idx="6">
                  <c:v>2.0757300306738307</c:v>
                </c:pt>
                <c:pt idx="7">
                  <c:v>1.484741061022687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97-4B3B-A137-7A148E4D896B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12'!$M$34:$M$41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12'!$O$34:$O$41</c:f>
              <c:numCache>
                <c:formatCode>0.000</c:formatCode>
                <c:ptCount val="8"/>
                <c:pt idx="0">
                  <c:v>0.88635866993228196</c:v>
                </c:pt>
                <c:pt idx="1">
                  <c:v>1.0019104069865239</c:v>
                </c:pt>
                <c:pt idx="2">
                  <c:v>0.99794187691607295</c:v>
                </c:pt>
                <c:pt idx="3">
                  <c:v>1.0814168452056443</c:v>
                </c:pt>
                <c:pt idx="4">
                  <c:v>0.84861598364608126</c:v>
                </c:pt>
                <c:pt idx="5">
                  <c:v>0.64604875105732718</c:v>
                </c:pt>
                <c:pt idx="6">
                  <c:v>0.33691653864499538</c:v>
                </c:pt>
                <c:pt idx="7">
                  <c:v>0.18733303129318538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97-4B3B-A137-7A148E4D896B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12'!$M$35:$M$41</c:f>
              <c:numCache>
                <c:formatCode>0</c:formatCode>
                <c:ptCount val="7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</c:numCache>
            </c:numRef>
          </c:xVal>
          <c:yVal>
            <c:numRef>
              <c:f>'T-L 12'!$P$35:$P$41</c:f>
              <c:numCache>
                <c:formatCode>0.000</c:formatCode>
                <c:ptCount val="7"/>
                <c:pt idx="0">
                  <c:v>1.6818724610130273</c:v>
                </c:pt>
                <c:pt idx="1">
                  <c:v>1.3495121536807095</c:v>
                </c:pt>
                <c:pt idx="2">
                  <c:v>1.3050522473831534</c:v>
                </c:pt>
                <c:pt idx="3">
                  <c:v>1.253121563643784</c:v>
                </c:pt>
                <c:pt idx="4">
                  <c:v>0.79583539337363429</c:v>
                </c:pt>
                <c:pt idx="5">
                  <c:v>0.34631705791200973</c:v>
                </c:pt>
                <c:pt idx="6">
                  <c:v>0.25160988865003198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97-4B3B-A137-7A148E4D896B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12'!$M$34:$M$41</c:f>
              <c:numCache>
                <c:formatCode>0</c:formatCode>
                <c:ptCount val="8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</c:numCache>
            </c:numRef>
          </c:xVal>
          <c:yVal>
            <c:numRef>
              <c:f>'T-L 12'!$R$34:$R$41</c:f>
              <c:numCache>
                <c:formatCode>0.000</c:formatCode>
                <c:ptCount val="8"/>
                <c:pt idx="0">
                  <c:v>0.55243885869869713</c:v>
                </c:pt>
                <c:pt idx="1">
                  <c:v>0.75082790847920811</c:v>
                </c:pt>
                <c:pt idx="2">
                  <c:v>0.80547843251751861</c:v>
                </c:pt>
                <c:pt idx="3">
                  <c:v>0.81046644557771896</c:v>
                </c:pt>
                <c:pt idx="4">
                  <c:v>0.81782579411747891</c:v>
                </c:pt>
                <c:pt idx="5">
                  <c:v>0.55892014129965162</c:v>
                </c:pt>
                <c:pt idx="6">
                  <c:v>0.14882722871391563</c:v>
                </c:pt>
                <c:pt idx="7">
                  <c:v>0.73412414878827992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497-4B3B-A137-7A148E4D896B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12'!$M$34:$M$45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12'!$S$34:$S$45</c:f>
              <c:numCache>
                <c:formatCode>0.000</c:formatCode>
                <c:ptCount val="12"/>
                <c:pt idx="0">
                  <c:v>1.8741689731115683</c:v>
                </c:pt>
                <c:pt idx="1">
                  <c:v>1.679286995208058</c:v>
                </c:pt>
                <c:pt idx="2">
                  <c:v>1.4851120514254994</c:v>
                </c:pt>
                <c:pt idx="3">
                  <c:v>1.3334621906015136</c:v>
                </c:pt>
                <c:pt idx="4">
                  <c:v>1.5039618984695333</c:v>
                </c:pt>
                <c:pt idx="5">
                  <c:v>1.4924746778650508</c:v>
                </c:pt>
                <c:pt idx="6">
                  <c:v>1.4710997518841633</c:v>
                </c:pt>
                <c:pt idx="7">
                  <c:v>1.5348212728359203</c:v>
                </c:pt>
                <c:pt idx="8">
                  <c:v>1.4108868422197895</c:v>
                </c:pt>
                <c:pt idx="9">
                  <c:v>1.7183039291284978</c:v>
                </c:pt>
                <c:pt idx="10">
                  <c:v>1.9953136976112662</c:v>
                </c:pt>
                <c:pt idx="11">
                  <c:v>2.1700119776672095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497-4B3B-A137-7A148E4D896B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12'!$M$35:$M$45</c:f>
              <c:numCache>
                <c:formatCode>0</c:formatCode>
                <c:ptCount val="11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</c:numCache>
            </c:numRef>
          </c:xVal>
          <c:yVal>
            <c:numRef>
              <c:f>'T-L 12'!$T$35:$T$45</c:f>
              <c:numCache>
                <c:formatCode>0.000</c:formatCode>
                <c:ptCount val="11"/>
                <c:pt idx="0">
                  <c:v>1.4429371178147523</c:v>
                </c:pt>
                <c:pt idx="1">
                  <c:v>1.5898587930069081</c:v>
                </c:pt>
                <c:pt idx="2">
                  <c:v>1.5720538852713477</c:v>
                </c:pt>
                <c:pt idx="3">
                  <c:v>1.5230611810472481</c:v>
                </c:pt>
                <c:pt idx="4">
                  <c:v>1.770385505082483</c:v>
                </c:pt>
                <c:pt idx="5">
                  <c:v>1.8515050295882747</c:v>
                </c:pt>
                <c:pt idx="6">
                  <c:v>1.9148500328522948</c:v>
                </c:pt>
                <c:pt idx="7">
                  <c:v>1.9486830147350283</c:v>
                </c:pt>
                <c:pt idx="8">
                  <c:v>2.1028937397358027</c:v>
                </c:pt>
                <c:pt idx="9">
                  <c:v>2.4966839398450809</c:v>
                </c:pt>
                <c:pt idx="10">
                  <c:v>2.7847334317245096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497-4B3B-A137-7A148E4D896B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12'!$M$34:$M$45</c:f>
              <c:numCache>
                <c:formatCode>0</c:formatCode>
                <c:ptCount val="12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</c:numCache>
            </c:numRef>
          </c:xVal>
          <c:yVal>
            <c:numRef>
              <c:f>'T-L 12'!$V$34:$V$45</c:f>
              <c:numCache>
                <c:formatCode>0.000</c:formatCode>
                <c:ptCount val="12"/>
                <c:pt idx="0">
                  <c:v>2.9851509239633902</c:v>
                </c:pt>
                <c:pt idx="1">
                  <c:v>2.6618166485584771</c:v>
                </c:pt>
                <c:pt idx="2">
                  <c:v>2.3423676647876404</c:v>
                </c:pt>
                <c:pt idx="3">
                  <c:v>2.2645385232073587</c:v>
                </c:pt>
                <c:pt idx="4">
                  <c:v>2.141226067457743</c:v>
                </c:pt>
                <c:pt idx="5">
                  <c:v>2.1465166221421681</c:v>
                </c:pt>
                <c:pt idx="6">
                  <c:v>2.1692802973005874</c:v>
                </c:pt>
                <c:pt idx="7">
                  <c:v>2.5567452582760857</c:v>
                </c:pt>
                <c:pt idx="8">
                  <c:v>2.4449933572845541</c:v>
                </c:pt>
                <c:pt idx="9">
                  <c:v>2.5441277060252916</c:v>
                </c:pt>
                <c:pt idx="10">
                  <c:v>2.9750015707713588</c:v>
                </c:pt>
                <c:pt idx="11">
                  <c:v>3.2674195560700916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497-4B3B-A137-7A148E4D896B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12'!$M$35:$M$54</c:f>
              <c:numCache>
                <c:formatCode>0</c:formatCode>
                <c:ptCount val="20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  <c:pt idx="16">
                  <c:v>330</c:v>
                </c:pt>
                <c:pt idx="17">
                  <c:v>345</c:v>
                </c:pt>
                <c:pt idx="18">
                  <c:v>360</c:v>
                </c:pt>
                <c:pt idx="19">
                  <c:v>375</c:v>
                </c:pt>
              </c:numCache>
            </c:numRef>
          </c:xVal>
          <c:yVal>
            <c:numRef>
              <c:f>'T-L 12'!$W$35:$W$54</c:f>
              <c:numCache>
                <c:formatCode>0.000</c:formatCode>
                <c:ptCount val="20"/>
                <c:pt idx="0">
                  <c:v>0.46732908237229698</c:v>
                </c:pt>
                <c:pt idx="1">
                  <c:v>0.17164726187067111</c:v>
                </c:pt>
                <c:pt idx="2">
                  <c:v>4.3446338810825151E-2</c:v>
                </c:pt>
                <c:pt idx="3">
                  <c:v>0.24104507018003188</c:v>
                </c:pt>
                <c:pt idx="4">
                  <c:v>4.0529646148194584E-2</c:v>
                </c:pt>
                <c:pt idx="5">
                  <c:v>4.1155553167703363E-2</c:v>
                </c:pt>
                <c:pt idx="6">
                  <c:v>3.0659971216676296E-2</c:v>
                </c:pt>
                <c:pt idx="7">
                  <c:v>0.17322112012815283</c:v>
                </c:pt>
                <c:pt idx="8">
                  <c:v>2.3368721820048576E-3</c:v>
                </c:pt>
                <c:pt idx="9">
                  <c:v>4.7001417060354732E-2</c:v>
                </c:pt>
                <c:pt idx="10">
                  <c:v>0.1061944457386938</c:v>
                </c:pt>
                <c:pt idx="11">
                  <c:v>0.11152817414355111</c:v>
                </c:pt>
                <c:pt idx="12">
                  <c:v>9.8521543344650769E-2</c:v>
                </c:pt>
                <c:pt idx="13">
                  <c:v>0.17615587545302752</c:v>
                </c:pt>
                <c:pt idx="14">
                  <c:v>0.38838085270470823</c:v>
                </c:pt>
                <c:pt idx="15">
                  <c:v>0.45794584313322073</c:v>
                </c:pt>
                <c:pt idx="16">
                  <c:v>0.60207215992907503</c:v>
                </c:pt>
                <c:pt idx="17">
                  <c:v>0.79340910998938452</c:v>
                </c:pt>
                <c:pt idx="18">
                  <c:v>1.1437474880568874</c:v>
                </c:pt>
                <c:pt idx="19">
                  <c:v>1.5533779118704392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497-4B3B-A137-7A148E4D896B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12'!$M$34:$M$50</c:f>
              <c:numCache>
                <c:formatCode>0</c:formatCode>
                <c:ptCount val="17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</c:numCache>
            </c:numRef>
          </c:xVal>
          <c:yVal>
            <c:numRef>
              <c:f>'T-L 12'!$Y$34:$Y$50</c:f>
              <c:numCache>
                <c:formatCode>0.000</c:formatCode>
                <c:ptCount val="17"/>
                <c:pt idx="0">
                  <c:v>0.45605049596514136</c:v>
                </c:pt>
                <c:pt idx="1">
                  <c:v>0.40115371898147062</c:v>
                </c:pt>
                <c:pt idx="2">
                  <c:v>0.34724201838799601</c:v>
                </c:pt>
                <c:pt idx="3">
                  <c:v>0.43277384249296974</c:v>
                </c:pt>
                <c:pt idx="4">
                  <c:v>0.1759970145097938</c:v>
                </c:pt>
                <c:pt idx="5">
                  <c:v>0.19129640903732331</c:v>
                </c:pt>
                <c:pt idx="6">
                  <c:v>0.22841863892569292</c:v>
                </c:pt>
                <c:pt idx="7">
                  <c:v>0.46032462008507474</c:v>
                </c:pt>
                <c:pt idx="8">
                  <c:v>0.4951728969235738</c:v>
                </c:pt>
                <c:pt idx="9">
                  <c:v>0.27419863084173707</c:v>
                </c:pt>
                <c:pt idx="10">
                  <c:v>0.33670502052332069</c:v>
                </c:pt>
                <c:pt idx="11">
                  <c:v>0.39223131965529651</c:v>
                </c:pt>
                <c:pt idx="12">
                  <c:v>0.42372338353979083</c:v>
                </c:pt>
                <c:pt idx="13">
                  <c:v>0.21768165690100119</c:v>
                </c:pt>
                <c:pt idx="14">
                  <c:v>4.2275587151350921E-2</c:v>
                </c:pt>
                <c:pt idx="15">
                  <c:v>0.25344861827988224</c:v>
                </c:pt>
                <c:pt idx="16">
                  <c:v>1.6956132817893872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9497-4B3B-A137-7A148E4D896B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12'!$M$35:$M$50</c:f>
              <c:numCache>
                <c:formatCode>0</c:formatCode>
                <c:ptCount val="16"/>
                <c:pt idx="0">
                  <c:v>90</c:v>
                </c:pt>
                <c:pt idx="1">
                  <c:v>105</c:v>
                </c:pt>
                <c:pt idx="2">
                  <c:v>120</c:v>
                </c:pt>
                <c:pt idx="3">
                  <c:v>135</c:v>
                </c:pt>
                <c:pt idx="4">
                  <c:v>150</c:v>
                </c:pt>
                <c:pt idx="5">
                  <c:v>165</c:v>
                </c:pt>
                <c:pt idx="6">
                  <c:v>180</c:v>
                </c:pt>
                <c:pt idx="7">
                  <c:v>195</c:v>
                </c:pt>
                <c:pt idx="8">
                  <c:v>210</c:v>
                </c:pt>
                <c:pt idx="9">
                  <c:v>225</c:v>
                </c:pt>
                <c:pt idx="10">
                  <c:v>240</c:v>
                </c:pt>
                <c:pt idx="11">
                  <c:v>255</c:v>
                </c:pt>
                <c:pt idx="12">
                  <c:v>270</c:v>
                </c:pt>
                <c:pt idx="13">
                  <c:v>285</c:v>
                </c:pt>
                <c:pt idx="14">
                  <c:v>300</c:v>
                </c:pt>
                <c:pt idx="15">
                  <c:v>315</c:v>
                </c:pt>
              </c:numCache>
            </c:numRef>
          </c:xVal>
          <c:yVal>
            <c:numRef>
              <c:f>'T-L 12'!$AA$35:$AA$50</c:f>
              <c:numCache>
                <c:formatCode>0.000</c:formatCode>
                <c:ptCount val="16"/>
                <c:pt idx="0">
                  <c:v>1.0516786973974119</c:v>
                </c:pt>
                <c:pt idx="1">
                  <c:v>0.62499650257753536</c:v>
                </c:pt>
                <c:pt idx="2">
                  <c:v>0.57070567517312432</c:v>
                </c:pt>
                <c:pt idx="3">
                  <c:v>0.50529163362658813</c:v>
                </c:pt>
                <c:pt idx="4">
                  <c:v>0.27837331477909028</c:v>
                </c:pt>
                <c:pt idx="5">
                  <c:v>0.22299793740985929</c:v>
                </c:pt>
                <c:pt idx="6">
                  <c:v>0.51311560457569594</c:v>
                </c:pt>
                <c:pt idx="7">
                  <c:v>0.38037495524364667</c:v>
                </c:pt>
                <c:pt idx="8">
                  <c:v>0.32523891635957941</c:v>
                </c:pt>
                <c:pt idx="9">
                  <c:v>0.34502513319212758</c:v>
                </c:pt>
                <c:pt idx="10">
                  <c:v>0.33880963362856664</c:v>
                </c:pt>
                <c:pt idx="11">
                  <c:v>0.37013851469760101</c:v>
                </c:pt>
                <c:pt idx="12">
                  <c:v>0.14002357912259494</c:v>
                </c:pt>
                <c:pt idx="13">
                  <c:v>0.16466819689854656</c:v>
                </c:pt>
                <c:pt idx="14">
                  <c:v>0.7776835152282795</c:v>
                </c:pt>
                <c:pt idx="15">
                  <c:v>2.5870898506815561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9497-4B3B-A137-7A148E4D8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  <c:extLst>
          <c:ext xmlns:c15="http://schemas.microsoft.com/office/drawing/2012/chart" uri="{02D57815-91ED-43cb-92C2-25804820EDAC}">
            <c15:filteredScatterSeries>
              <c15:ser>
                <c:idx val="4"/>
                <c:order val="3"/>
                <c:tx>
                  <c:v>BEV/UL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12'!$M$32:$M$38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12'!$Q$32:$Q$38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3-9497-4B3B-A137-7A148E4D896B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PTB/UL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2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12'!$U$33:$U$38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497-4B3B-A137-7A148E4D896B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CMI/UL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F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12'!$X$32:$X$38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9497-4B3B-A137-7A148E4D896B}"/>
                  </c:ext>
                </c:extLst>
              </c15:ser>
            </c15:filteredScatterSeries>
            <c15:filteredScatterSeries>
              <c15:ser>
                <c:idx val="18"/>
                <c:order val="12"/>
                <c:tx>
                  <c:v>DWG/UL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>
                        <a:lumMod val="50000"/>
                      </a:schemeClr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12'!$Z$33:$Z$38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9497-4B3B-A137-7A148E4D896B}"/>
                  </c:ext>
                </c:extLst>
              </c15:ser>
            </c15:filteredScatterSeries>
            <c15:filteredScatterSeries>
              <c15:ser>
                <c:idx val="20"/>
                <c:order val="14"/>
                <c:tx>
                  <c:v>UL/LEI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9933FF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12'!$M$32:$M$38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12'!$AB$32:$AB$38</c15:sqref>
                        </c15:formulaRef>
                      </c:ext>
                    </c:extLst>
                    <c:numCache>
                      <c:formatCode>0.000</c:formatCode>
                      <c:ptCount val="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9497-4B3B-A137-7A148E4D896B}"/>
                  </c:ext>
                </c:extLst>
              </c15:ser>
            </c15:filteredScatterSeries>
          </c:ext>
        </c:extLst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59385893568457238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/>
              <a:t>closed/open</a:t>
            </a:r>
            <a:endParaRPr lang="en-GB" sz="1400"/>
          </a:p>
        </c:rich>
      </c:tx>
      <c:layout>
        <c:manualLayout>
          <c:xMode val="edge"/>
          <c:yMode val="edge"/>
          <c:x val="0.85379797056595008"/>
          <c:y val="1.5920401003561908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8.9632380858053126E-2"/>
          <c:y val="4.5384174319114533E-2"/>
          <c:w val="0.74157312314368817"/>
          <c:h val="0.82931048617896097"/>
        </c:manualLayout>
      </c:layout>
      <c:scatterChart>
        <c:scatterStyle val="lineMarker"/>
        <c:varyColors val="0"/>
        <c:ser>
          <c:idx val="3"/>
          <c:order val="12"/>
          <c:tx>
            <c:v>CET/BEV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70C0"/>
                </a:solidFill>
              </a:ln>
              <a:effectLst/>
            </c:spPr>
          </c:marker>
          <c:xVal>
            <c:numRef>
              <c:f>'T-L 12'!$M$37:$M$41</c:f>
              <c:numCache>
                <c:formatCode>0</c:formatCode>
                <c:ptCount val="5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</c:numCache>
            </c:numRef>
          </c:xVal>
          <c:yVal>
            <c:numRef>
              <c:f>'T-L 12'!$AH$37:$AH$41</c:f>
              <c:numCache>
                <c:formatCode>0.000</c:formatCode>
                <c:ptCount val="5"/>
                <c:pt idx="0">
                  <c:v>2.8482888914336906</c:v>
                </c:pt>
                <c:pt idx="1">
                  <c:v>2.6729571237363245</c:v>
                </c:pt>
                <c:pt idx="2">
                  <c:v>1.9557969887875679</c:v>
                </c:pt>
                <c:pt idx="3">
                  <c:v>1.2964647288952726</c:v>
                </c:pt>
                <c:pt idx="4">
                  <c:v>0.63812978935380238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CF-41BF-A471-D503AB4449C4}"/>
            </c:ext>
          </c:extLst>
        </c:ser>
        <c:ser>
          <c:idx val="7"/>
          <c:order val="13"/>
          <c:tx>
            <c:v>CET/PTB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'T-L 12'!$M$37:$M$45</c:f>
              <c:numCache>
                <c:formatCode>0</c:formatCode>
                <c:ptCount val="9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</c:numCache>
            </c:numRef>
          </c:xVal>
          <c:yVal>
            <c:numRef>
              <c:f>'T-L 12'!$AI$37:$AI$45</c:f>
              <c:numCache>
                <c:formatCode>0.000</c:formatCode>
                <c:ptCount val="9"/>
                <c:pt idx="0">
                  <c:v>0.26323449996965037</c:v>
                </c:pt>
                <c:pt idx="1">
                  <c:v>0.1792859560118463</c:v>
                </c:pt>
                <c:pt idx="2">
                  <c:v>0.37052840277843396</c:v>
                </c:pt>
                <c:pt idx="3">
                  <c:v>0.69992871295039616</c:v>
                </c:pt>
                <c:pt idx="4">
                  <c:v>0.82622595526042686</c:v>
                </c:pt>
                <c:pt idx="5">
                  <c:v>1.0325565667185124</c:v>
                </c:pt>
                <c:pt idx="6">
                  <c:v>1.2094181416929259</c:v>
                </c:pt>
                <c:pt idx="7">
                  <c:v>1.6876226100262479</c:v>
                </c:pt>
                <c:pt idx="8">
                  <c:v>1.9473840458903715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CF-41BF-A471-D503AB4449C4}"/>
            </c:ext>
          </c:extLst>
        </c:ser>
        <c:ser>
          <c:idx val="11"/>
          <c:order val="14"/>
          <c:tx>
            <c:v>CET/CMI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'T-L 12'!$M$37:$M$54</c:f>
              <c:numCache>
                <c:formatCode>0</c:formatCode>
                <c:ptCount val="18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</c:numCache>
            </c:numRef>
          </c:xVal>
          <c:yVal>
            <c:numRef>
              <c:f>'T-L 12'!$AJ$37:$AJ$54</c:f>
              <c:numCache>
                <c:formatCode>0.000</c:formatCode>
                <c:ptCount val="18"/>
                <c:pt idx="0">
                  <c:v>1.4457585091114198</c:v>
                </c:pt>
                <c:pt idx="1">
                  <c:v>1.535510159533386</c:v>
                </c:pt>
                <c:pt idx="2">
                  <c:v>1.0995281035111755</c:v>
                </c:pt>
                <c:pt idx="3">
                  <c:v>0.82485509261340018</c:v>
                </c:pt>
                <c:pt idx="4">
                  <c:v>0.77431517465029454</c:v>
                </c:pt>
                <c:pt idx="5">
                  <c:v>0.50569831713005842</c:v>
                </c:pt>
                <c:pt idx="6">
                  <c:v>0.65503575700959105</c:v>
                </c:pt>
                <c:pt idx="7">
                  <c:v>0.53980824607147382</c:v>
                </c:pt>
                <c:pt idx="8">
                  <c:v>0.48954012011842096</c:v>
                </c:pt>
                <c:pt idx="9">
                  <c:v>0.36934549173814479</c:v>
                </c:pt>
                <c:pt idx="10">
                  <c:v>0.19105059382517112</c:v>
                </c:pt>
                <c:pt idx="11">
                  <c:v>0.12516688941731063</c:v>
                </c:pt>
                <c:pt idx="12">
                  <c:v>0.2127827662302447</c:v>
                </c:pt>
                <c:pt idx="13">
                  <c:v>0.33906455370442223</c:v>
                </c:pt>
                <c:pt idx="14">
                  <c:v>0.19806076706553305</c:v>
                </c:pt>
                <c:pt idx="15">
                  <c:v>0.2687940659686604</c:v>
                </c:pt>
                <c:pt idx="16">
                  <c:v>0.66294891097097375</c:v>
                </c:pt>
                <c:pt idx="17">
                  <c:v>0.98210753054713285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7CF-41BF-A471-D503AB4449C4}"/>
            </c:ext>
          </c:extLst>
        </c:ser>
        <c:ser>
          <c:idx val="15"/>
          <c:order val="15"/>
          <c:tx>
            <c:v>CET/DWG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'T-L 12'!$M$37:$M$57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12'!$AK$37:$AK$57</c:f>
              <c:numCache>
                <c:formatCode>0.000</c:formatCode>
                <c:ptCount val="21"/>
                <c:pt idx="0">
                  <c:v>1.6608101466715965</c:v>
                </c:pt>
                <c:pt idx="1">
                  <c:v>1.5331354552986445</c:v>
                </c:pt>
                <c:pt idx="2">
                  <c:v>1.2519310848564662</c:v>
                </c:pt>
                <c:pt idx="3">
                  <c:v>1.0229404258312309</c:v>
                </c:pt>
                <c:pt idx="4">
                  <c:v>0.94792667504930161</c:v>
                </c:pt>
                <c:pt idx="5">
                  <c:v>0.79803826588207738</c:v>
                </c:pt>
                <c:pt idx="6">
                  <c:v>0.7758427316658556</c:v>
                </c:pt>
                <c:pt idx="7">
                  <c:v>0.69113051550719462</c:v>
                </c:pt>
                <c:pt idx="8">
                  <c:v>0.69902397272936712</c:v>
                </c:pt>
                <c:pt idx="9">
                  <c:v>0.56685055621688418</c:v>
                </c:pt>
                <c:pt idx="10">
                  <c:v>0.34038160864097289</c:v>
                </c:pt>
                <c:pt idx="11">
                  <c:v>0.354680891356149</c:v>
                </c:pt>
                <c:pt idx="12">
                  <c:v>0.20218090733985128</c:v>
                </c:pt>
                <c:pt idx="13">
                  <c:v>0.13255774771722531</c:v>
                </c:pt>
                <c:pt idx="14">
                  <c:v>0.46916231979572959</c:v>
                </c:pt>
                <c:pt idx="15">
                  <c:v>0.60716888051936524</c:v>
                </c:pt>
                <c:pt idx="16">
                  <c:v>0.54986649670703902</c:v>
                </c:pt>
                <c:pt idx="17">
                  <c:v>0.65739705409729265</c:v>
                </c:pt>
                <c:pt idx="18">
                  <c:v>0.39434100282386758</c:v>
                </c:pt>
                <c:pt idx="19">
                  <c:v>0.22655080095356836</c:v>
                </c:pt>
                <c:pt idx="20">
                  <c:v>0.22739185422578495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7CF-41BF-A471-D503AB4449C4}"/>
            </c:ext>
          </c:extLst>
        </c:ser>
        <c:ser>
          <c:idx val="17"/>
          <c:order val="17"/>
          <c:tx>
            <c:v>CET/LEI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'T-L 12'!$M$37:$M$50</c:f>
              <c:numCache>
                <c:formatCode>0</c:formatCode>
                <c:ptCount val="14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</c:numCache>
            </c:numRef>
          </c:xVal>
          <c:yVal>
            <c:numRef>
              <c:f>'T-L 12'!$AM$37:$AM$50</c:f>
              <c:numCache>
                <c:formatCode>0.000</c:formatCode>
                <c:ptCount val="14"/>
                <c:pt idx="0">
                  <c:v>2.2801988810415228</c:v>
                </c:pt>
                <c:pt idx="1">
                  <c:v>2.0801701497970435</c:v>
                </c:pt>
                <c:pt idx="2">
                  <c:v>1.564970038984131</c:v>
                </c:pt>
                <c:pt idx="3">
                  <c:v>1.2739491433379144</c:v>
                </c:pt>
                <c:pt idx="4">
                  <c:v>1.4776030789410073</c:v>
                </c:pt>
                <c:pt idx="5">
                  <c:v>1.1955051482088577</c:v>
                </c:pt>
                <c:pt idx="6">
                  <c:v>1.1187977217179097</c:v>
                </c:pt>
                <c:pt idx="7">
                  <c:v>1.0508716167400063</c:v>
                </c:pt>
                <c:pt idx="8">
                  <c:v>1.0511867542958626</c:v>
                </c:pt>
                <c:pt idx="9">
                  <c:v>0.95029979577985502</c:v>
                </c:pt>
                <c:pt idx="10">
                  <c:v>0.48819840217450416</c:v>
                </c:pt>
                <c:pt idx="11">
                  <c:v>0.202479022044946</c:v>
                </c:pt>
                <c:pt idx="12">
                  <c:v>0.55681832919024121</c:v>
                </c:pt>
                <c:pt idx="13">
                  <c:v>2.3972004241155949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7CF-41BF-A471-D503AB4449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4355712"/>
        <c:axId val="1454344672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DTI/BEV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70C0">
                          <a:alpha val="96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12'!$M$33:$M$43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12'!$AN$33:$AN$43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77CF-41BF-A471-D503AB4449C4}"/>
                  </c:ext>
                </c:extLst>
              </c15:ser>
            </c15:filteredScatterSeries>
            <c15:filteredScatterSeries>
              <c15:ser>
                <c:idx val="1"/>
                <c:order val="1"/>
                <c:tx>
                  <c:v>DTI/PTB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12'!$M$33:$M$46</c15:sqref>
                        </c15:formulaRef>
                      </c:ext>
                    </c:extLst>
                    <c:numCache>
                      <c:formatCode>0</c:formatCode>
                      <c:ptCount val="1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12'!$AO$33:$AO$46</c15:sqref>
                        </c15:formulaRef>
                      </c:ext>
                    </c:extLst>
                    <c:numCache>
                      <c:formatCode>0.000</c:formatCode>
                      <c:ptCount val="1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7CF-41BF-A471-D503AB4449C4}"/>
                  </c:ext>
                </c:extLst>
              </c15:ser>
            </c15:filteredScatterSeries>
            <c15:filteredScatterSeries>
              <c15:ser>
                <c:idx val="2"/>
                <c:order val="2"/>
                <c:tx>
                  <c:v>DTI/CMI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00B0F0">
                          <a:alpha val="91000"/>
                        </a:srgb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12'!$M$33:$M$56</c15:sqref>
                        </c15:formulaRef>
                      </c:ext>
                    </c:extLst>
                    <c:numCache>
                      <c:formatCode>0</c:formatCode>
                      <c:ptCount val="24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12'!$AP$33:$AP$56</c15:sqref>
                        </c15:formulaRef>
                      </c:ext>
                    </c:extLst>
                    <c:numCache>
                      <c:formatCode>0.000</c:formatCode>
                      <c:ptCount val="24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7CF-41BF-A471-D503AB4449C4}"/>
                  </c:ext>
                </c:extLst>
              </c15:ser>
            </c15:filteredScatterSeries>
            <c15:filteredScatterSeries>
              <c15:ser>
                <c:idx val="4"/>
                <c:order val="3"/>
                <c:tx>
                  <c:v>DTI/DWG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12'!$M$33:$M$59</c15:sqref>
                        </c15:formulaRef>
                      </c:ext>
                    </c:extLst>
                    <c:numCache>
                      <c:formatCode>0</c:formatCode>
                      <c:ptCount val="27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  <c:pt idx="23">
                        <c:v>405</c:v>
                      </c:pt>
                      <c:pt idx="24">
                        <c:v>420</c:v>
                      </c:pt>
                      <c:pt idx="25">
                        <c:v>435</c:v>
                      </c:pt>
                      <c:pt idx="26">
                        <c:v>450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12'!$AQ$33:$AQ$59</c15:sqref>
                        </c15:formulaRef>
                      </c:ext>
                    </c:extLst>
                    <c:numCache>
                      <c:formatCode>0.000</c:formatCode>
                      <c:ptCount val="27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  <c:pt idx="22">
                        <c:v>0</c:v>
                      </c:pt>
                      <c:pt idx="23">
                        <c:v>0</c:v>
                      </c:pt>
                      <c:pt idx="24">
                        <c:v>0</c:v>
                      </c:pt>
                      <c:pt idx="25">
                        <c:v>0</c:v>
                      </c:pt>
                      <c:pt idx="26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77CF-41BF-A471-D503AB4449C4}"/>
                  </c:ext>
                </c:extLst>
              </c15:ser>
            </c15:filteredScatterSeries>
            <c15:filteredScatterSeries>
              <c15:ser>
                <c:idx val="5"/>
                <c:order val="4"/>
                <c:tx>
                  <c:v>DTI/UL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12'!$AR$33:$AR$38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77CF-41BF-A471-D503AB4449C4}"/>
                  </c:ext>
                </c:extLst>
              </c15:ser>
            </c15:filteredScatterSeries>
            <c15:filteredScatterSeries>
              <c15:ser>
                <c:idx val="6"/>
                <c:order val="5"/>
                <c:tx>
                  <c:v>DTI/LEI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12'!$M$34:$M$52</c15:sqref>
                        </c15:formulaRef>
                      </c:ext>
                    </c:extLst>
                    <c:numCache>
                      <c:formatCode>0</c:formatCode>
                      <c:ptCount val="19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12'!$AS$34:$AS$52</c15:sqref>
                        </c15:formulaRef>
                      </c:ext>
                    </c:extLst>
                    <c:numCache>
                      <c:formatCode>0.000</c:formatCode>
                      <c:ptCount val="19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77CF-41BF-A471-D503AB4449C4}"/>
                  </c:ext>
                </c:extLst>
              </c15:ser>
            </c15:filteredScatterSeries>
            <c15:filteredScatterSeries>
              <c15:ser>
                <c:idx val="8"/>
                <c:order val="6"/>
                <c:tx>
                  <c:v>SHM/BEV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70C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12'!$M$33:$M$43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12'!$AT$33:$AT$43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C-77CF-41BF-A471-D503AB4449C4}"/>
                  </c:ext>
                </c:extLst>
              </c15:ser>
            </c15:filteredScatterSeries>
            <c15:filteredScatterSeries>
              <c15:ser>
                <c:idx val="9"/>
                <c:order val="7"/>
                <c:tx>
                  <c:v>SHM/PTB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2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12'!$M$33:$M$47</c15:sqref>
                        </c15:formulaRef>
                      </c:ext>
                    </c:extLst>
                    <c:numCache>
                      <c:formatCode>0</c:formatCode>
                      <c:ptCount val="15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12'!$AU$33:$AU$47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77CF-41BF-A471-D503AB4449C4}"/>
                  </c:ext>
                </c:extLst>
              </c15:ser>
            </c15:filteredScatterSeries>
            <c15:filteredScatterSeries>
              <c15:ser>
                <c:idx val="10"/>
                <c:order val="8"/>
                <c:tx>
                  <c:v>SHM/CMI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00B0F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12'!$AV$33:$AV$53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77CF-41BF-A471-D503AB4449C4}"/>
                  </c:ext>
                </c:extLst>
              </c15:ser>
            </c15:filteredScatterSeries>
            <c15:filteredScatterSeries>
              <c15:ser>
                <c:idx val="12"/>
                <c:order val="9"/>
                <c:tx>
                  <c:v>SHM/DWG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chemeClr val="accent4">
                          <a:lumMod val="50000"/>
                        </a:schemeClr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12'!$M$33:$M$53</c15:sqref>
                        </c15:formulaRef>
                      </c:ext>
                    </c:extLst>
                    <c:numCache>
                      <c:formatCode>0</c:formatCode>
                      <c:ptCount val="21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12'!$AW$33:$AW$53</c15:sqref>
                        </c15:formulaRef>
                      </c:ext>
                    </c:extLst>
                    <c:numCache>
                      <c:formatCode>0.000</c:formatCode>
                      <c:ptCount val="21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77CF-41BF-A471-D503AB4449C4}"/>
                  </c:ext>
                </c:extLst>
              </c15:ser>
            </c15:filteredScatterSeries>
            <c15:filteredScatterSeries>
              <c15:ser>
                <c:idx val="13"/>
                <c:order val="10"/>
                <c:tx>
                  <c:v>SHM/UL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12'!$M$33:$M$38</c15:sqref>
                        </c15:formulaRef>
                      </c:ext>
                    </c:extLst>
                    <c:numCache>
                      <c:formatCode>0</c:formatCode>
                      <c:ptCount val="6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12'!$AX$33:$AX$38</c15:sqref>
                        </c15:formulaRef>
                      </c:ext>
                    </c:extLst>
                    <c:numCache>
                      <c:formatCode>0.000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77CF-41BF-A471-D503AB4449C4}"/>
                  </c:ext>
                </c:extLst>
              </c15:ser>
            </c15:filteredScatterSeries>
            <c15:filteredScatterSeries>
              <c15:ser>
                <c:idx val="14"/>
                <c:order val="11"/>
                <c:tx>
                  <c:v>SHM/LEI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tx1"/>
                    </a:solidFill>
                    <a:ln w="25400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12'!$M$33:$M$52</c15:sqref>
                        </c15:formulaRef>
                      </c:ext>
                    </c:extLst>
                    <c:numCache>
                      <c:formatCode>0</c:formatCode>
                      <c:ptCount val="20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12'!$AY$33:$AY$52</c15:sqref>
                        </c15:formulaRef>
                      </c:ext>
                    </c:extLst>
                    <c:numCache>
                      <c:formatCode>0.000</c:formatCode>
                      <c:ptCount val="20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77CF-41BF-A471-D503AB4449C4}"/>
                  </c:ext>
                </c:extLst>
              </c15:ser>
            </c15:filteredScatterSeries>
            <c15:filteredScatterSeries>
              <c15:ser>
                <c:idx val="16"/>
                <c:order val="16"/>
                <c:tx>
                  <c:v>CET/UL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8"/>
                  <c:spPr>
                    <a:solidFill>
                      <a:schemeClr val="accent4"/>
                    </a:solidFill>
                    <a:ln w="25400">
                      <a:solidFill>
                        <a:srgbClr val="9933FF"/>
                      </a:solidFill>
                    </a:ln>
                    <a:effectLst/>
                  </c:spPr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12'!$M$37:$M$38</c15:sqref>
                        </c15:formulaRef>
                      </c:ext>
                    </c:extLst>
                    <c:numCache>
                      <c:formatCode>0</c:formatCode>
                      <c:ptCount val="2"/>
                      <c:pt idx="0">
                        <c:v>120</c:v>
                      </c:pt>
                      <c:pt idx="1">
                        <c:v>135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'T-L 12'!$AL$37:$AL$38</c15:sqref>
                        </c15:formulaRef>
                      </c:ext>
                    </c:extLst>
                    <c:numCache>
                      <c:formatCode>0.000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7CF-41BF-A471-D503AB4449C4}"/>
                  </c:ext>
                </c:extLst>
              </c15:ser>
            </c15:filteredScatterSeries>
          </c:ext>
        </c:extLst>
      </c:scatterChart>
      <c:valAx>
        <c:axId val="1454355712"/>
        <c:scaling>
          <c:orientation val="minMax"/>
          <c:max val="4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insertion depth d (mm)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44672"/>
        <c:crosses val="autoZero"/>
        <c:crossBetween val="midCat"/>
      </c:valAx>
      <c:valAx>
        <c:axId val="1454344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</a:t>
                </a:r>
                <a:r>
                  <a:rPr lang="en-GB"/>
                  <a:t>En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54355712"/>
        <c:crosses val="autoZero"/>
        <c:crossBetween val="midCat"/>
        <c:majorUnit val="0.5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6550293942581202"/>
          <c:y val="0.10045773033247564"/>
          <c:w val="0.12607275301353466"/>
          <c:h val="0.31383598176098687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BEV/E+E,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50540318389233474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2'!$G$25:$G$37</c:f>
              <c:numCache>
                <c:formatCode>0.000</c:formatCode>
                <c:ptCount val="13"/>
                <c:pt idx="0">
                  <c:v>-5.4361041138789705</c:v>
                </c:pt>
                <c:pt idx="1">
                  <c:v>-4.1395255742208263</c:v>
                </c:pt>
                <c:pt idx="2">
                  <c:v>-3.895806172576024</c:v>
                </c:pt>
                <c:pt idx="3">
                  <c:v>-3.8001513581583732</c:v>
                </c:pt>
                <c:pt idx="4">
                  <c:v>-2.5007573878875271</c:v>
                </c:pt>
                <c:pt idx="5">
                  <c:v>-1.560173145315312</c:v>
                </c:pt>
                <c:pt idx="6">
                  <c:v>-1.3720636528980679</c:v>
                </c:pt>
                <c:pt idx="7">
                  <c:v>-1.2300369094094454</c:v>
                </c:pt>
                <c:pt idx="8">
                  <c:v>-1.1733288700512359</c:v>
                </c:pt>
                <c:pt idx="9">
                  <c:v>-0.94526278014227372</c:v>
                </c:pt>
                <c:pt idx="10">
                  <c:v>-0.54717161678560677</c:v>
                </c:pt>
                <c:pt idx="11">
                  <c:v>-0.23392536024119193</c:v>
                </c:pt>
                <c:pt idx="12">
                  <c:v>-0.19428438966135742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80-4E99-A8D6-2D97423C084B}"/>
            </c:ext>
          </c:extLst>
        </c:ser>
        <c:ser>
          <c:idx val="1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5'!$G$25:$G$37</c:f>
              <c:numCache>
                <c:formatCode>0.000</c:formatCode>
                <c:ptCount val="13"/>
                <c:pt idx="0">
                  <c:v>-5.4400342492451994</c:v>
                </c:pt>
                <c:pt idx="1">
                  <c:v>-4.0402194890265708</c:v>
                </c:pt>
                <c:pt idx="2">
                  <c:v>-3.2688363557594449</c:v>
                </c:pt>
                <c:pt idx="3">
                  <c:v>-2.456567986361363</c:v>
                </c:pt>
                <c:pt idx="4">
                  <c:v>-0.79868161709216867</c:v>
                </c:pt>
                <c:pt idx="5">
                  <c:v>-0.80467585761347782</c:v>
                </c:pt>
                <c:pt idx="6">
                  <c:v>-0.14559204257278124</c:v>
                </c:pt>
                <c:pt idx="7">
                  <c:v>-6.2950341748996261E-2</c:v>
                </c:pt>
                <c:pt idx="8">
                  <c:v>0.52884761035770178</c:v>
                </c:pt>
                <c:pt idx="9">
                  <c:v>0.76071872061718715</c:v>
                </c:pt>
                <c:pt idx="10">
                  <c:v>0.89144449285652827</c:v>
                </c:pt>
                <c:pt idx="11">
                  <c:v>0.88840544280280753</c:v>
                </c:pt>
                <c:pt idx="12">
                  <c:v>0.26747273803895893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80-4E99-A8D6-2D97423C084B}"/>
            </c:ext>
          </c:extLst>
        </c:ser>
        <c:ser>
          <c:idx val="2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8'!$G$25:$G$37</c:f>
              <c:numCache>
                <c:formatCode>0.000</c:formatCode>
                <c:ptCount val="13"/>
                <c:pt idx="0">
                  <c:v>-4.6969857921611951</c:v>
                </c:pt>
                <c:pt idx="1">
                  <c:v>-3.3531344278915096</c:v>
                </c:pt>
                <c:pt idx="2">
                  <c:v>-2.5496960519282896</c:v>
                </c:pt>
                <c:pt idx="3">
                  <c:v>-1.3526789889818229</c:v>
                </c:pt>
                <c:pt idx="4">
                  <c:v>3.8261937719076156E-2</c:v>
                </c:pt>
                <c:pt idx="5">
                  <c:v>0.21902055234415455</c:v>
                </c:pt>
                <c:pt idx="6">
                  <c:v>0.65374925924036376</c:v>
                </c:pt>
                <c:pt idx="7">
                  <c:v>0.77603901977580636</c:v>
                </c:pt>
                <c:pt idx="8">
                  <c:v>1.269112200892067</c:v>
                </c:pt>
                <c:pt idx="9">
                  <c:v>1.5273878014851843</c:v>
                </c:pt>
                <c:pt idx="10">
                  <c:v>1.6522632597718383</c:v>
                </c:pt>
                <c:pt idx="11">
                  <c:v>1.3090488549192738</c:v>
                </c:pt>
                <c:pt idx="12">
                  <c:v>0.14873640131534366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B80-4E99-A8D6-2D97423C084B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12'!$G$25:$G$37</c:f>
              <c:numCache>
                <c:formatCode>0.000</c:formatCode>
                <c:ptCount val="13"/>
                <c:pt idx="0">
                  <c:v>-3.417123486015722</c:v>
                </c:pt>
                <c:pt idx="1">
                  <c:v>-1.9769769781006876</c:v>
                </c:pt>
                <c:pt idx="2">
                  <c:v>-1.0182842581911709</c:v>
                </c:pt>
                <c:pt idx="3">
                  <c:v>0.22963203511619221</c:v>
                </c:pt>
                <c:pt idx="4">
                  <c:v>1.4048089855832055</c:v>
                </c:pt>
                <c:pt idx="5">
                  <c:v>1.6378916589276407</c:v>
                </c:pt>
                <c:pt idx="6">
                  <c:v>1.9842816212263192</c:v>
                </c:pt>
                <c:pt idx="7">
                  <c:v>2.2283695794216434</c:v>
                </c:pt>
                <c:pt idx="8">
                  <c:v>2.5665395420377526</c:v>
                </c:pt>
                <c:pt idx="9">
                  <c:v>2.5546120612265137</c:v>
                </c:pt>
                <c:pt idx="10">
                  <c:v>2.2020869153828144</c:v>
                </c:pt>
                <c:pt idx="11">
                  <c:v>1.1456478055627644</c:v>
                </c:pt>
                <c:pt idx="12">
                  <c:v>-0.24771939674700524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B80-4E99-A8D6-2D97423C084B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'S-S 20'!$G$25:$G$37</c:f>
              <c:numCache>
                <c:formatCode>0.000</c:formatCode>
                <c:ptCount val="13"/>
                <c:pt idx="0">
                  <c:v>-2.1565345777026352</c:v>
                </c:pt>
                <c:pt idx="1">
                  <c:v>-0.70858437733240143</c:v>
                </c:pt>
                <c:pt idx="2">
                  <c:v>0.71213279047973088</c:v>
                </c:pt>
                <c:pt idx="3">
                  <c:v>1.8634846100962728</c:v>
                </c:pt>
                <c:pt idx="4">
                  <c:v>2.4073892111056261</c:v>
                </c:pt>
                <c:pt idx="5">
                  <c:v>2.5736176099740788</c:v>
                </c:pt>
                <c:pt idx="6">
                  <c:v>2.831139515975035</c:v>
                </c:pt>
                <c:pt idx="7">
                  <c:v>2.7468640629716137</c:v>
                </c:pt>
                <c:pt idx="8">
                  <c:v>2.957918935407891</c:v>
                </c:pt>
                <c:pt idx="9">
                  <c:v>2.1122637029373181</c:v>
                </c:pt>
                <c:pt idx="10">
                  <c:v>0.48655576048429289</c:v>
                </c:pt>
                <c:pt idx="11">
                  <c:v>-0.98234097967795897</c:v>
                </c:pt>
                <c:pt idx="12">
                  <c:v>-2.0450728583620967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B80-4E99-A8D6-2D97423C0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0.5'!$B$25:$B$37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37.5</c:v>
                      </c:pt>
                      <c:pt idx="1">
                        <c:v>52.5</c:v>
                      </c:pt>
                      <c:pt idx="2">
                        <c:v>67.5</c:v>
                      </c:pt>
                      <c:pt idx="3">
                        <c:v>82.5</c:v>
                      </c:pt>
                      <c:pt idx="4">
                        <c:v>97.5</c:v>
                      </c:pt>
                      <c:pt idx="5">
                        <c:v>112.5</c:v>
                      </c:pt>
                      <c:pt idx="6">
                        <c:v>127.5</c:v>
                      </c:pt>
                      <c:pt idx="7">
                        <c:v>142.5</c:v>
                      </c:pt>
                      <c:pt idx="8">
                        <c:v>157.5</c:v>
                      </c:pt>
                      <c:pt idx="9">
                        <c:v>172.5</c:v>
                      </c:pt>
                      <c:pt idx="10">
                        <c:v>187.5</c:v>
                      </c:pt>
                      <c:pt idx="11">
                        <c:v>202.5</c:v>
                      </c:pt>
                      <c:pt idx="12">
                        <c:v>217.5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0.5'!$G$25:$G$37</c15:sqref>
                        </c15:formulaRef>
                      </c:ext>
                    </c:extLst>
                    <c:numCache>
                      <c:formatCode>0.000</c:formatCode>
                      <c:ptCount val="13"/>
                      <c:pt idx="0">
                        <c:v>2.6282754823733314</c:v>
                      </c:pt>
                      <c:pt idx="1">
                        <c:v>-3.7314975185289785</c:v>
                      </c:pt>
                      <c:pt idx="2">
                        <c:v>0.14591982817502999</c:v>
                      </c:pt>
                      <c:pt idx="3">
                        <c:v>5.5333454520442187</c:v>
                      </c:pt>
                      <c:pt idx="4">
                        <c:v>5.0546087414743655</c:v>
                      </c:pt>
                      <c:pt idx="5">
                        <c:v>2.9744305676786862</c:v>
                      </c:pt>
                      <c:pt idx="6">
                        <c:v>5.1556534443037281</c:v>
                      </c:pt>
                      <c:pt idx="7">
                        <c:v>7.4117978519682577</c:v>
                      </c:pt>
                      <c:pt idx="8">
                        <c:v>5.3813548335778911</c:v>
                      </c:pt>
                      <c:pt idx="9">
                        <c:v>9.1168404034623585</c:v>
                      </c:pt>
                      <c:pt idx="10">
                        <c:v>8.986480113069268</c:v>
                      </c:pt>
                      <c:pt idx="11">
                        <c:v>7.8557758748190318</c:v>
                      </c:pt>
                      <c:pt idx="12">
                        <c:v>8.4372005191289077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9B80-4E99-A8D6-2D97423C084B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2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6"/>
        <c:crossBetween val="midCat"/>
        <c:majorUnit val="30"/>
      </c:valAx>
      <c:valAx>
        <c:axId val="1132275248"/>
        <c:scaling>
          <c:orientation val="minMax"/>
          <c:max val="4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742187695793998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BEV/E+E,</a:t>
            </a:r>
            <a:r>
              <a:rPr lang="cs-CZ" baseline="0"/>
              <a:t> </a:t>
            </a: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46178665219651022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2'!$G$26:$G$36</c:f>
              <c:numCache>
                <c:formatCode>0.000</c:formatCode>
                <c:ptCount val="11"/>
                <c:pt idx="0">
                  <c:v>-6.9924867416070322</c:v>
                </c:pt>
                <c:pt idx="1">
                  <c:v>-6.8936865157146334</c:v>
                </c:pt>
                <c:pt idx="2">
                  <c:v>-6.3323952369388206</c:v>
                </c:pt>
                <c:pt idx="3">
                  <c:v>-5.9418172116750299</c:v>
                </c:pt>
                <c:pt idx="4">
                  <c:v>-5.6034591962143265</c:v>
                </c:pt>
                <c:pt idx="5">
                  <c:v>-5.2604226409876516</c:v>
                </c:pt>
                <c:pt idx="6">
                  <c:v>-5.0115519138056257</c:v>
                </c:pt>
                <c:pt idx="7">
                  <c:v>-4.3929019012267521</c:v>
                </c:pt>
                <c:pt idx="8">
                  <c:v>-4.520931238002122</c:v>
                </c:pt>
                <c:pt idx="9">
                  <c:v>-4.8370841546377257</c:v>
                </c:pt>
                <c:pt idx="10">
                  <c:v>-5.1910105850685335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89-4BE9-B81A-4F86D09D6672}"/>
            </c:ext>
          </c:extLst>
        </c:ser>
        <c:ser>
          <c:idx val="1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5'!$B$26:$B$36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5'!$G$26:$G$36</c:f>
              <c:numCache>
                <c:formatCode>0.000</c:formatCode>
                <c:ptCount val="11"/>
                <c:pt idx="0">
                  <c:v>-5.6033360398816061</c:v>
                </c:pt>
                <c:pt idx="1">
                  <c:v>-5.0875921976814249</c:v>
                </c:pt>
                <c:pt idx="2">
                  <c:v>-4.7507498573423232</c:v>
                </c:pt>
                <c:pt idx="3">
                  <c:v>-3.8875807170933827</c:v>
                </c:pt>
                <c:pt idx="4">
                  <c:v>-3.5439207769691441</c:v>
                </c:pt>
                <c:pt idx="5">
                  <c:v>-2.9217339777992737</c:v>
                </c:pt>
                <c:pt idx="6">
                  <c:v>-2.6529511640102434</c:v>
                </c:pt>
                <c:pt idx="7">
                  <c:v>-2.3448917824519793</c:v>
                </c:pt>
                <c:pt idx="8">
                  <c:v>-2.5740452842462198</c:v>
                </c:pt>
                <c:pt idx="9">
                  <c:v>-3.1647804028315694</c:v>
                </c:pt>
                <c:pt idx="10">
                  <c:v>-3.3314875583341856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89-4BE9-B81A-4F86D09D6672}"/>
            </c:ext>
          </c:extLst>
        </c:ser>
        <c:ser>
          <c:idx val="2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8'!$G$26:$G$36</c:f>
              <c:numCache>
                <c:formatCode>0.000</c:formatCode>
                <c:ptCount val="11"/>
                <c:pt idx="0">
                  <c:v>-3.6092427720853881</c:v>
                </c:pt>
                <c:pt idx="1">
                  <c:v>-3.2786415863430576</c:v>
                </c:pt>
                <c:pt idx="2">
                  <c:v>-2.7898012902331972</c:v>
                </c:pt>
                <c:pt idx="3">
                  <c:v>-2.0179472599928383</c:v>
                </c:pt>
                <c:pt idx="4">
                  <c:v>-1.6689572797582604</c:v>
                </c:pt>
                <c:pt idx="5">
                  <c:v>-0.94173170377249149</c:v>
                </c:pt>
                <c:pt idx="6">
                  <c:v>-1.043610913295306</c:v>
                </c:pt>
                <c:pt idx="7">
                  <c:v>-0.524281158389169</c:v>
                </c:pt>
                <c:pt idx="8">
                  <c:v>-0.91840901951057685</c:v>
                </c:pt>
                <c:pt idx="9">
                  <c:v>-1.2843226167697892</c:v>
                </c:pt>
                <c:pt idx="10">
                  <c:v>-1.8978008802530997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B89-4BE9-B81A-4F86D09D6672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12'!$B$26:$B$36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12'!$G$26:$G$36</c:f>
              <c:numCache>
                <c:formatCode>0.000</c:formatCode>
                <c:ptCount val="11"/>
                <c:pt idx="0">
                  <c:v>-2.640681347075299</c:v>
                </c:pt>
                <c:pt idx="1">
                  <c:v>-2.3153027497434278</c:v>
                </c:pt>
                <c:pt idx="2">
                  <c:v>-1.8491004611546709</c:v>
                </c:pt>
                <c:pt idx="3">
                  <c:v>-1.2218016733042023</c:v>
                </c:pt>
                <c:pt idx="4">
                  <c:v>-0.57144623669267347</c:v>
                </c:pt>
                <c:pt idx="5">
                  <c:v>7.9482383006634141E-2</c:v>
                </c:pt>
                <c:pt idx="6">
                  <c:v>0.29461429189211863</c:v>
                </c:pt>
                <c:pt idx="7">
                  <c:v>0.51364068993784961</c:v>
                </c:pt>
                <c:pt idx="8">
                  <c:v>0.19878539996656133</c:v>
                </c:pt>
                <c:pt idx="9">
                  <c:v>-0.27351946489327111</c:v>
                </c:pt>
                <c:pt idx="10">
                  <c:v>-0.91058748462886951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B89-4BE9-B81A-4F86D09D6672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'S-L 20'!$B$26:$B$36</c:f>
              <c:numCache>
                <c:formatCode>General</c:formatCode>
                <c:ptCount val="11"/>
                <c:pt idx="0">
                  <c:v>52.5</c:v>
                </c:pt>
                <c:pt idx="1">
                  <c:v>67.5</c:v>
                </c:pt>
                <c:pt idx="2">
                  <c:v>82.5</c:v>
                </c:pt>
                <c:pt idx="3">
                  <c:v>97.5</c:v>
                </c:pt>
                <c:pt idx="4">
                  <c:v>112.5</c:v>
                </c:pt>
                <c:pt idx="5">
                  <c:v>127.5</c:v>
                </c:pt>
                <c:pt idx="6">
                  <c:v>142.5</c:v>
                </c:pt>
                <c:pt idx="7">
                  <c:v>157.5</c:v>
                </c:pt>
                <c:pt idx="8">
                  <c:v>172.5</c:v>
                </c:pt>
                <c:pt idx="9">
                  <c:v>187.5</c:v>
                </c:pt>
                <c:pt idx="10">
                  <c:v>202.5</c:v>
                </c:pt>
              </c:numCache>
            </c:numRef>
          </c:xVal>
          <c:yVal>
            <c:numRef>
              <c:f>'S-L 20'!$G$26:$G$36</c:f>
              <c:numCache>
                <c:formatCode>0.000</c:formatCode>
                <c:ptCount val="11"/>
                <c:pt idx="0">
                  <c:v>-2.3343672518955092</c:v>
                </c:pt>
                <c:pt idx="1">
                  <c:v>-1.9941950154771553</c:v>
                </c:pt>
                <c:pt idx="2">
                  <c:v>-1.6064891719500893</c:v>
                </c:pt>
                <c:pt idx="3">
                  <c:v>-0.98769170003565587</c:v>
                </c:pt>
                <c:pt idx="4">
                  <c:v>-0.25087279710999294</c:v>
                </c:pt>
                <c:pt idx="5">
                  <c:v>0.26668402434142929</c:v>
                </c:pt>
                <c:pt idx="6">
                  <c:v>0.44199772907529855</c:v>
                </c:pt>
                <c:pt idx="7">
                  <c:v>0.67082855929955398</c:v>
                </c:pt>
                <c:pt idx="8">
                  <c:v>0.26186940063653391</c:v>
                </c:pt>
                <c:pt idx="9">
                  <c:v>-0.36245867052591219</c:v>
                </c:pt>
                <c:pt idx="10">
                  <c:v>-1.154098324040983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B89-4BE9-B81A-4F86D09D6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0.5'!$B$26:$B$36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52.5</c:v>
                      </c:pt>
                      <c:pt idx="1">
                        <c:v>67.5</c:v>
                      </c:pt>
                      <c:pt idx="2">
                        <c:v>82.5</c:v>
                      </c:pt>
                      <c:pt idx="3">
                        <c:v>97.5</c:v>
                      </c:pt>
                      <c:pt idx="4">
                        <c:v>112.5</c:v>
                      </c:pt>
                      <c:pt idx="5">
                        <c:v>127.5</c:v>
                      </c:pt>
                      <c:pt idx="6">
                        <c:v>142.5</c:v>
                      </c:pt>
                      <c:pt idx="7">
                        <c:v>157.5</c:v>
                      </c:pt>
                      <c:pt idx="8">
                        <c:v>172.5</c:v>
                      </c:pt>
                      <c:pt idx="9">
                        <c:v>187.5</c:v>
                      </c:pt>
                      <c:pt idx="10">
                        <c:v>202.5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0.5'!$G$26:$G$36</c15:sqref>
                        </c15:formulaRef>
                      </c:ext>
                    </c:extLst>
                    <c:numCache>
                      <c:formatCode>0.000</c:formatCode>
                      <c:ptCount val="11"/>
                      <c:pt idx="0">
                        <c:v>-8.375701366786128</c:v>
                      </c:pt>
                      <c:pt idx="1">
                        <c:v>-7.5765289643175873</c:v>
                      </c:pt>
                      <c:pt idx="2">
                        <c:v>-5.1236925839337149</c:v>
                      </c:pt>
                      <c:pt idx="3">
                        <c:v>-5.581157427491263</c:v>
                      </c:pt>
                      <c:pt idx="4">
                        <c:v>-6.4102801596475318</c:v>
                      </c:pt>
                      <c:pt idx="5">
                        <c:v>-6.0650931466711366</c:v>
                      </c:pt>
                      <c:pt idx="6">
                        <c:v>-4.117762142164322</c:v>
                      </c:pt>
                      <c:pt idx="7">
                        <c:v>-4.2874632440777747</c:v>
                      </c:pt>
                      <c:pt idx="8">
                        <c:v>-3.8350963178835928</c:v>
                      </c:pt>
                      <c:pt idx="9">
                        <c:v>-3.7258646607509083</c:v>
                      </c:pt>
                      <c:pt idx="10">
                        <c:v>-5.0070136846518798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0B89-4BE9-B81A-4F86D09D6672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2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8"/>
        <c:crossBetween val="midCat"/>
        <c:majorUnit val="30"/>
      </c:valAx>
      <c:valAx>
        <c:axId val="1132275248"/>
        <c:scaling>
          <c:orientation val="minMax"/>
          <c:max val="2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742187695793998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BEV/E+E,</a:t>
            </a:r>
            <a:r>
              <a:rPr lang="cs-CZ" baseline="0"/>
              <a:t> Testo 16mm</a:t>
            </a:r>
            <a:endParaRPr lang="en-GB"/>
          </a:p>
        </c:rich>
      </c:tx>
      <c:layout>
        <c:manualLayout>
          <c:xMode val="edge"/>
          <c:yMode val="edge"/>
          <c:x val="0.59263624728398367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2'!$G$25:$G$37</c:f>
              <c:numCache>
                <c:formatCode>0.000</c:formatCode>
                <c:ptCount val="13"/>
                <c:pt idx="0">
                  <c:v>-2.4869544940718673</c:v>
                </c:pt>
                <c:pt idx="1">
                  <c:v>-2.0038019229949859</c:v>
                </c:pt>
                <c:pt idx="2">
                  <c:v>-0.75040092267622804</c:v>
                </c:pt>
                <c:pt idx="3">
                  <c:v>0.30676132873655915</c:v>
                </c:pt>
                <c:pt idx="4">
                  <c:v>0.84269727409772466</c:v>
                </c:pt>
                <c:pt idx="5">
                  <c:v>1.4752763705250949</c:v>
                </c:pt>
                <c:pt idx="6">
                  <c:v>1.8669104345342358</c:v>
                </c:pt>
                <c:pt idx="7">
                  <c:v>1.8041200692246402</c:v>
                </c:pt>
                <c:pt idx="8">
                  <c:v>2.6752964989965089</c:v>
                </c:pt>
                <c:pt idx="9">
                  <c:v>2.4964725445079621</c:v>
                </c:pt>
                <c:pt idx="10">
                  <c:v>2.6402198248622653</c:v>
                </c:pt>
                <c:pt idx="11">
                  <c:v>2.802714541459848</c:v>
                </c:pt>
                <c:pt idx="12">
                  <c:v>2.8404117526101968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B3-4BF7-8201-FE11726AFB5F}"/>
            </c:ext>
          </c:extLst>
        </c:ser>
        <c:ser>
          <c:idx val="1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5'!$B$25:$B$37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5'!$G$25:$G$37</c:f>
              <c:numCache>
                <c:formatCode>0.000</c:formatCode>
                <c:ptCount val="13"/>
                <c:pt idx="0">
                  <c:v>-5.1408911628843432</c:v>
                </c:pt>
                <c:pt idx="1">
                  <c:v>-5.9891073430725852</c:v>
                </c:pt>
                <c:pt idx="2">
                  <c:v>-4.7768934852972826</c:v>
                </c:pt>
                <c:pt idx="3">
                  <c:v>-2.9405752203088653</c:v>
                </c:pt>
                <c:pt idx="4">
                  <c:v>-2.0057534731672697</c:v>
                </c:pt>
                <c:pt idx="5">
                  <c:v>-1.7693549090506564</c:v>
                </c:pt>
                <c:pt idx="6">
                  <c:v>-0.93123580465550682</c:v>
                </c:pt>
                <c:pt idx="7">
                  <c:v>-0.70757271770671482</c:v>
                </c:pt>
                <c:pt idx="8">
                  <c:v>0.40481129867246329</c:v>
                </c:pt>
                <c:pt idx="9">
                  <c:v>0.67688911429320575</c:v>
                </c:pt>
                <c:pt idx="10">
                  <c:v>0.22700620691501078</c:v>
                </c:pt>
                <c:pt idx="11">
                  <c:v>0.26378947059464636</c:v>
                </c:pt>
                <c:pt idx="12">
                  <c:v>-0.35426636416924812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B3-4BF7-8201-FE11726AFB5F}"/>
            </c:ext>
          </c:extLst>
        </c:ser>
        <c:ser>
          <c:idx val="2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'T-S 8'!$B$25:$B$37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8'!$G$25:$G$37</c:f>
              <c:numCache>
                <c:formatCode>0.000</c:formatCode>
                <c:ptCount val="13"/>
                <c:pt idx="0">
                  <c:v>-6.5662150870488336</c:v>
                </c:pt>
                <c:pt idx="1">
                  <c:v>-6.9861860288098727</c:v>
                </c:pt>
                <c:pt idx="2">
                  <c:v>-4.772444754911791</c:v>
                </c:pt>
                <c:pt idx="3">
                  <c:v>-2.5636249698042839</c:v>
                </c:pt>
                <c:pt idx="4">
                  <c:v>-1.7755041739165429</c:v>
                </c:pt>
                <c:pt idx="5">
                  <c:v>-1.3183650016396564</c:v>
                </c:pt>
                <c:pt idx="6">
                  <c:v>-0.33631007539430841</c:v>
                </c:pt>
                <c:pt idx="7">
                  <c:v>-6.2436541032240961E-4</c:v>
                </c:pt>
                <c:pt idx="8">
                  <c:v>1.1784290687174304</c:v>
                </c:pt>
                <c:pt idx="9">
                  <c:v>0.94891496311968104</c:v>
                </c:pt>
                <c:pt idx="10">
                  <c:v>0.83639243002116226</c:v>
                </c:pt>
                <c:pt idx="11">
                  <c:v>0.30586805619243934</c:v>
                </c:pt>
                <c:pt idx="12">
                  <c:v>-0.16451184800022955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FB3-4BF7-8201-FE11726AFB5F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12'!$B$25:$B$37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12'!$G$25:$G$37</c:f>
              <c:numCache>
                <c:formatCode>0.000</c:formatCode>
                <c:ptCount val="13"/>
                <c:pt idx="0">
                  <c:v>-6.5901308635719538</c:v>
                </c:pt>
                <c:pt idx="1">
                  <c:v>-6.2167484761229197</c:v>
                </c:pt>
                <c:pt idx="2">
                  <c:v>-4.4461251822843773</c:v>
                </c:pt>
                <c:pt idx="3">
                  <c:v>-2.7217506378122742</c:v>
                </c:pt>
                <c:pt idx="4">
                  <c:v>-2.0512718101138723</c:v>
                </c:pt>
                <c:pt idx="5">
                  <c:v>-1.3154386841650458</c:v>
                </c:pt>
                <c:pt idx="6">
                  <c:v>-0.22074852760894581</c:v>
                </c:pt>
                <c:pt idx="7">
                  <c:v>0.19945056406349151</c:v>
                </c:pt>
                <c:pt idx="8">
                  <c:v>1.3884555728590371</c:v>
                </c:pt>
                <c:pt idx="9">
                  <c:v>1.0930611977094495</c:v>
                </c:pt>
                <c:pt idx="10">
                  <c:v>0.6836630872132573</c:v>
                </c:pt>
                <c:pt idx="11">
                  <c:v>0.25503073862671444</c:v>
                </c:pt>
                <c:pt idx="12">
                  <c:v>-0.77425732904824462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FB3-4BF7-8201-FE11726AFB5F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20'!$B$25:$B$37</c:f>
              <c:numCache>
                <c:formatCode>General</c:formatCode>
                <c:ptCount val="13"/>
                <c:pt idx="0">
                  <c:v>37.5</c:v>
                </c:pt>
                <c:pt idx="1">
                  <c:v>52.5</c:v>
                </c:pt>
                <c:pt idx="2">
                  <c:v>67.5</c:v>
                </c:pt>
                <c:pt idx="3">
                  <c:v>82.5</c:v>
                </c:pt>
                <c:pt idx="4">
                  <c:v>97.5</c:v>
                </c:pt>
                <c:pt idx="5">
                  <c:v>112.5</c:v>
                </c:pt>
                <c:pt idx="6">
                  <c:v>127.5</c:v>
                </c:pt>
                <c:pt idx="7">
                  <c:v>142.5</c:v>
                </c:pt>
                <c:pt idx="8">
                  <c:v>157.5</c:v>
                </c:pt>
                <c:pt idx="9">
                  <c:v>172.5</c:v>
                </c:pt>
                <c:pt idx="10">
                  <c:v>187.5</c:v>
                </c:pt>
                <c:pt idx="11">
                  <c:v>202.5</c:v>
                </c:pt>
                <c:pt idx="12">
                  <c:v>217.5</c:v>
                </c:pt>
              </c:numCache>
            </c:numRef>
          </c:xVal>
          <c:yVal>
            <c:numRef>
              <c:f>'T-S 20'!$G$25:$G$37</c:f>
              <c:numCache>
                <c:formatCode>0.000</c:formatCode>
                <c:ptCount val="13"/>
                <c:pt idx="0">
                  <c:v>-6.0207006578218509</c:v>
                </c:pt>
                <c:pt idx="1">
                  <c:v>-6.4485438193245468</c:v>
                </c:pt>
                <c:pt idx="2">
                  <c:v>-4.6962221848883345</c:v>
                </c:pt>
                <c:pt idx="3">
                  <c:v>-2.4966875368953025</c:v>
                </c:pt>
                <c:pt idx="4">
                  <c:v>-1.7083993293122517</c:v>
                </c:pt>
                <c:pt idx="5">
                  <c:v>-0.75267792218353158</c:v>
                </c:pt>
                <c:pt idx="6">
                  <c:v>0.11119662165139711</c:v>
                </c:pt>
                <c:pt idx="7">
                  <c:v>0.60110683235676665</c:v>
                </c:pt>
                <c:pt idx="8">
                  <c:v>1.2554111135493904</c:v>
                </c:pt>
                <c:pt idx="9">
                  <c:v>0.74441037487123929</c:v>
                </c:pt>
                <c:pt idx="10">
                  <c:v>0.23159022671952476</c:v>
                </c:pt>
                <c:pt idx="11">
                  <c:v>-0.15911286092762328</c:v>
                </c:pt>
                <c:pt idx="12">
                  <c:v>-1.0220402849446004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8FB3-4BF7-8201-FE11726AFB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0.6'!$B$25:$B$37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37.5</c:v>
                      </c:pt>
                      <c:pt idx="1">
                        <c:v>52.5</c:v>
                      </c:pt>
                      <c:pt idx="2">
                        <c:v>67.5</c:v>
                      </c:pt>
                      <c:pt idx="3">
                        <c:v>82.5</c:v>
                      </c:pt>
                      <c:pt idx="4">
                        <c:v>97.5</c:v>
                      </c:pt>
                      <c:pt idx="5">
                        <c:v>112.5</c:v>
                      </c:pt>
                      <c:pt idx="6">
                        <c:v>127.5</c:v>
                      </c:pt>
                      <c:pt idx="7">
                        <c:v>142.5</c:v>
                      </c:pt>
                      <c:pt idx="8">
                        <c:v>157.5</c:v>
                      </c:pt>
                      <c:pt idx="9">
                        <c:v>172.5</c:v>
                      </c:pt>
                      <c:pt idx="10">
                        <c:v>187.5</c:v>
                      </c:pt>
                      <c:pt idx="11">
                        <c:v>202.5</c:v>
                      </c:pt>
                      <c:pt idx="12">
                        <c:v>217.5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0.6'!$G$25:$G$37</c15:sqref>
                        </c15:formulaRef>
                      </c:ext>
                    </c:extLst>
                    <c:numCache>
                      <c:formatCode>0.000</c:formatCode>
                      <c:ptCount val="13"/>
                      <c:pt idx="0">
                        <c:v>11.495431841524297</c:v>
                      </c:pt>
                      <c:pt idx="1">
                        <c:v>12.823536573491534</c:v>
                      </c:pt>
                      <c:pt idx="2">
                        <c:v>13.071333727179796</c:v>
                      </c:pt>
                      <c:pt idx="3">
                        <c:v>13.371049852191893</c:v>
                      </c:pt>
                      <c:pt idx="4">
                        <c:v>15.677006999415724</c:v>
                      </c:pt>
                      <c:pt idx="5">
                        <c:v>16.627983028220022</c:v>
                      </c:pt>
                      <c:pt idx="6">
                        <c:v>18.753602928036649</c:v>
                      </c:pt>
                      <c:pt idx="7">
                        <c:v>21.120685695522052</c:v>
                      </c:pt>
                      <c:pt idx="8">
                        <c:v>21.919202445884768</c:v>
                      </c:pt>
                      <c:pt idx="9">
                        <c:v>23.128809939705373</c:v>
                      </c:pt>
                      <c:pt idx="10">
                        <c:v>23.122526487640886</c:v>
                      </c:pt>
                      <c:pt idx="11">
                        <c:v>22.590533035689813</c:v>
                      </c:pt>
                      <c:pt idx="12">
                        <c:v>22.400410448301418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8FB3-4BF7-8201-FE11726AFB5F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2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8"/>
        <c:crossBetween val="midCat"/>
        <c:majorUnit val="30"/>
      </c:valAx>
      <c:valAx>
        <c:axId val="1132275248"/>
        <c:scaling>
          <c:orientation val="minMax"/>
          <c:max val="4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742187695793998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BEV/E+E,</a:t>
            </a:r>
            <a:r>
              <a:rPr lang="cs-CZ" baseline="0"/>
              <a:t> Testo 107mm</a:t>
            </a:r>
            <a:endParaRPr lang="en-GB"/>
          </a:p>
        </c:rich>
      </c:tx>
      <c:layout>
        <c:manualLayout>
          <c:xMode val="edge"/>
          <c:yMode val="edge"/>
          <c:x val="0.57228186582593221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2'!$B$27:$B$35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2'!$G$27:$G$35</c:f>
              <c:numCache>
                <c:formatCode>0.000</c:formatCode>
                <c:ptCount val="9"/>
                <c:pt idx="0">
                  <c:v>-4.0907189721197081</c:v>
                </c:pt>
                <c:pt idx="1">
                  <c:v>-3.9418580433175689</c:v>
                </c:pt>
                <c:pt idx="2">
                  <c:v>-3.5504445411324719</c:v>
                </c:pt>
                <c:pt idx="3">
                  <c:v>-3.0581442060478636</c:v>
                </c:pt>
                <c:pt idx="4">
                  <c:v>-2.5067441538954376</c:v>
                </c:pt>
                <c:pt idx="5">
                  <c:v>-2.3617806599451683</c:v>
                </c:pt>
                <c:pt idx="6">
                  <c:v>-2.4085963167754216</c:v>
                </c:pt>
                <c:pt idx="7">
                  <c:v>-2.4344635505690233</c:v>
                </c:pt>
                <c:pt idx="8">
                  <c:v>-2.3393865015915694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86F-4D3A-BC4E-5B2F17247079}"/>
            </c:ext>
          </c:extLst>
        </c:ser>
        <c:ser>
          <c:idx val="1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5'!$B$27:$B$35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5'!$G$27:$G$35</c:f>
              <c:numCache>
                <c:formatCode>0.000</c:formatCode>
                <c:ptCount val="9"/>
                <c:pt idx="0">
                  <c:v>-4.0410766600139825</c:v>
                </c:pt>
                <c:pt idx="1">
                  <c:v>-3.2951221336657843</c:v>
                </c:pt>
                <c:pt idx="2">
                  <c:v>-2.5684074499883276</c:v>
                </c:pt>
                <c:pt idx="3">
                  <c:v>-2.1432767159307136</c:v>
                </c:pt>
                <c:pt idx="4">
                  <c:v>-1.3926852420581166</c:v>
                </c:pt>
                <c:pt idx="5">
                  <c:v>-1.4501297850076125</c:v>
                </c:pt>
                <c:pt idx="6">
                  <c:v>-1.5258104994207806</c:v>
                </c:pt>
                <c:pt idx="7">
                  <c:v>-1.8798589087007929</c:v>
                </c:pt>
                <c:pt idx="8">
                  <c:v>-2.3329324936348943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86F-4D3A-BC4E-5B2F17247079}"/>
            </c:ext>
          </c:extLst>
        </c:ser>
        <c:ser>
          <c:idx val="2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'T-L 8'!$B$27:$B$35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8'!$G$27:$G$35</c:f>
              <c:numCache>
                <c:formatCode>0.000</c:formatCode>
                <c:ptCount val="9"/>
                <c:pt idx="0">
                  <c:v>-4.1242093397653612</c:v>
                </c:pt>
                <c:pt idx="1">
                  <c:v>-3.3090376192976452</c:v>
                </c:pt>
                <c:pt idx="2">
                  <c:v>-2.477400381505777</c:v>
                </c:pt>
                <c:pt idx="3">
                  <c:v>-1.9981044392332337</c:v>
                </c:pt>
                <c:pt idx="4">
                  <c:v>-1.3843053927845361</c:v>
                </c:pt>
                <c:pt idx="5">
                  <c:v>-1.4465242442043054</c:v>
                </c:pt>
                <c:pt idx="6">
                  <c:v>-1.496915143701699</c:v>
                </c:pt>
                <c:pt idx="7">
                  <c:v>-1.9319298096892548</c:v>
                </c:pt>
                <c:pt idx="8">
                  <c:v>-2.3526269704047436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86F-4D3A-BC4E-5B2F17247079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12'!$B$27:$B$35</c:f>
              <c:numCache>
                <c:formatCode>General</c:formatCode>
                <c:ptCount val="9"/>
                <c:pt idx="0">
                  <c:v>67.5</c:v>
                </c:pt>
                <c:pt idx="1">
                  <c:v>82.5</c:v>
                </c:pt>
                <c:pt idx="2">
                  <c:v>97.5</c:v>
                </c:pt>
                <c:pt idx="3">
                  <c:v>112.5</c:v>
                </c:pt>
                <c:pt idx="4">
                  <c:v>127.5</c:v>
                </c:pt>
                <c:pt idx="5">
                  <c:v>142.5</c:v>
                </c:pt>
                <c:pt idx="6">
                  <c:v>157.5</c:v>
                </c:pt>
                <c:pt idx="7">
                  <c:v>172.5</c:v>
                </c:pt>
                <c:pt idx="8">
                  <c:v>187.5</c:v>
                </c:pt>
              </c:numCache>
            </c:numRef>
          </c:xVal>
          <c:yVal>
            <c:numRef>
              <c:f>'T-L 12'!$G$27:$G$35</c:f>
              <c:numCache>
                <c:formatCode>0.000</c:formatCode>
                <c:ptCount val="9"/>
                <c:pt idx="0">
                  <c:v>-3.9723528954385667</c:v>
                </c:pt>
                <c:pt idx="1">
                  <c:v>-3.0976300723106736</c:v>
                </c:pt>
                <c:pt idx="2">
                  <c:v>-2.2570738040131264</c:v>
                </c:pt>
                <c:pt idx="3">
                  <c:v>-1.7913291762187959</c:v>
                </c:pt>
                <c:pt idx="4">
                  <c:v>-1.0863797424919048</c:v>
                </c:pt>
                <c:pt idx="5">
                  <c:v>-1.1969325101269614</c:v>
                </c:pt>
                <c:pt idx="6">
                  <c:v>-1.3419658210185013</c:v>
                </c:pt>
                <c:pt idx="7">
                  <c:v>-1.758288521188927</c:v>
                </c:pt>
                <c:pt idx="8">
                  <c:v>-2.3210281151741801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86F-4D3A-BC4E-5B2F1724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3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0.5'!$B$27:$B$35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67.5</c:v>
                      </c:pt>
                      <c:pt idx="1">
                        <c:v>82.5</c:v>
                      </c:pt>
                      <c:pt idx="2">
                        <c:v>97.5</c:v>
                      </c:pt>
                      <c:pt idx="3">
                        <c:v>112.5</c:v>
                      </c:pt>
                      <c:pt idx="4">
                        <c:v>127.5</c:v>
                      </c:pt>
                      <c:pt idx="5">
                        <c:v>142.5</c:v>
                      </c:pt>
                      <c:pt idx="6">
                        <c:v>157.5</c:v>
                      </c:pt>
                      <c:pt idx="7">
                        <c:v>172.5</c:v>
                      </c:pt>
                      <c:pt idx="8">
                        <c:v>187.5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0.5'!$G$27:$G$35</c15:sqref>
                        </c15:formulaRef>
                      </c:ext>
                    </c:extLst>
                    <c:numCache>
                      <c:formatCode>0.000</c:formatCode>
                      <c:ptCount val="9"/>
                      <c:pt idx="0">
                        <c:v>-4.0380863289813922</c:v>
                      </c:pt>
                      <c:pt idx="1">
                        <c:v>-3.7523287420044507</c:v>
                      </c:pt>
                      <c:pt idx="2">
                        <c:v>-3.8165521825123179</c:v>
                      </c:pt>
                      <c:pt idx="3">
                        <c:v>-1.8542270145244428</c:v>
                      </c:pt>
                      <c:pt idx="4">
                        <c:v>-1.9068831337260408</c:v>
                      </c:pt>
                      <c:pt idx="5">
                        <c:v>-1.5228516139614976</c:v>
                      </c:pt>
                      <c:pt idx="6">
                        <c:v>-1.6996659250566024</c:v>
                      </c:pt>
                      <c:pt idx="7">
                        <c:v>-1.8414001185760573</c:v>
                      </c:pt>
                      <c:pt idx="8">
                        <c:v>-3.7378849320306822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686F-4D3A-BC4E-5B2F17247079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24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8"/>
        <c:crossBetween val="midCat"/>
        <c:majorUnit val="30"/>
      </c:valAx>
      <c:valAx>
        <c:axId val="1132275248"/>
        <c:scaling>
          <c:orientation val="minMax"/>
          <c:max val="3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742187695793998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PTB,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57809740338537552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2'!$G$61:$G$75</c:f>
              <c:numCache>
                <c:formatCode>0.000</c:formatCode>
                <c:ptCount val="15"/>
                <c:pt idx="0">
                  <c:v>-4.1543940204146557</c:v>
                </c:pt>
                <c:pt idx="1">
                  <c:v>-3.4523210044525481</c:v>
                </c:pt>
                <c:pt idx="2">
                  <c:v>-2.947900417135239</c:v>
                </c:pt>
                <c:pt idx="3">
                  <c:v>-2.1355311706225835</c:v>
                </c:pt>
                <c:pt idx="4">
                  <c:v>-1.9287665147367179</c:v>
                </c:pt>
                <c:pt idx="5">
                  <c:v>-1.8055806110637784</c:v>
                </c:pt>
                <c:pt idx="6">
                  <c:v>-1.5019352571848112</c:v>
                </c:pt>
                <c:pt idx="7">
                  <c:v>-1.6130198668256435</c:v>
                </c:pt>
                <c:pt idx="8">
                  <c:v>-1.2671847858044984</c:v>
                </c:pt>
                <c:pt idx="9">
                  <c:v>-0.98841343767448797</c:v>
                </c:pt>
                <c:pt idx="10">
                  <c:v>-0.36843976132329442</c:v>
                </c:pt>
                <c:pt idx="11">
                  <c:v>4.8105653077185645E-2</c:v>
                </c:pt>
                <c:pt idx="12">
                  <c:v>0.40481878908183705</c:v>
                </c:pt>
                <c:pt idx="13">
                  <c:v>0.44980413296530464</c:v>
                </c:pt>
                <c:pt idx="14">
                  <c:v>0.27077102897732053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6E97-4774-9937-8ADF58828DF3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5'!$G$61:$G$75</c:f>
              <c:numCache>
                <c:formatCode>0.000</c:formatCode>
                <c:ptCount val="15"/>
                <c:pt idx="0">
                  <c:v>-4.3938939588262098</c:v>
                </c:pt>
                <c:pt idx="1">
                  <c:v>-3.6114193624552064</c:v>
                </c:pt>
                <c:pt idx="2">
                  <c:v>-2.676840537002998</c:v>
                </c:pt>
                <c:pt idx="3">
                  <c:v>-1.5489345652799014</c:v>
                </c:pt>
                <c:pt idx="4">
                  <c:v>-1.311627988317529</c:v>
                </c:pt>
                <c:pt idx="5">
                  <c:v>-1.0520461819763098</c:v>
                </c:pt>
                <c:pt idx="6">
                  <c:v>-0.99461920647678226</c:v>
                </c:pt>
                <c:pt idx="7">
                  <c:v>-0.39397172864467239</c:v>
                </c:pt>
                <c:pt idx="8">
                  <c:v>9.9180544586694522E-2</c:v>
                </c:pt>
                <c:pt idx="9">
                  <c:v>0.52088643247908084</c:v>
                </c:pt>
                <c:pt idx="10">
                  <c:v>0.80575430104617007</c:v>
                </c:pt>
                <c:pt idx="11">
                  <c:v>0.98272924362823766</c:v>
                </c:pt>
                <c:pt idx="12">
                  <c:v>0.55020455770332011</c:v>
                </c:pt>
                <c:pt idx="13">
                  <c:v>0.32571146748458341</c:v>
                </c:pt>
                <c:pt idx="14">
                  <c:v>-4.9603382833126958E-2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6E97-4774-9937-8ADF58828DF3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8'!$G$61:$G$75</c:f>
              <c:numCache>
                <c:formatCode>0.000</c:formatCode>
                <c:ptCount val="15"/>
                <c:pt idx="0">
                  <c:v>-3.6474181364342306</c:v>
                </c:pt>
                <c:pt idx="1">
                  <c:v>-2.6519064346650074</c:v>
                </c:pt>
                <c:pt idx="2">
                  <c:v>-1.4480862621868655</c:v>
                </c:pt>
                <c:pt idx="3">
                  <c:v>-0.78609614849498233</c:v>
                </c:pt>
                <c:pt idx="4">
                  <c:v>-0.46804151581980824</c:v>
                </c:pt>
                <c:pt idx="5">
                  <c:v>-0.3676240958566902</c:v>
                </c:pt>
                <c:pt idx="6">
                  <c:v>-0.14742332831572932</c:v>
                </c:pt>
                <c:pt idx="7">
                  <c:v>0.43594645725114373</c:v>
                </c:pt>
                <c:pt idx="8">
                  <c:v>0.80374156795344787</c:v>
                </c:pt>
                <c:pt idx="9">
                  <c:v>1.0960473153916364</c:v>
                </c:pt>
                <c:pt idx="10">
                  <c:v>1.2392339040364113</c:v>
                </c:pt>
                <c:pt idx="11">
                  <c:v>0.85709865659491635</c:v>
                </c:pt>
                <c:pt idx="12">
                  <c:v>0.16407746582804048</c:v>
                </c:pt>
                <c:pt idx="13">
                  <c:v>-0.18127267507710135</c:v>
                </c:pt>
                <c:pt idx="14">
                  <c:v>-0.83858920181069874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6E97-4774-9937-8ADF58828DF3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12'!$G$61:$G$75</c:f>
              <c:numCache>
                <c:formatCode>0.000</c:formatCode>
                <c:ptCount val="15"/>
                <c:pt idx="0">
                  <c:v>-2.2007696994143107</c:v>
                </c:pt>
                <c:pt idx="1">
                  <c:v>-1.0923428366047887</c:v>
                </c:pt>
                <c:pt idx="2">
                  <c:v>9.5588729536760494E-2</c:v>
                </c:pt>
                <c:pt idx="3">
                  <c:v>0.70224012600116015</c:v>
                </c:pt>
                <c:pt idx="4">
                  <c:v>0.96047394906054684</c:v>
                </c:pt>
                <c:pt idx="5">
                  <c:v>1.1738626534031065</c:v>
                </c:pt>
                <c:pt idx="6">
                  <c:v>1.3114990872705004</c:v>
                </c:pt>
                <c:pt idx="7">
                  <c:v>1.6835708944509304</c:v>
                </c:pt>
                <c:pt idx="8">
                  <c:v>1.8218934804977025</c:v>
                </c:pt>
                <c:pt idx="9">
                  <c:v>1.7157806275267018</c:v>
                </c:pt>
                <c:pt idx="10">
                  <c:v>0.93142458801411832</c:v>
                </c:pt>
                <c:pt idx="11">
                  <c:v>0.19930250506628275</c:v>
                </c:pt>
                <c:pt idx="12">
                  <c:v>-0.26568817709419795</c:v>
                </c:pt>
                <c:pt idx="13">
                  <c:v>-0.55010993833074728</c:v>
                </c:pt>
                <c:pt idx="14">
                  <c:v>-1.1728350498416391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6E97-4774-9937-8ADF58828DF3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'S-S 20'!$G$61:$G$75</c:f>
              <c:numCache>
                <c:formatCode>0.000</c:formatCode>
                <c:ptCount val="15"/>
                <c:pt idx="0">
                  <c:v>-0.47844744970283537</c:v>
                </c:pt>
                <c:pt idx="1">
                  <c:v>0.63439033497251474</c:v>
                </c:pt>
                <c:pt idx="2">
                  <c:v>1.6162038091167976</c:v>
                </c:pt>
                <c:pt idx="3">
                  <c:v>1.7808233171074943</c:v>
                </c:pt>
                <c:pt idx="4">
                  <c:v>1.9630061513694457</c:v>
                </c:pt>
                <c:pt idx="5">
                  <c:v>2.0117123431247061</c:v>
                </c:pt>
                <c:pt idx="6">
                  <c:v>1.892665220887715</c:v>
                </c:pt>
                <c:pt idx="7">
                  <c:v>1.9033131922102275</c:v>
                </c:pt>
                <c:pt idx="8">
                  <c:v>1.2728737742053207</c:v>
                </c:pt>
                <c:pt idx="9">
                  <c:v>-0.4007776532212502</c:v>
                </c:pt>
                <c:pt idx="10">
                  <c:v>-1.3138339468395546</c:v>
                </c:pt>
                <c:pt idx="11">
                  <c:v>-1.6554559419126682</c:v>
                </c:pt>
                <c:pt idx="12">
                  <c:v>-1.9488929560121666</c:v>
                </c:pt>
                <c:pt idx="13">
                  <c:v>-2.1130297238263673</c:v>
                </c:pt>
                <c:pt idx="14">
                  <c:v>-2.4559588128749152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6E97-4774-9937-8ADF58828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0.5'!$B$61:$B$75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55</c:v>
                      </c:pt>
                      <c:pt idx="1">
                        <c:v>70</c:v>
                      </c:pt>
                      <c:pt idx="2">
                        <c:v>85</c:v>
                      </c:pt>
                      <c:pt idx="3">
                        <c:v>100</c:v>
                      </c:pt>
                      <c:pt idx="4">
                        <c:v>115</c:v>
                      </c:pt>
                      <c:pt idx="5">
                        <c:v>130</c:v>
                      </c:pt>
                      <c:pt idx="6">
                        <c:v>145</c:v>
                      </c:pt>
                      <c:pt idx="7">
                        <c:v>160</c:v>
                      </c:pt>
                      <c:pt idx="8">
                        <c:v>175</c:v>
                      </c:pt>
                      <c:pt idx="9">
                        <c:v>190</c:v>
                      </c:pt>
                      <c:pt idx="10">
                        <c:v>205</c:v>
                      </c:pt>
                      <c:pt idx="11">
                        <c:v>220</c:v>
                      </c:pt>
                      <c:pt idx="12">
                        <c:v>235</c:v>
                      </c:pt>
                      <c:pt idx="13">
                        <c:v>250</c:v>
                      </c:pt>
                      <c:pt idx="14">
                        <c:v>265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0.5'!$G$61:$G$75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-5.0438367057850924</c:v>
                      </c:pt>
                      <c:pt idx="1">
                        <c:v>-9.2603020292855973</c:v>
                      </c:pt>
                      <c:pt idx="2">
                        <c:v>2.5609104072525022</c:v>
                      </c:pt>
                      <c:pt idx="3">
                        <c:v>-0.99045177248508998</c:v>
                      </c:pt>
                      <c:pt idx="4">
                        <c:v>0.3685226028568529</c:v>
                      </c:pt>
                      <c:pt idx="5">
                        <c:v>4.60473669581667</c:v>
                      </c:pt>
                      <c:pt idx="6">
                        <c:v>-2.7564825484667357</c:v>
                      </c:pt>
                      <c:pt idx="7">
                        <c:v>1.5460337050849553</c:v>
                      </c:pt>
                      <c:pt idx="8">
                        <c:v>0.5730855561158692</c:v>
                      </c:pt>
                      <c:pt idx="9">
                        <c:v>1.0368886791999437</c:v>
                      </c:pt>
                      <c:pt idx="10">
                        <c:v>7.2849166755269952</c:v>
                      </c:pt>
                      <c:pt idx="11">
                        <c:v>1.0860106337493385</c:v>
                      </c:pt>
                      <c:pt idx="12">
                        <c:v>2.9767453121546712</c:v>
                      </c:pt>
                      <c:pt idx="13">
                        <c:v>7.3554734955651773</c:v>
                      </c:pt>
                      <c:pt idx="14">
                        <c:v>2.3372754510212661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6-6E97-4774-9937-8ADF58828DF3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6"/>
        <c:crossBetween val="midCat"/>
        <c:majorUnit val="30"/>
      </c:valAx>
      <c:valAx>
        <c:axId val="1132275248"/>
        <c:scaling>
          <c:orientation val="minMax"/>
          <c:max val="3"/>
          <c:min val="-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754570120467307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PTB,</a:t>
            </a:r>
            <a:r>
              <a:rPr lang="cs-CZ" baseline="0"/>
              <a:t> </a:t>
            </a: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5373886404692727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2'!$G$61:$G$75</c:f>
              <c:numCache>
                <c:formatCode>0.000</c:formatCode>
                <c:ptCount val="15"/>
                <c:pt idx="0">
                  <c:v>-8.1352490646700062</c:v>
                </c:pt>
                <c:pt idx="1">
                  <c:v>-8.1321716532389274</c:v>
                </c:pt>
                <c:pt idx="2">
                  <c:v>-8.0448890484807034</c:v>
                </c:pt>
                <c:pt idx="3">
                  <c:v>-7.2980608203542703</c:v>
                </c:pt>
                <c:pt idx="4">
                  <c:v>-7.1025474000291817</c:v>
                </c:pt>
                <c:pt idx="5">
                  <c:v>-6.9564441991894199</c:v>
                </c:pt>
                <c:pt idx="6">
                  <c:v>-6.2908206117652226</c:v>
                </c:pt>
                <c:pt idx="7">
                  <c:v>-6.197856889814803</c:v>
                </c:pt>
                <c:pt idx="8">
                  <c:v>-6.431199963793496</c:v>
                </c:pt>
                <c:pt idx="9">
                  <c:v>-6.2946715895484289</c:v>
                </c:pt>
                <c:pt idx="10">
                  <c:v>-6.139181667475559</c:v>
                </c:pt>
                <c:pt idx="11">
                  <c:v>-6.0329416485691425</c:v>
                </c:pt>
                <c:pt idx="12">
                  <c:v>-6.1685602663443664</c:v>
                </c:pt>
                <c:pt idx="13">
                  <c:v>-6.2949580429505509</c:v>
                </c:pt>
                <c:pt idx="14">
                  <c:v>-6.7319755866544568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42-42B2-AEBF-8754B6D8A132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5'!$B$61:$B$75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5'!$G$61:$G$75</c:f>
              <c:numCache>
                <c:formatCode>0.000</c:formatCode>
                <c:ptCount val="15"/>
                <c:pt idx="0">
                  <c:v>-6.9456422802729501</c:v>
                </c:pt>
                <c:pt idx="1">
                  <c:v>-6.5841063116165932</c:v>
                </c:pt>
                <c:pt idx="2">
                  <c:v>-5.8104758073869265</c:v>
                </c:pt>
                <c:pt idx="3">
                  <c:v>-4.9341667612683082</c:v>
                </c:pt>
                <c:pt idx="4">
                  <c:v>-4.4443109430373182</c:v>
                </c:pt>
                <c:pt idx="5">
                  <c:v>-3.9670884602058707</c:v>
                </c:pt>
                <c:pt idx="6">
                  <c:v>-3.6104184147282816</c:v>
                </c:pt>
                <c:pt idx="7">
                  <c:v>-3.3686446530838388</c:v>
                </c:pt>
                <c:pt idx="8">
                  <c:v>-3.3241001082962613</c:v>
                </c:pt>
                <c:pt idx="9">
                  <c:v>-3.4657478363686094</c:v>
                </c:pt>
                <c:pt idx="10">
                  <c:v>-3.4053455252708433</c:v>
                </c:pt>
                <c:pt idx="11">
                  <c:v>-3.5823355700434871</c:v>
                </c:pt>
                <c:pt idx="12">
                  <c:v>-3.7753907887456766</c:v>
                </c:pt>
                <c:pt idx="13">
                  <c:v>-4.0999224972423942</c:v>
                </c:pt>
                <c:pt idx="14">
                  <c:v>-4.5625149654309531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342-42B2-AEBF-8754B6D8A132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8'!$G$61:$G$75</c:f>
              <c:numCache>
                <c:formatCode>0.000</c:formatCode>
                <c:ptCount val="15"/>
                <c:pt idx="0">
                  <c:v>-5.0041974171651331</c:v>
                </c:pt>
                <c:pt idx="1">
                  <c:v>-4.6890560193294482</c:v>
                </c:pt>
                <c:pt idx="2">
                  <c:v>-4.1047156875492012</c:v>
                </c:pt>
                <c:pt idx="3">
                  <c:v>-3.3702968579175501</c:v>
                </c:pt>
                <c:pt idx="4">
                  <c:v>-2.8057046706744639</c:v>
                </c:pt>
                <c:pt idx="5">
                  <c:v>-2.3036052321564364</c:v>
                </c:pt>
                <c:pt idx="6">
                  <c:v>-1.8628772091015444</c:v>
                </c:pt>
                <c:pt idx="7">
                  <c:v>-1.6434120754568986</c:v>
                </c:pt>
                <c:pt idx="8">
                  <c:v>-1.6432063553666696</c:v>
                </c:pt>
                <c:pt idx="9">
                  <c:v>-1.7011970141415713</c:v>
                </c:pt>
                <c:pt idx="10">
                  <c:v>-1.8456797280369697</c:v>
                </c:pt>
                <c:pt idx="11">
                  <c:v>-2.0337060774460332</c:v>
                </c:pt>
                <c:pt idx="12">
                  <c:v>-2.3606390479694204</c:v>
                </c:pt>
                <c:pt idx="13">
                  <c:v>-2.6494659935778433</c:v>
                </c:pt>
                <c:pt idx="14">
                  <c:v>-3.2786781950445216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342-42B2-AEBF-8754B6D8A132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12'!$B$61:$B$75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12'!$G$61:$G$75</c:f>
              <c:numCache>
                <c:formatCode>0.000</c:formatCode>
                <c:ptCount val="15"/>
                <c:pt idx="0">
                  <c:v>-4.0581751036116911</c:v>
                </c:pt>
                <c:pt idx="1">
                  <c:v>-3.7814108209088393</c:v>
                </c:pt>
                <c:pt idx="2">
                  <c:v>-3.2460969531328523</c:v>
                </c:pt>
                <c:pt idx="3">
                  <c:v>-2.5797257025484024</c:v>
                </c:pt>
                <c:pt idx="4">
                  <c:v>-2.0141085376850043</c:v>
                </c:pt>
                <c:pt idx="5">
                  <c:v>-1.4834345726489471</c:v>
                </c:pt>
                <c:pt idx="6">
                  <c:v>-1.1107771181629045</c:v>
                </c:pt>
                <c:pt idx="7">
                  <c:v>-0.92683063200695559</c:v>
                </c:pt>
                <c:pt idx="8">
                  <c:v>-1.0254963703981037</c:v>
                </c:pt>
                <c:pt idx="9">
                  <c:v>-1.1730806230597139</c:v>
                </c:pt>
                <c:pt idx="10">
                  <c:v>-1.4183496882639037</c:v>
                </c:pt>
                <c:pt idx="11">
                  <c:v>-1.7510213701040995</c:v>
                </c:pt>
                <c:pt idx="12">
                  <c:v>-2.1600245281503314</c:v>
                </c:pt>
                <c:pt idx="13">
                  <c:v>-2.5965309563918786</c:v>
                </c:pt>
                <c:pt idx="14">
                  <c:v>-3.1588528596759509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342-42B2-AEBF-8754B6D8A132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'S-L 20'!$B$61:$B$75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'S-L 20'!$G$61:$G$75</c:f>
              <c:numCache>
                <c:formatCode>0.000</c:formatCode>
                <c:ptCount val="15"/>
                <c:pt idx="0">
                  <c:v>-3.6302846285088335</c:v>
                </c:pt>
                <c:pt idx="1">
                  <c:v>-3.602095508224056</c:v>
                </c:pt>
                <c:pt idx="2">
                  <c:v>-3.0767210174640152</c:v>
                </c:pt>
                <c:pt idx="3">
                  <c:v>-2.4981485099101786</c:v>
                </c:pt>
                <c:pt idx="4">
                  <c:v>-1.8407376299527545</c:v>
                </c:pt>
                <c:pt idx="5">
                  <c:v>-1.2991040992307714</c:v>
                </c:pt>
                <c:pt idx="6">
                  <c:v>-1.0625023510383913</c:v>
                </c:pt>
                <c:pt idx="7">
                  <c:v>-1.072711927849461</c:v>
                </c:pt>
                <c:pt idx="8">
                  <c:v>-1.2115150712342286</c:v>
                </c:pt>
                <c:pt idx="9">
                  <c:v>-1.4357211447195044</c:v>
                </c:pt>
                <c:pt idx="10">
                  <c:v>-2.2041817814376974</c:v>
                </c:pt>
                <c:pt idx="11">
                  <c:v>-2.7858787961305898</c:v>
                </c:pt>
                <c:pt idx="12">
                  <c:v>-3.0945501682627743</c:v>
                </c:pt>
                <c:pt idx="13">
                  <c:v>-3.2997095685493463</c:v>
                </c:pt>
                <c:pt idx="14">
                  <c:v>-3.4122057178276597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6342-42B2-AEBF-8754B6D8A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0.5'!$B$61:$B$75</c15:sqref>
                        </c15:formulaRef>
                      </c:ext>
                    </c:extLst>
                    <c:numCache>
                      <c:formatCode>General</c:formatCode>
                      <c:ptCount val="15"/>
                      <c:pt idx="0">
                        <c:v>55</c:v>
                      </c:pt>
                      <c:pt idx="1">
                        <c:v>70</c:v>
                      </c:pt>
                      <c:pt idx="2">
                        <c:v>85</c:v>
                      </c:pt>
                      <c:pt idx="3">
                        <c:v>100</c:v>
                      </c:pt>
                      <c:pt idx="4">
                        <c:v>115</c:v>
                      </c:pt>
                      <c:pt idx="5">
                        <c:v>130</c:v>
                      </c:pt>
                      <c:pt idx="6">
                        <c:v>145</c:v>
                      </c:pt>
                      <c:pt idx="7">
                        <c:v>160</c:v>
                      </c:pt>
                      <c:pt idx="8">
                        <c:v>175</c:v>
                      </c:pt>
                      <c:pt idx="9">
                        <c:v>190</c:v>
                      </c:pt>
                      <c:pt idx="10">
                        <c:v>205</c:v>
                      </c:pt>
                      <c:pt idx="11">
                        <c:v>220</c:v>
                      </c:pt>
                      <c:pt idx="12">
                        <c:v>235</c:v>
                      </c:pt>
                      <c:pt idx="13">
                        <c:v>250</c:v>
                      </c:pt>
                      <c:pt idx="14">
                        <c:v>265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0.5'!$G$61:$G$75</c15:sqref>
                        </c15:formulaRef>
                      </c:ext>
                    </c:extLst>
                    <c:numCache>
                      <c:formatCode>0.000</c:formatCode>
                      <c:ptCount val="15"/>
                      <c:pt idx="0">
                        <c:v>-9.5204550669548826</c:v>
                      </c:pt>
                      <c:pt idx="1">
                        <c:v>-9.8255909819969993</c:v>
                      </c:pt>
                      <c:pt idx="2">
                        <c:v>-9.8205398627679763</c:v>
                      </c:pt>
                      <c:pt idx="3">
                        <c:v>-9.4848257751880425</c:v>
                      </c:pt>
                      <c:pt idx="4">
                        <c:v>-7.9171738503593758</c:v>
                      </c:pt>
                      <c:pt idx="5">
                        <c:v>-7.4394679318241286</c:v>
                      </c:pt>
                      <c:pt idx="6">
                        <c:v>-8.3109445228820835</c:v>
                      </c:pt>
                      <c:pt idx="7">
                        <c:v>-7.6658533188827844</c:v>
                      </c:pt>
                      <c:pt idx="8">
                        <c:v>-7.3173318466564119</c:v>
                      </c:pt>
                      <c:pt idx="9">
                        <c:v>-6.7683490808031639</c:v>
                      </c:pt>
                      <c:pt idx="10">
                        <c:v>-7.5793752526498253</c:v>
                      </c:pt>
                      <c:pt idx="11">
                        <c:v>-5.7808131779715763</c:v>
                      </c:pt>
                      <c:pt idx="12">
                        <c:v>-6.5593514163797035</c:v>
                      </c:pt>
                      <c:pt idx="13">
                        <c:v>-6.6770773571481774</c:v>
                      </c:pt>
                      <c:pt idx="14">
                        <c:v>-6.3500226829927024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6342-42B2-AEBF-8754B6D8A132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30"/>
      </c:valAx>
      <c:valAx>
        <c:axId val="1132275248"/>
        <c:scaling>
          <c:orientation val="minMax"/>
          <c:max val="0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754570120467307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PTB,</a:t>
            </a:r>
            <a:r>
              <a:rPr lang="cs-CZ" baseline="0"/>
              <a:t> Testo 16mm</a:t>
            </a:r>
            <a:endParaRPr lang="en-GB"/>
          </a:p>
        </c:rich>
      </c:tx>
      <c:layout>
        <c:manualLayout>
          <c:xMode val="edge"/>
          <c:yMode val="edge"/>
          <c:x val="0.66823823555674611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2'!$B$61:$B$75</c:f>
              <c:numCache>
                <c:formatCode>General</c:formatCode>
                <c:ptCount val="15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</c:numCache>
            </c:numRef>
          </c:xVal>
          <c:yVal>
            <c:numRef>
              <c:f>'T-S 2'!$G$61:$G$75</c:f>
              <c:numCache>
                <c:formatCode>0.000</c:formatCode>
                <c:ptCount val="15"/>
                <c:pt idx="0">
                  <c:v>-1.3785864733686881</c:v>
                </c:pt>
                <c:pt idx="1">
                  <c:v>-1.0434703441012712</c:v>
                </c:pt>
                <c:pt idx="2">
                  <c:v>-0.17930364494884463</c:v>
                </c:pt>
                <c:pt idx="3">
                  <c:v>0.35158129055388521</c:v>
                </c:pt>
                <c:pt idx="4">
                  <c:v>0.21668008039305353</c:v>
                </c:pt>
                <c:pt idx="5">
                  <c:v>1.0787137080298816</c:v>
                </c:pt>
                <c:pt idx="6">
                  <c:v>1.2931383385941078</c:v>
                </c:pt>
                <c:pt idx="7">
                  <c:v>1.3239240367250298</c:v>
                </c:pt>
                <c:pt idx="8">
                  <c:v>1.488716802967686</c:v>
                </c:pt>
                <c:pt idx="9">
                  <c:v>1.7094668242055577</c:v>
                </c:pt>
                <c:pt idx="10">
                  <c:v>1.7343045719711581</c:v>
                </c:pt>
                <c:pt idx="11">
                  <c:v>1.7876474193169263</c:v>
                </c:pt>
                <c:pt idx="12">
                  <c:v>1.8354972034061674</c:v>
                </c:pt>
                <c:pt idx="13">
                  <c:v>1.8335436810014771</c:v>
                </c:pt>
                <c:pt idx="14">
                  <c:v>2.0567703604879419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A0-4C61-A119-39D4C2DFCE92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5'!$B$61:$B$76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5'!$G$61:$G$76</c:f>
              <c:numCache>
                <c:formatCode>0.000</c:formatCode>
                <c:ptCount val="16"/>
                <c:pt idx="0">
                  <c:v>-5.8329806582065453</c:v>
                </c:pt>
                <c:pt idx="1">
                  <c:v>-3.6938440248603426</c:v>
                </c:pt>
                <c:pt idx="2">
                  <c:v>-2.7746074351258163</c:v>
                </c:pt>
                <c:pt idx="3">
                  <c:v>-2.3547924245921785</c:v>
                </c:pt>
                <c:pt idx="4">
                  <c:v>-0.83709544924224122</c:v>
                </c:pt>
                <c:pt idx="5">
                  <c:v>-0.39134469149525852</c:v>
                </c:pt>
                <c:pt idx="6">
                  <c:v>-0.33749288380958592</c:v>
                </c:pt>
                <c:pt idx="7">
                  <c:v>0.33965540223433222</c:v>
                </c:pt>
                <c:pt idx="8">
                  <c:v>0.51383884912101874</c:v>
                </c:pt>
                <c:pt idx="9">
                  <c:v>0.47922109514825906</c:v>
                </c:pt>
                <c:pt idx="10">
                  <c:v>0.38392781369694062</c:v>
                </c:pt>
                <c:pt idx="11">
                  <c:v>0.25578135414199499</c:v>
                </c:pt>
                <c:pt idx="12">
                  <c:v>-0.1986864461747409</c:v>
                </c:pt>
                <c:pt idx="13">
                  <c:v>-0.43772523099706712</c:v>
                </c:pt>
                <c:pt idx="14">
                  <c:v>-1.00761850956405</c:v>
                </c:pt>
                <c:pt idx="15">
                  <c:v>-2.3160362170361348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0A0-4C61-A119-39D4C2DFCE92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'T-S 8'!$B$61:$B$76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8'!$G$61:$G$76</c:f>
              <c:numCache>
                <c:formatCode>0.000</c:formatCode>
                <c:ptCount val="16"/>
                <c:pt idx="0">
                  <c:v>-6.8596505345319398</c:v>
                </c:pt>
                <c:pt idx="1">
                  <c:v>-4.2093476824970049</c:v>
                </c:pt>
                <c:pt idx="2">
                  <c:v>-3.3639688370336214</c:v>
                </c:pt>
                <c:pt idx="3">
                  <c:v>-2.6805018948713126</c:v>
                </c:pt>
                <c:pt idx="4">
                  <c:v>-1.8476668318862977</c:v>
                </c:pt>
                <c:pt idx="5">
                  <c:v>-1.3084798061016998</c:v>
                </c:pt>
                <c:pt idx="6">
                  <c:v>-0.88381677159536531</c:v>
                </c:pt>
                <c:pt idx="7">
                  <c:v>-0.38491087505325855</c:v>
                </c:pt>
                <c:pt idx="8">
                  <c:v>-0.34344108241432336</c:v>
                </c:pt>
                <c:pt idx="9">
                  <c:v>-0.96939474413604154</c:v>
                </c:pt>
                <c:pt idx="10">
                  <c:v>-1.0799994146734027</c:v>
                </c:pt>
                <c:pt idx="11">
                  <c:v>-1.515200153140591</c:v>
                </c:pt>
                <c:pt idx="12">
                  <c:v>-2.0397882425297156</c:v>
                </c:pt>
                <c:pt idx="13">
                  <c:v>-2.4177663575400876</c:v>
                </c:pt>
                <c:pt idx="14">
                  <c:v>-2.6626179205799945</c:v>
                </c:pt>
                <c:pt idx="15">
                  <c:v>-3.1840733035277742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A0-4C61-A119-39D4C2DFCE92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12'!$B$61:$B$76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12'!$G$61:$G$76</c:f>
              <c:numCache>
                <c:formatCode>0.000</c:formatCode>
                <c:ptCount val="16"/>
                <c:pt idx="0">
                  <c:v>-6.6947586542975639</c:v>
                </c:pt>
                <c:pt idx="1">
                  <c:v>-3.9215309898740904</c:v>
                </c:pt>
                <c:pt idx="2">
                  <c:v>-3.0168882255137701</c:v>
                </c:pt>
                <c:pt idx="3">
                  <c:v>-2.2809722687979588</c:v>
                </c:pt>
                <c:pt idx="4">
                  <c:v>-1.4149562714738433</c:v>
                </c:pt>
                <c:pt idx="5">
                  <c:v>-0.79174145353908243</c:v>
                </c:pt>
                <c:pt idx="6">
                  <c:v>-0.22357134503771794</c:v>
                </c:pt>
                <c:pt idx="7">
                  <c:v>-2.9121412146752759E-2</c:v>
                </c:pt>
                <c:pt idx="8">
                  <c:v>-0.43865944739305324</c:v>
                </c:pt>
                <c:pt idx="9">
                  <c:v>-1.0303691352341882</c:v>
                </c:pt>
                <c:pt idx="10">
                  <c:v>-1.2871900103128557</c:v>
                </c:pt>
                <c:pt idx="11">
                  <c:v>-2.0104919024002252</c:v>
                </c:pt>
                <c:pt idx="12">
                  <c:v>-2.3407618270452959</c:v>
                </c:pt>
                <c:pt idx="13">
                  <c:v>-2.8045679119759712</c:v>
                </c:pt>
                <c:pt idx="14">
                  <c:v>-2.6608397951038461</c:v>
                </c:pt>
                <c:pt idx="15">
                  <c:v>-3.3743470956252262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0A0-4C61-A119-39D4C2DFCE92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20'!$B$61:$B$76</c:f>
              <c:numCache>
                <c:formatCode>General</c:formatCode>
                <c:ptCount val="16"/>
                <c:pt idx="0">
                  <c:v>55</c:v>
                </c:pt>
                <c:pt idx="1">
                  <c:v>70</c:v>
                </c:pt>
                <c:pt idx="2">
                  <c:v>85</c:v>
                </c:pt>
                <c:pt idx="3">
                  <c:v>100</c:v>
                </c:pt>
                <c:pt idx="4">
                  <c:v>115</c:v>
                </c:pt>
                <c:pt idx="5">
                  <c:v>130</c:v>
                </c:pt>
                <c:pt idx="6">
                  <c:v>145</c:v>
                </c:pt>
                <c:pt idx="7">
                  <c:v>160</c:v>
                </c:pt>
                <c:pt idx="8">
                  <c:v>175</c:v>
                </c:pt>
                <c:pt idx="9">
                  <c:v>190</c:v>
                </c:pt>
                <c:pt idx="10">
                  <c:v>205</c:v>
                </c:pt>
                <c:pt idx="11">
                  <c:v>220</c:v>
                </c:pt>
                <c:pt idx="12">
                  <c:v>235</c:v>
                </c:pt>
                <c:pt idx="13">
                  <c:v>250</c:v>
                </c:pt>
                <c:pt idx="14">
                  <c:v>265</c:v>
                </c:pt>
                <c:pt idx="15">
                  <c:v>280</c:v>
                </c:pt>
              </c:numCache>
            </c:numRef>
          </c:xVal>
          <c:yVal>
            <c:numRef>
              <c:f>'T-S 20'!$G$61:$G$76</c:f>
              <c:numCache>
                <c:formatCode>0.000</c:formatCode>
                <c:ptCount val="16"/>
                <c:pt idx="0">
                  <c:v>-6.0831672965562733</c:v>
                </c:pt>
                <c:pt idx="1">
                  <c:v>-3.5977136505372735</c:v>
                </c:pt>
                <c:pt idx="2">
                  <c:v>-2.4228934639136064</c:v>
                </c:pt>
                <c:pt idx="3">
                  <c:v>-1.7504052420594267</c:v>
                </c:pt>
                <c:pt idx="4">
                  <c:v>-0.77948868213022959</c:v>
                </c:pt>
                <c:pt idx="5">
                  <c:v>-0.26539110014114098</c:v>
                </c:pt>
                <c:pt idx="6">
                  <c:v>-0.22011016515186521</c:v>
                </c:pt>
                <c:pt idx="7">
                  <c:v>-0.57166432730118122</c:v>
                </c:pt>
                <c:pt idx="8">
                  <c:v>-0.96765219550749271</c:v>
                </c:pt>
                <c:pt idx="9">
                  <c:v>-1.5937274502879901</c:v>
                </c:pt>
                <c:pt idx="10">
                  <c:v>-1.9213653721034014</c:v>
                </c:pt>
                <c:pt idx="11">
                  <c:v>-2.2924267263953015</c:v>
                </c:pt>
                <c:pt idx="12">
                  <c:v>-2.7124288796245604</c:v>
                </c:pt>
                <c:pt idx="13">
                  <c:v>-2.9109228404599841</c:v>
                </c:pt>
                <c:pt idx="14">
                  <c:v>-3.1161701578600511</c:v>
                </c:pt>
                <c:pt idx="15">
                  <c:v>-3.7615892137022553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0A0-4C61-A119-39D4C2DFC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0.6'!$B$61:$B$76</c15:sqref>
                        </c15:formulaRef>
                      </c:ext>
                    </c:extLst>
                    <c:numCache>
                      <c:formatCode>General</c:formatCode>
                      <c:ptCount val="16"/>
                      <c:pt idx="0">
                        <c:v>55</c:v>
                      </c:pt>
                      <c:pt idx="1">
                        <c:v>70</c:v>
                      </c:pt>
                      <c:pt idx="2">
                        <c:v>85</c:v>
                      </c:pt>
                      <c:pt idx="3">
                        <c:v>100</c:v>
                      </c:pt>
                      <c:pt idx="4">
                        <c:v>115</c:v>
                      </c:pt>
                      <c:pt idx="5">
                        <c:v>130</c:v>
                      </c:pt>
                      <c:pt idx="6">
                        <c:v>145</c:v>
                      </c:pt>
                      <c:pt idx="7">
                        <c:v>160</c:v>
                      </c:pt>
                      <c:pt idx="8">
                        <c:v>175</c:v>
                      </c:pt>
                      <c:pt idx="9">
                        <c:v>190</c:v>
                      </c:pt>
                      <c:pt idx="10">
                        <c:v>205</c:v>
                      </c:pt>
                      <c:pt idx="11">
                        <c:v>220</c:v>
                      </c:pt>
                      <c:pt idx="12">
                        <c:v>235</c:v>
                      </c:pt>
                      <c:pt idx="13">
                        <c:v>250</c:v>
                      </c:pt>
                      <c:pt idx="14">
                        <c:v>265</c:v>
                      </c:pt>
                      <c:pt idx="15">
                        <c:v>280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0.6'!$G$61:$G$76</c15:sqref>
                        </c15:formulaRef>
                      </c:ext>
                    </c:extLst>
                    <c:numCache>
                      <c:formatCode>0.000</c:formatCode>
                      <c:ptCount val="16"/>
                      <c:pt idx="0">
                        <c:v>14.761332014319336</c:v>
                      </c:pt>
                      <c:pt idx="1">
                        <c:v>5.2559038024081257</c:v>
                      </c:pt>
                      <c:pt idx="2">
                        <c:v>12.030845781668994</c:v>
                      </c:pt>
                      <c:pt idx="3">
                        <c:v>18.4431312000326</c:v>
                      </c:pt>
                      <c:pt idx="4">
                        <c:v>19.030995051803533</c:v>
                      </c:pt>
                      <c:pt idx="5">
                        <c:v>20.775396772144923</c:v>
                      </c:pt>
                      <c:pt idx="6">
                        <c:v>14.955678970844808</c:v>
                      </c:pt>
                      <c:pt idx="7">
                        <c:v>18.613441004706797</c:v>
                      </c:pt>
                      <c:pt idx="8">
                        <c:v>22.578705939686021</c:v>
                      </c:pt>
                      <c:pt idx="9">
                        <c:v>20.128577106706935</c:v>
                      </c:pt>
                      <c:pt idx="10">
                        <c:v>21.926992613270325</c:v>
                      </c:pt>
                      <c:pt idx="11">
                        <c:v>21.674418190242015</c:v>
                      </c:pt>
                      <c:pt idx="12">
                        <c:v>21.224339108892032</c:v>
                      </c:pt>
                      <c:pt idx="13">
                        <c:v>22.681644634504295</c:v>
                      </c:pt>
                      <c:pt idx="14">
                        <c:v>22.750136166908199</c:v>
                      </c:pt>
                      <c:pt idx="15">
                        <c:v>22.912937001641495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A0A0-4C61-A119-39D4C2DFCE92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30"/>
      </c:valAx>
      <c:valAx>
        <c:axId val="1132275248"/>
        <c:scaling>
          <c:orientation val="minMax"/>
          <c:max val="3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754570120467307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 sz="1400" baseline="0"/>
              <a:t>open/open</a:t>
            </a:r>
          </a:p>
        </c:rich>
      </c:tx>
      <c:layout>
        <c:manualLayout>
          <c:xMode val="edge"/>
          <c:yMode val="edge"/>
          <c:x val="0.86049232127251252"/>
          <c:y val="1.5920404995045871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3479662868228425E-2"/>
          <c:y val="4.5318247642275766E-2"/>
          <c:w val="0.73222784653084882"/>
          <c:h val="0.82965668085379507"/>
        </c:manualLayout>
      </c:layout>
      <c:scatterChart>
        <c:scatterStyle val="lineMarker"/>
        <c:varyColors val="0"/>
        <c:ser>
          <c:idx val="0"/>
          <c:order val="0"/>
          <c:tx>
            <c:v>BEV/PTB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chemeClr val="accent2"/>
                </a:solidFill>
              </a:ln>
              <a:effectLst/>
            </c:spPr>
          </c:marker>
          <c:xVal>
            <c:numRef>
              <c:f>'S-S 5'!$M$33:$M$43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5'!$N$33:$N$43</c:f>
              <c:numCache>
                <c:formatCode>0.000</c:formatCode>
                <c:ptCount val="11"/>
                <c:pt idx="0">
                  <c:v>0.57422758921170647</c:v>
                </c:pt>
                <c:pt idx="1">
                  <c:v>0.51859526725232175</c:v>
                </c:pt>
                <c:pt idx="2">
                  <c:v>0.79712260197872475</c:v>
                </c:pt>
                <c:pt idx="3">
                  <c:v>0.75699336968886466</c:v>
                </c:pt>
                <c:pt idx="4">
                  <c:v>0.84976549552506986</c:v>
                </c:pt>
                <c:pt idx="5">
                  <c:v>1.1173368379955944</c:v>
                </c:pt>
                <c:pt idx="6">
                  <c:v>1.238046249127587</c:v>
                </c:pt>
                <c:pt idx="7">
                  <c:v>1.049039462348865</c:v>
                </c:pt>
                <c:pt idx="8">
                  <c:v>0.70416240687238241</c:v>
                </c:pt>
                <c:pt idx="9">
                  <c:v>0.32933002886803719</c:v>
                </c:pt>
                <c:pt idx="10">
                  <c:v>0.34578106829098082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D3-4699-9C1A-30DE749341C5}"/>
            </c:ext>
          </c:extLst>
        </c:ser>
        <c:ser>
          <c:idx val="1"/>
          <c:order val="1"/>
          <c:tx>
            <c:v>BEV/CMI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5'!$M$32:$M$43</c:f>
              <c:numCache>
                <c:formatCode>0</c:formatCode>
                <c:ptCount val="12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</c:numCache>
            </c:numRef>
          </c:xVal>
          <c:yVal>
            <c:numRef>
              <c:f>'S-S 5'!$O$32:$O$43</c:f>
              <c:numCache>
                <c:formatCode>0.000</c:formatCode>
                <c:ptCount val="12"/>
                <c:pt idx="0">
                  <c:v>1.1689453884823131</c:v>
                </c:pt>
                <c:pt idx="1">
                  <c:v>1.2146774117815065</c:v>
                </c:pt>
                <c:pt idx="2">
                  <c:v>0.82784002146397784</c:v>
                </c:pt>
                <c:pt idx="3">
                  <c:v>0.72208338177721954</c:v>
                </c:pt>
                <c:pt idx="4">
                  <c:v>0.61206280090606124</c:v>
                </c:pt>
                <c:pt idx="5">
                  <c:v>0.64877129809417644</c:v>
                </c:pt>
                <c:pt idx="6">
                  <c:v>0.51432078377214241</c:v>
                </c:pt>
                <c:pt idx="7">
                  <c:v>0.92384298949390797</c:v>
                </c:pt>
                <c:pt idx="8">
                  <c:v>0.66844142420634489</c:v>
                </c:pt>
                <c:pt idx="9">
                  <c:v>0.57059122675788143</c:v>
                </c:pt>
                <c:pt idx="10">
                  <c:v>0.47323198716584575</c:v>
                </c:pt>
                <c:pt idx="11">
                  <c:v>8.0788994869987057E-2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D3-4699-9C1A-30DE749341C5}"/>
            </c:ext>
          </c:extLst>
        </c:ser>
        <c:ser>
          <c:idx val="3"/>
          <c:order val="2"/>
          <c:tx>
            <c:v>BEV/DWG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857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5'!$M$33:$M$43</c:f>
              <c:numCache>
                <c:formatCode>0</c:formatCode>
                <c:ptCount val="11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</c:numCache>
            </c:numRef>
          </c:xVal>
          <c:yVal>
            <c:numRef>
              <c:f>'S-S 5'!$P$33:$P$43</c:f>
              <c:numCache>
                <c:formatCode>0.000</c:formatCode>
                <c:ptCount val="11"/>
                <c:pt idx="0">
                  <c:v>1.3710212421874859</c:v>
                </c:pt>
                <c:pt idx="1">
                  <c:v>0.4174242827032173</c:v>
                </c:pt>
                <c:pt idx="2">
                  <c:v>0.30937572212714204</c:v>
                </c:pt>
                <c:pt idx="3">
                  <c:v>0.28825506561065928</c:v>
                </c:pt>
                <c:pt idx="4">
                  <c:v>8.0491173834727023E-2</c:v>
                </c:pt>
                <c:pt idx="5">
                  <c:v>3.0872900302956446E-2</c:v>
                </c:pt>
                <c:pt idx="6">
                  <c:v>4.2293477752143711E-2</c:v>
                </c:pt>
                <c:pt idx="7">
                  <c:v>7.349181990322054E-2</c:v>
                </c:pt>
                <c:pt idx="8">
                  <c:v>3.5267513090139126E-2</c:v>
                </c:pt>
                <c:pt idx="9">
                  <c:v>3.5541010798046044E-2</c:v>
                </c:pt>
                <c:pt idx="10">
                  <c:v>0.32284872141500259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D3-4699-9C1A-30DE749341C5}"/>
            </c:ext>
          </c:extLst>
        </c:ser>
        <c:ser>
          <c:idx val="4"/>
          <c:order val="3"/>
          <c:tx>
            <c:v>BEV/UL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5'!$M$32:$M$38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5'!$Q$32:$Q$38</c:f>
              <c:numCache>
                <c:formatCode>0.000</c:formatCode>
                <c:ptCount val="7"/>
                <c:pt idx="0">
                  <c:v>2.4981400967709759</c:v>
                </c:pt>
                <c:pt idx="1">
                  <c:v>2.6086791432521941</c:v>
                </c:pt>
                <c:pt idx="2">
                  <c:v>2.6899047433913812</c:v>
                </c:pt>
                <c:pt idx="3">
                  <c:v>2.5724455429923965</c:v>
                </c:pt>
                <c:pt idx="4">
                  <c:v>2.1748360570949266</c:v>
                </c:pt>
                <c:pt idx="5">
                  <c:v>2.0920185142879406</c:v>
                </c:pt>
                <c:pt idx="6">
                  <c:v>2.1745835874770192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BD3-4699-9C1A-30DE749341C5}"/>
            </c:ext>
          </c:extLst>
        </c:ser>
        <c:ser>
          <c:idx val="5"/>
          <c:order val="4"/>
          <c:tx>
            <c:v>BEV/LEI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1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5'!$M$34:$M$43</c:f>
              <c:numCache>
                <c:formatCode>0</c:formatCode>
                <c:ptCount val="10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</c:numCache>
            </c:numRef>
          </c:xVal>
          <c:yVal>
            <c:numRef>
              <c:f>'S-S 5'!$R$34:$R$43</c:f>
              <c:numCache>
                <c:formatCode>0.000</c:formatCode>
                <c:ptCount val="10"/>
                <c:pt idx="0">
                  <c:v>2.0209484112717102</c:v>
                </c:pt>
                <c:pt idx="1">
                  <c:v>1.9331201699007787</c:v>
                </c:pt>
                <c:pt idx="2">
                  <c:v>1.6214481798996492</c:v>
                </c:pt>
                <c:pt idx="3">
                  <c:v>1.5281570852345689</c:v>
                </c:pt>
                <c:pt idx="4">
                  <c:v>1.6038973456524765</c:v>
                </c:pt>
                <c:pt idx="5">
                  <c:v>1.5750428884942766</c:v>
                </c:pt>
                <c:pt idx="6">
                  <c:v>1.419011704009618</c:v>
                </c:pt>
                <c:pt idx="7">
                  <c:v>1.0926236554016124</c:v>
                </c:pt>
                <c:pt idx="8">
                  <c:v>0.88844942108774672</c:v>
                </c:pt>
                <c:pt idx="9">
                  <c:v>0.47490349627720657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2BD3-4699-9C1A-30DE749341C5}"/>
            </c:ext>
          </c:extLst>
        </c:ser>
        <c:ser>
          <c:idx val="6"/>
          <c:order val="5"/>
          <c:tx>
            <c:v>PTB/CMI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00B0F0"/>
                </a:solidFill>
              </a:ln>
              <a:effectLst/>
            </c:spPr>
          </c:marker>
          <c:xVal>
            <c:numRef>
              <c:f>'S-S 5'!$M$33:$M$46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5'!$S$33:$S$46</c:f>
              <c:numCache>
                <c:formatCode>0.000</c:formatCode>
                <c:ptCount val="14"/>
                <c:pt idx="0">
                  <c:v>0.84701868351143172</c:v>
                </c:pt>
                <c:pt idx="1">
                  <c:v>0.42461467607127995</c:v>
                </c:pt>
                <c:pt idx="2">
                  <c:v>5.0277672416780897E-2</c:v>
                </c:pt>
                <c:pt idx="3">
                  <c:v>0.14884392193771934</c:v>
                </c:pt>
                <c:pt idx="4">
                  <c:v>0.21817733229486883</c:v>
                </c:pt>
                <c:pt idx="5">
                  <c:v>0.69314415782444305</c:v>
                </c:pt>
                <c:pt idx="6">
                  <c:v>0.31674548640408112</c:v>
                </c:pt>
                <c:pt idx="7">
                  <c:v>0.41693183668276163</c:v>
                </c:pt>
                <c:pt idx="8">
                  <c:v>0.1252261847258046</c:v>
                </c:pt>
                <c:pt idx="9">
                  <c:v>0.2025829403044607</c:v>
                </c:pt>
                <c:pt idx="10">
                  <c:v>0.51814887598832571</c:v>
                </c:pt>
                <c:pt idx="11">
                  <c:v>0.36583623158424611</c:v>
                </c:pt>
                <c:pt idx="12">
                  <c:v>0.14827969442273869</c:v>
                </c:pt>
                <c:pt idx="13">
                  <c:v>9.0349366999380922E-3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2BD3-4699-9C1A-30DE749341C5}"/>
            </c:ext>
          </c:extLst>
        </c:ser>
        <c:ser>
          <c:idx val="8"/>
          <c:order val="6"/>
          <c:tx>
            <c:v>PTB/DWG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5'!$M$33:$M$46</c:f>
              <c:numCache>
                <c:formatCode>0</c:formatCode>
                <c:ptCount val="1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</c:numCache>
            </c:numRef>
          </c:xVal>
          <c:yVal>
            <c:numRef>
              <c:f>'S-S 5'!$T$33:$T$46</c:f>
              <c:numCache>
                <c:formatCode>0.000</c:formatCode>
                <c:ptCount val="14"/>
                <c:pt idx="0">
                  <c:v>1.0910994452390346</c:v>
                </c:pt>
                <c:pt idx="1">
                  <c:v>6.8050406738462549E-2</c:v>
                </c:pt>
                <c:pt idx="2">
                  <c:v>0.26718452306831464</c:v>
                </c:pt>
                <c:pt idx="3">
                  <c:v>0.27896228277570451</c:v>
                </c:pt>
                <c:pt idx="4">
                  <c:v>0.59110084827964215</c:v>
                </c:pt>
                <c:pt idx="5">
                  <c:v>0.88127159339215322</c:v>
                </c:pt>
                <c:pt idx="6">
                  <c:v>0.98506762778826862</c:v>
                </c:pt>
                <c:pt idx="7">
                  <c:v>0.7143906058730265</c:v>
                </c:pt>
                <c:pt idx="8">
                  <c:v>0.494644127288141</c:v>
                </c:pt>
                <c:pt idx="9">
                  <c:v>0.28909493818958476</c:v>
                </c:pt>
                <c:pt idx="10">
                  <c:v>9.8045194879993469E-2</c:v>
                </c:pt>
                <c:pt idx="11">
                  <c:v>6.9923995755944851E-2</c:v>
                </c:pt>
                <c:pt idx="12">
                  <c:v>0.26177254071725431</c:v>
                </c:pt>
                <c:pt idx="13">
                  <c:v>0.27535549919347779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2BD3-4699-9C1A-30DE749341C5}"/>
            </c:ext>
          </c:extLst>
        </c:ser>
        <c:ser>
          <c:idx val="9"/>
          <c:order val="7"/>
          <c:tx>
            <c:v>PTB/UL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5'!$M$33:$M$38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5'!$U$33:$U$38</c:f>
              <c:numCache>
                <c:formatCode>0.000</c:formatCode>
                <c:ptCount val="6"/>
                <c:pt idx="0">
                  <c:v>2.523307520904515</c:v>
                </c:pt>
                <c:pt idx="1">
                  <c:v>2.682786909143676</c:v>
                </c:pt>
                <c:pt idx="2">
                  <c:v>2.2628113847102216</c:v>
                </c:pt>
                <c:pt idx="3">
                  <c:v>1.8928491532189444</c:v>
                </c:pt>
                <c:pt idx="4">
                  <c:v>1.6947357680767832</c:v>
                </c:pt>
                <c:pt idx="5">
                  <c:v>1.5055675334141827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2BD3-4699-9C1A-30DE749341C5}"/>
            </c:ext>
          </c:extLst>
        </c:ser>
        <c:ser>
          <c:idx val="10"/>
          <c:order val="8"/>
          <c:tx>
            <c:v>PTB/LEI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2">
                  <a:alpha val="95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5'!$M$34:$M$46</c:f>
              <c:numCache>
                <c:formatCode>0</c:formatCode>
                <c:ptCount val="13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</c:numCache>
            </c:numRef>
          </c:xVal>
          <c:yVal>
            <c:numRef>
              <c:f>'S-S 5'!$V$34:$V$46</c:f>
              <c:numCache>
                <c:formatCode>0.000</c:formatCode>
                <c:ptCount val="13"/>
                <c:pt idx="0">
                  <c:v>1.8714221598196255</c:v>
                </c:pt>
                <c:pt idx="1">
                  <c:v>1.5217205948576216</c:v>
                </c:pt>
                <c:pt idx="2">
                  <c:v>1.2261940735212669</c:v>
                </c:pt>
                <c:pt idx="3">
                  <c:v>1.0299986445459854</c:v>
                </c:pt>
                <c:pt idx="4">
                  <c:v>0.87068992451548388</c:v>
                </c:pt>
                <c:pt idx="5">
                  <c:v>0.73591829407570375</c:v>
                </c:pt>
                <c:pt idx="6">
                  <c:v>0.71484271717287018</c:v>
                </c:pt>
                <c:pt idx="7">
                  <c:v>0.64044725671029101</c:v>
                </c:pt>
                <c:pt idx="8">
                  <c:v>0.73206449870663792</c:v>
                </c:pt>
                <c:pt idx="9">
                  <c:v>0.84453370235403813</c:v>
                </c:pt>
                <c:pt idx="10">
                  <c:v>0.86481044009735364</c:v>
                </c:pt>
                <c:pt idx="11">
                  <c:v>0.84383483733271158</c:v>
                </c:pt>
                <c:pt idx="12">
                  <c:v>1.1422312088802435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2BD3-4699-9C1A-30DE749341C5}"/>
            </c:ext>
          </c:extLst>
        </c:ser>
        <c:ser>
          <c:idx val="12"/>
          <c:order val="9"/>
          <c:tx>
            <c:v>CMI/DWG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'S-S 5'!$M$33:$M$56</c:f>
              <c:numCache>
                <c:formatCode>0</c:formatCode>
                <c:ptCount val="24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</c:numCache>
            </c:numRef>
          </c:xVal>
          <c:yVal>
            <c:numRef>
              <c:f>'S-S 5'!$W$33:$W$56</c:f>
              <c:numCache>
                <c:formatCode>0.000</c:formatCode>
                <c:ptCount val="24"/>
                <c:pt idx="0">
                  <c:v>0.54182258216803103</c:v>
                </c:pt>
                <c:pt idx="1">
                  <c:v>0.19486515763114862</c:v>
                </c:pt>
                <c:pt idx="2">
                  <c:v>0.22900035915522657</c:v>
                </c:pt>
                <c:pt idx="3">
                  <c:v>0.1796936101800865</c:v>
                </c:pt>
                <c:pt idx="4">
                  <c:v>0.44033450815444436</c:v>
                </c:pt>
                <c:pt idx="5">
                  <c:v>0.43171584666962759</c:v>
                </c:pt>
                <c:pt idx="6">
                  <c:v>0.7614627687342459</c:v>
                </c:pt>
                <c:pt idx="7">
                  <c:v>0.43852655119369949</c:v>
                </c:pt>
                <c:pt idx="8">
                  <c:v>0.4036197832696915</c:v>
                </c:pt>
                <c:pt idx="9">
                  <c:v>0.40454686672063994</c:v>
                </c:pt>
                <c:pt idx="10">
                  <c:v>0.41100053384674906</c:v>
                </c:pt>
                <c:pt idx="11">
                  <c:v>0.29009288625713453</c:v>
                </c:pt>
                <c:pt idx="12">
                  <c:v>0.16349260010607664</c:v>
                </c:pt>
                <c:pt idx="13">
                  <c:v>0.27284908978247796</c:v>
                </c:pt>
                <c:pt idx="14">
                  <c:v>0.24029632651889893</c:v>
                </c:pt>
                <c:pt idx="15">
                  <c:v>0.43158565637305163</c:v>
                </c:pt>
                <c:pt idx="16">
                  <c:v>0.59138619363568556</c:v>
                </c:pt>
                <c:pt idx="17">
                  <c:v>0.56507579743704717</c:v>
                </c:pt>
                <c:pt idx="18">
                  <c:v>0.49527398488698826</c:v>
                </c:pt>
                <c:pt idx="19">
                  <c:v>0.28181957270760244</c:v>
                </c:pt>
                <c:pt idx="20">
                  <c:v>1.6719752073247118E-2</c:v>
                </c:pt>
                <c:pt idx="21">
                  <c:v>5.3692568286839625E-2</c:v>
                </c:pt>
                <c:pt idx="22">
                  <c:v>0.30509401213547482</c:v>
                </c:pt>
                <c:pt idx="23">
                  <c:v>0.26151610103299111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2BD3-4699-9C1A-30DE749341C5}"/>
            </c:ext>
          </c:extLst>
        </c:ser>
        <c:ser>
          <c:idx val="13"/>
          <c:order val="10"/>
          <c:tx>
            <c:v>CMI/UL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5'!$M$32:$M$38</c:f>
              <c:numCache>
                <c:formatCode>0</c:formatCode>
                <c:ptCount val="7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</c:numCache>
            </c:numRef>
          </c:xVal>
          <c:yVal>
            <c:numRef>
              <c:f>'S-S 5'!$X$32:$X$38</c:f>
              <c:numCache>
                <c:formatCode>0.000</c:formatCode>
                <c:ptCount val="7"/>
                <c:pt idx="0">
                  <c:v>1.6708048288168991</c:v>
                </c:pt>
                <c:pt idx="1">
                  <c:v>1.7495901566678793</c:v>
                </c:pt>
                <c:pt idx="2">
                  <c:v>2.2331043243022761</c:v>
                </c:pt>
                <c:pt idx="3">
                  <c:v>2.2041048766831994</c:v>
                </c:pt>
                <c:pt idx="4">
                  <c:v>1.9187992144242185</c:v>
                </c:pt>
                <c:pt idx="5">
                  <c:v>1.7836546139322513</c:v>
                </c:pt>
                <c:pt idx="6">
                  <c:v>1.9454216508230817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2BD3-4699-9C1A-30DE749341C5}"/>
            </c:ext>
          </c:extLst>
        </c:ser>
        <c:ser>
          <c:idx val="14"/>
          <c:order val="11"/>
          <c:tx>
            <c:v>CMI/LEI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00B0F0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5'!$M$34:$M$52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5'!$Y$34:$Y$52</c:f>
              <c:numCache>
                <c:formatCode>0.000</c:formatCode>
                <c:ptCount val="19"/>
                <c:pt idx="0">
                  <c:v>1.5074119049368633</c:v>
                </c:pt>
                <c:pt idx="1">
                  <c:v>1.5037739921738837</c:v>
                </c:pt>
                <c:pt idx="2">
                  <c:v>1.2832265518249877</c:v>
                </c:pt>
                <c:pt idx="3">
                  <c:v>1.1426380620278143</c:v>
                </c:pt>
                <c:pt idx="4">
                  <c:v>1.3167491904839006</c:v>
                </c:pt>
                <c:pt idx="5">
                  <c:v>0.92475730254480515</c:v>
                </c:pt>
                <c:pt idx="6">
                  <c:v>0.97753007484962284</c:v>
                </c:pt>
                <c:pt idx="7">
                  <c:v>0.70323400986775975</c:v>
                </c:pt>
                <c:pt idx="8">
                  <c:v>0.56357854143017949</c:v>
                </c:pt>
                <c:pt idx="9">
                  <c:v>0.45230880007671748</c:v>
                </c:pt>
                <c:pt idx="10">
                  <c:v>0.57680749726755642</c:v>
                </c:pt>
                <c:pt idx="11">
                  <c:v>0.91494523698269858</c:v>
                </c:pt>
                <c:pt idx="12">
                  <c:v>1.0927258740155215</c:v>
                </c:pt>
                <c:pt idx="13">
                  <c:v>1.2020704052381965</c:v>
                </c:pt>
                <c:pt idx="14">
                  <c:v>0.98537971461527529</c:v>
                </c:pt>
                <c:pt idx="15">
                  <c:v>0.77248527163763692</c:v>
                </c:pt>
                <c:pt idx="16">
                  <c:v>0.85790340749467264</c:v>
                </c:pt>
                <c:pt idx="17">
                  <c:v>0.94244252066133893</c:v>
                </c:pt>
                <c:pt idx="18">
                  <c:v>1.8014832219758448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2BD3-4699-9C1A-30DE749341C5}"/>
            </c:ext>
          </c:extLst>
        </c:ser>
        <c:ser>
          <c:idx val="18"/>
          <c:order val="12"/>
          <c:tx>
            <c:v>DWG/UL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9933FF"/>
                </a:solidFill>
              </a:ln>
              <a:effectLst/>
            </c:spPr>
          </c:marker>
          <c:xVal>
            <c:numRef>
              <c:f>'S-S 5'!$M$33:$M$38</c:f>
              <c:numCache>
                <c:formatCode>0</c:formatCode>
                <c:ptCount val="6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</c:numCache>
            </c:numRef>
          </c:xVal>
          <c:yVal>
            <c:numRef>
              <c:f>'S-S 5'!$Z$33:$Z$38</c:f>
              <c:numCache>
                <c:formatCode>0.000</c:formatCode>
                <c:ptCount val="6"/>
                <c:pt idx="0">
                  <c:v>0.76941447608715652</c:v>
                </c:pt>
                <c:pt idx="1">
                  <c:v>1.7986241134291694</c:v>
                </c:pt>
                <c:pt idx="2">
                  <c:v>1.8082015225116859</c:v>
                </c:pt>
                <c:pt idx="3">
                  <c:v>1.554038905027419</c:v>
                </c:pt>
                <c:pt idx="4">
                  <c:v>1.6949380851136642</c:v>
                </c:pt>
                <c:pt idx="5">
                  <c:v>1.8285615554965049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C-2BD3-4699-9C1A-30DE749341C5}"/>
            </c:ext>
          </c:extLst>
        </c:ser>
        <c:ser>
          <c:idx val="19"/>
          <c:order val="13"/>
          <c:tx>
            <c:v>DWG/LEI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4">
                  <a:lumMod val="50000"/>
                </a:schemeClr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5'!$M$34:$M$52</c:f>
              <c:numCache>
                <c:formatCode>0</c:formatCode>
                <c:ptCount val="19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</c:numCache>
            </c:numRef>
          </c:xVal>
          <c:yVal>
            <c:numRef>
              <c:f>'S-S 5'!$AA$34:$AA$52</c:f>
              <c:numCache>
                <c:formatCode>0.000</c:formatCode>
                <c:ptCount val="19"/>
                <c:pt idx="0">
                  <c:v>1.3146151415799177</c:v>
                </c:pt>
                <c:pt idx="1">
                  <c:v>1.340720729901185</c:v>
                </c:pt>
                <c:pt idx="2">
                  <c:v>1.1301881877192395</c:v>
                </c:pt>
                <c:pt idx="3">
                  <c:v>1.2479833345417137</c:v>
                </c:pt>
                <c:pt idx="4">
                  <c:v>1.3727294147126974</c:v>
                </c:pt>
                <c:pt idx="5">
                  <c:v>1.3594461330004659</c:v>
                </c:pt>
                <c:pt idx="6">
                  <c:v>1.120808937497261</c:v>
                </c:pt>
                <c:pt idx="7">
                  <c:v>0.88234883679933096</c:v>
                </c:pt>
                <c:pt idx="8">
                  <c:v>0.77706397142618844</c:v>
                </c:pt>
                <c:pt idx="9">
                  <c:v>0.69812886525056017</c:v>
                </c:pt>
                <c:pt idx="10">
                  <c:v>0.68827793812295213</c:v>
                </c:pt>
                <c:pt idx="11">
                  <c:v>0.83570486548323963</c:v>
                </c:pt>
                <c:pt idx="12">
                  <c:v>1.0651110975625524</c:v>
                </c:pt>
                <c:pt idx="13">
                  <c:v>1.1200114916318522</c:v>
                </c:pt>
                <c:pt idx="14">
                  <c:v>1.1205768843645088</c:v>
                </c:pt>
                <c:pt idx="15">
                  <c:v>1.0968386750615848</c:v>
                </c:pt>
                <c:pt idx="16">
                  <c:v>1.1389699196330341</c:v>
                </c:pt>
                <c:pt idx="17">
                  <c:v>1.1429468054436125</c:v>
                </c:pt>
                <c:pt idx="18">
                  <c:v>1.6110269346302151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D-2BD3-4699-9C1A-30DE749341C5}"/>
            </c:ext>
          </c:extLst>
        </c:ser>
        <c:ser>
          <c:idx val="20"/>
          <c:order val="14"/>
          <c:tx>
            <c:v>UL/LEI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9933FF"/>
              </a:solidFill>
              <a:ln w="25400">
                <a:solidFill>
                  <a:srgbClr val="C00000"/>
                </a:solidFill>
              </a:ln>
              <a:effectLst/>
            </c:spPr>
          </c:marker>
          <c:xVal>
            <c:numRef>
              <c:f>'S-S 5'!$M$34:$M$38</c:f>
              <c:numCache>
                <c:formatCode>0</c:formatCode>
                <c:ptCount val="5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</c:numCache>
            </c:numRef>
          </c:xVal>
          <c:yVal>
            <c:numRef>
              <c:f>'S-S 5'!$AB$34:$AB$38</c:f>
              <c:numCache>
                <c:formatCode>0.000</c:formatCode>
                <c:ptCount val="5"/>
                <c:pt idx="0">
                  <c:v>0.44922393963252144</c:v>
                </c:pt>
                <c:pt idx="1">
                  <c:v>0.42994732696596072</c:v>
                </c:pt>
                <c:pt idx="2">
                  <c:v>0.39388829401717873</c:v>
                </c:pt>
                <c:pt idx="3">
                  <c:v>0.41288609608940563</c:v>
                </c:pt>
                <c:pt idx="4">
                  <c:v>0.45811529368941462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E-2BD3-4699-9C1A-30DE749341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2229823"/>
        <c:axId val="612241343"/>
      </c:scatterChart>
      <c:valAx>
        <c:axId val="612229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 depth d (mm)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41343"/>
        <c:crosses val="autoZero"/>
        <c:crossBetween val="midCat"/>
      </c:valAx>
      <c:valAx>
        <c:axId val="612241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lab to lab En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222982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4664091354240323"/>
          <c:y val="9.4101126412528532E-2"/>
          <c:w val="0.14693622176744675"/>
          <c:h val="0.80719236261818705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PTB,</a:t>
            </a:r>
            <a:r>
              <a:rPr lang="cs-CZ" baseline="0"/>
              <a:t> Testo 107mm</a:t>
            </a:r>
            <a:endParaRPr lang="en-GB"/>
          </a:p>
        </c:rich>
      </c:tx>
      <c:layout>
        <c:manualLayout>
          <c:xMode val="edge"/>
          <c:yMode val="edge"/>
          <c:x val="0.6449760853189731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2'!$B$62:$B$74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2'!$G$62:$G$74</c:f>
              <c:numCache>
                <c:formatCode>0.000</c:formatCode>
                <c:ptCount val="13"/>
                <c:pt idx="0">
                  <c:v>-5.2948179845130579</c:v>
                </c:pt>
                <c:pt idx="1">
                  <c:v>-5.1773815716739051</c:v>
                </c:pt>
                <c:pt idx="2">
                  <c:v>-4.6508879577033087</c:v>
                </c:pt>
                <c:pt idx="3">
                  <c:v>-4.3340576890073592</c:v>
                </c:pt>
                <c:pt idx="4">
                  <c:v>-4.060219293310861</c:v>
                </c:pt>
                <c:pt idx="5">
                  <c:v>-3.854043942656483</c:v>
                </c:pt>
                <c:pt idx="6">
                  <c:v>-3.8172293222612628</c:v>
                </c:pt>
                <c:pt idx="7">
                  <c:v>-3.797002002162944</c:v>
                </c:pt>
                <c:pt idx="8">
                  <c:v>-3.5805256210819305</c:v>
                </c:pt>
                <c:pt idx="9">
                  <c:v>-3.4738953326579973</c:v>
                </c:pt>
                <c:pt idx="10">
                  <c:v>-3.2826202486689953</c:v>
                </c:pt>
                <c:pt idx="11">
                  <c:v>-3.2066190659353144</c:v>
                </c:pt>
                <c:pt idx="12">
                  <c:v>-3.2401618892999147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FC-4C27-8A51-5B02EC5AE324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5'!$B$62:$B$74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5'!$G$62:$G$74</c:f>
              <c:numCache>
                <c:formatCode>0.000</c:formatCode>
                <c:ptCount val="13"/>
                <c:pt idx="0">
                  <c:v>-6.1626589175514601</c:v>
                </c:pt>
                <c:pt idx="1">
                  <c:v>-5.4325470926905544</c:v>
                </c:pt>
                <c:pt idx="2">
                  <c:v>-4.5440129881483564</c:v>
                </c:pt>
                <c:pt idx="3">
                  <c:v>-3.8296395600338125</c:v>
                </c:pt>
                <c:pt idx="4">
                  <c:v>-3.3220491538730044</c:v>
                </c:pt>
                <c:pt idx="5">
                  <c:v>-3.1597537675339487</c:v>
                </c:pt>
                <c:pt idx="6">
                  <c:v>-3.1321915048047213</c:v>
                </c:pt>
                <c:pt idx="7">
                  <c:v>-2.9957152886217639</c:v>
                </c:pt>
                <c:pt idx="8">
                  <c:v>-2.9410619773341686</c:v>
                </c:pt>
                <c:pt idx="9">
                  <c:v>-3.0546142867747874</c:v>
                </c:pt>
                <c:pt idx="10">
                  <c:v>-2.9761203269417029</c:v>
                </c:pt>
                <c:pt idx="11">
                  <c:v>-3.17624238048854</c:v>
                </c:pt>
                <c:pt idx="12">
                  <c:v>-3.4802135367766489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FC-4C27-8A51-5B02EC5AE324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'T-L 8'!$B$62:$B$74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8'!$G$62:$G$74</c:f>
              <c:numCache>
                <c:formatCode>0.000</c:formatCode>
                <c:ptCount val="13"/>
                <c:pt idx="0">
                  <c:v>-6.193452889906407</c:v>
                </c:pt>
                <c:pt idx="1">
                  <c:v>-5.2989498022678392</c:v>
                </c:pt>
                <c:pt idx="2">
                  <c:v>-4.5076592814951448</c:v>
                </c:pt>
                <c:pt idx="3">
                  <c:v>-3.8211157801158455</c:v>
                </c:pt>
                <c:pt idx="4">
                  <c:v>-3.3018283291443691</c:v>
                </c:pt>
                <c:pt idx="5">
                  <c:v>-3.2079629521152175</c:v>
                </c:pt>
                <c:pt idx="6">
                  <c:v>-3.0950586283844586</c:v>
                </c:pt>
                <c:pt idx="7">
                  <c:v>-3.0689508083015959</c:v>
                </c:pt>
                <c:pt idx="8">
                  <c:v>-3.0534436236150473</c:v>
                </c:pt>
                <c:pt idx="9">
                  <c:v>-3.0327576859853331</c:v>
                </c:pt>
                <c:pt idx="10">
                  <c:v>-3.0698808794242343</c:v>
                </c:pt>
                <c:pt idx="11">
                  <c:v>-3.3041735133394785</c:v>
                </c:pt>
                <c:pt idx="12">
                  <c:v>-3.5664110266275104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FC-4C27-8A51-5B02EC5AE324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12'!$B$62:$B$74</c:f>
              <c:numCache>
                <c:formatCode>General</c:formatCode>
                <c:ptCount val="13"/>
                <c:pt idx="0">
                  <c:v>70</c:v>
                </c:pt>
                <c:pt idx="1">
                  <c:v>85</c:v>
                </c:pt>
                <c:pt idx="2">
                  <c:v>100</c:v>
                </c:pt>
                <c:pt idx="3">
                  <c:v>115</c:v>
                </c:pt>
                <c:pt idx="4">
                  <c:v>130</c:v>
                </c:pt>
                <c:pt idx="5">
                  <c:v>145</c:v>
                </c:pt>
                <c:pt idx="6">
                  <c:v>160</c:v>
                </c:pt>
                <c:pt idx="7">
                  <c:v>175</c:v>
                </c:pt>
                <c:pt idx="8">
                  <c:v>190</c:v>
                </c:pt>
                <c:pt idx="9">
                  <c:v>205</c:v>
                </c:pt>
                <c:pt idx="10">
                  <c:v>220</c:v>
                </c:pt>
                <c:pt idx="11">
                  <c:v>235</c:v>
                </c:pt>
                <c:pt idx="12">
                  <c:v>250</c:v>
                </c:pt>
              </c:numCache>
            </c:numRef>
          </c:xVal>
          <c:yVal>
            <c:numRef>
              <c:f>'T-L 12'!$G$62:$G$74</c:f>
              <c:numCache>
                <c:formatCode>0.000</c:formatCode>
                <c:ptCount val="13"/>
                <c:pt idx="0">
                  <c:v>-6.4200389870024992</c:v>
                </c:pt>
                <c:pt idx="1">
                  <c:v>-5.4937379006014453</c:v>
                </c:pt>
                <c:pt idx="2">
                  <c:v>-4.5909476718712723</c:v>
                </c:pt>
                <c:pt idx="3">
                  <c:v>-3.8983716296702347</c:v>
                </c:pt>
                <c:pt idx="4">
                  <c:v>-3.3755442908728872</c:v>
                </c:pt>
                <c:pt idx="5">
                  <c:v>-3.2868056470226752</c:v>
                </c:pt>
                <c:pt idx="6">
                  <c:v>-3.2024976628123349</c:v>
                </c:pt>
                <c:pt idx="7">
                  <c:v>-3.2213672534788822</c:v>
                </c:pt>
                <c:pt idx="8">
                  <c:v>-3.2339624010845927</c:v>
                </c:pt>
                <c:pt idx="9">
                  <c:v>-3.2208844338177904</c:v>
                </c:pt>
                <c:pt idx="10">
                  <c:v>-3.5561818056384364</c:v>
                </c:pt>
                <c:pt idx="11">
                  <c:v>-3.7269380284110047</c:v>
                </c:pt>
                <c:pt idx="12">
                  <c:v>-4.0562827413565437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0FC-4C27-8A51-5B02EC5AE3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0.5'!$B$62:$B$74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70</c:v>
                      </c:pt>
                      <c:pt idx="1">
                        <c:v>85</c:v>
                      </c:pt>
                      <c:pt idx="2">
                        <c:v>100</c:v>
                      </c:pt>
                      <c:pt idx="3">
                        <c:v>115</c:v>
                      </c:pt>
                      <c:pt idx="4">
                        <c:v>130</c:v>
                      </c:pt>
                      <c:pt idx="5">
                        <c:v>145</c:v>
                      </c:pt>
                      <c:pt idx="6">
                        <c:v>160</c:v>
                      </c:pt>
                      <c:pt idx="7">
                        <c:v>175</c:v>
                      </c:pt>
                      <c:pt idx="8">
                        <c:v>190</c:v>
                      </c:pt>
                      <c:pt idx="9">
                        <c:v>205</c:v>
                      </c:pt>
                      <c:pt idx="10">
                        <c:v>220</c:v>
                      </c:pt>
                      <c:pt idx="11">
                        <c:v>235</c:v>
                      </c:pt>
                      <c:pt idx="12">
                        <c:v>250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0.5'!$G$62:$G$74</c15:sqref>
                        </c15:formulaRef>
                      </c:ext>
                    </c:extLst>
                    <c:numCache>
                      <c:formatCode>0.000</c:formatCode>
                      <c:ptCount val="13"/>
                      <c:pt idx="0">
                        <c:v>-5.1461413651588535</c:v>
                      </c:pt>
                      <c:pt idx="1">
                        <c:v>-5.3085582276043413</c:v>
                      </c:pt>
                      <c:pt idx="2">
                        <c:v>-4.4686784416722762</c:v>
                      </c:pt>
                      <c:pt idx="3">
                        <c:v>-3.4446238272494147</c:v>
                      </c:pt>
                      <c:pt idx="4">
                        <c:v>-3.3105362142194013</c:v>
                      </c:pt>
                      <c:pt idx="5">
                        <c:v>-3.5055085639534451</c:v>
                      </c:pt>
                      <c:pt idx="6">
                        <c:v>-2.9525218078592856</c:v>
                      </c:pt>
                      <c:pt idx="7">
                        <c:v>-3.2110539428992952</c:v>
                      </c:pt>
                      <c:pt idx="8">
                        <c:v>-2.988022793502942</c:v>
                      </c:pt>
                      <c:pt idx="9">
                        <c:v>-4.4486760864857606</c:v>
                      </c:pt>
                      <c:pt idx="10">
                        <c:v>-4.6948621958303347</c:v>
                      </c:pt>
                      <c:pt idx="11">
                        <c:v>-4.5944173586941659</c:v>
                      </c:pt>
                      <c:pt idx="12">
                        <c:v>-3.5518633779994908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F0FC-4C27-8A51-5B02EC5AE324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3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30"/>
      </c:valAx>
      <c:valAx>
        <c:axId val="1132275248"/>
        <c:scaling>
          <c:orientation val="minMax"/>
          <c:max val="0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7545701204673073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CMI,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57518963460565387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2'!$G$95:$G$119</c:f>
              <c:numCache>
                <c:formatCode>0.00</c:formatCode>
                <c:ptCount val="25"/>
                <c:pt idx="0">
                  <c:v>-4.6595843788974394</c:v>
                </c:pt>
                <c:pt idx="1">
                  <c:v>-3.5951545522153525</c:v>
                </c:pt>
                <c:pt idx="2">
                  <c:v>-3.02600779585054</c:v>
                </c:pt>
                <c:pt idx="3">
                  <c:v>-2.4307681585798879</c:v>
                </c:pt>
                <c:pt idx="4">
                  <c:v>-1.9534615059032459</c:v>
                </c:pt>
                <c:pt idx="5">
                  <c:v>-1.8666719720671248</c:v>
                </c:pt>
                <c:pt idx="6">
                  <c:v>-1.1709205635148874</c:v>
                </c:pt>
                <c:pt idx="7">
                  <c:v>-1.4529782823739037</c:v>
                </c:pt>
                <c:pt idx="8">
                  <c:v>-1.3777307438156152</c:v>
                </c:pt>
                <c:pt idx="9">
                  <c:v>-0.851971770042252</c:v>
                </c:pt>
                <c:pt idx="10">
                  <c:v>-5.6243249565747229E-2</c:v>
                </c:pt>
                <c:pt idx="11">
                  <c:v>0.34159900155636869</c:v>
                </c:pt>
                <c:pt idx="12">
                  <c:v>0.26222427888324945</c:v>
                </c:pt>
                <c:pt idx="13">
                  <c:v>0.46160051388537832</c:v>
                </c:pt>
                <c:pt idx="14">
                  <c:v>0.41139571093857136</c:v>
                </c:pt>
                <c:pt idx="15">
                  <c:v>0.61614939007686742</c:v>
                </c:pt>
                <c:pt idx="16">
                  <c:v>0.65489323044054526</c:v>
                </c:pt>
                <c:pt idx="17">
                  <c:v>-0.25329331166051017</c:v>
                </c:pt>
                <c:pt idx="18">
                  <c:v>-0.59225875924786109</c:v>
                </c:pt>
                <c:pt idx="19">
                  <c:v>-0.8662367049113523</c:v>
                </c:pt>
                <c:pt idx="20">
                  <c:v>-0.94099821569198716</c:v>
                </c:pt>
                <c:pt idx="21">
                  <c:v>-1.1267015288810958</c:v>
                </c:pt>
                <c:pt idx="22">
                  <c:v>-1.6775002113660669</c:v>
                </c:pt>
                <c:pt idx="23">
                  <c:v>-1.1953464906365805</c:v>
                </c:pt>
                <c:pt idx="24">
                  <c:v>-0.44030200783771828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213-4E56-A86C-B9277DC4AC0C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5'!$G$95:$G$119</c:f>
              <c:numCache>
                <c:formatCode>0.00</c:formatCode>
                <c:ptCount val="25"/>
                <c:pt idx="0">
                  <c:v>-5.7647926903935787</c:v>
                </c:pt>
                <c:pt idx="1">
                  <c:v>-4.7190852403914105</c:v>
                </c:pt>
                <c:pt idx="2">
                  <c:v>-3.5945272654401914</c:v>
                </c:pt>
                <c:pt idx="3">
                  <c:v>-2.2658824084486029</c:v>
                </c:pt>
                <c:pt idx="4">
                  <c:v>-1.3668536036124737</c:v>
                </c:pt>
                <c:pt idx="5">
                  <c:v>-1.0741531169305549</c:v>
                </c:pt>
                <c:pt idx="6">
                  <c:v>-0.55474601835520088</c:v>
                </c:pt>
                <c:pt idx="7">
                  <c:v>-0.57653610186060689</c:v>
                </c:pt>
                <c:pt idx="8">
                  <c:v>5.8869740362796928E-2</c:v>
                </c:pt>
                <c:pt idx="9">
                  <c:v>0.32638783688870904</c:v>
                </c:pt>
                <c:pt idx="10">
                  <c:v>0.47568388161193581</c:v>
                </c:pt>
                <c:pt idx="11">
                  <c:v>0.5073066717023369</c:v>
                </c:pt>
                <c:pt idx="12">
                  <c:v>0.58692094662640393</c:v>
                </c:pt>
                <c:pt idx="13">
                  <c:v>0.57796193199359225</c:v>
                </c:pt>
                <c:pt idx="14">
                  <c:v>0.1943556295333993</c:v>
                </c:pt>
                <c:pt idx="15">
                  <c:v>-8.6650515482166179E-2</c:v>
                </c:pt>
                <c:pt idx="16">
                  <c:v>-0.61698203268178309</c:v>
                </c:pt>
                <c:pt idx="17">
                  <c:v>-1.1744007728542556</c:v>
                </c:pt>
                <c:pt idx="18">
                  <c:v>-1.3728274039207398</c:v>
                </c:pt>
                <c:pt idx="19">
                  <c:v>-1.5356625000491109</c:v>
                </c:pt>
                <c:pt idx="20">
                  <c:v>-1.5148243110062165</c:v>
                </c:pt>
                <c:pt idx="21">
                  <c:v>-1.3120398721763158</c:v>
                </c:pt>
                <c:pt idx="22">
                  <c:v>-1.4217804752096472</c:v>
                </c:pt>
                <c:pt idx="23">
                  <c:v>-1.2026733048112594</c:v>
                </c:pt>
                <c:pt idx="24">
                  <c:v>-1.3114502343914551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213-4E56-A86C-B9277DC4AC0C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8'!$G$95:$G$119</c:f>
              <c:numCache>
                <c:formatCode>0.00</c:formatCode>
                <c:ptCount val="25"/>
                <c:pt idx="0">
                  <c:v>-5.3742389522940845</c:v>
                </c:pt>
                <c:pt idx="1">
                  <c:v>-4.1304138082880408</c:v>
                </c:pt>
                <c:pt idx="2">
                  <c:v>-3.1294543870763554</c:v>
                </c:pt>
                <c:pt idx="3">
                  <c:v>-1.875698503595109</c:v>
                </c:pt>
                <c:pt idx="4">
                  <c:v>-0.9354141205227342</c:v>
                </c:pt>
                <c:pt idx="5">
                  <c:v>-0.58026792251226345</c:v>
                </c:pt>
                <c:pt idx="6">
                  <c:v>-0.20435377448348555</c:v>
                </c:pt>
                <c:pt idx="7">
                  <c:v>-3.6127793408404774E-2</c:v>
                </c:pt>
                <c:pt idx="8">
                  <c:v>0.46128794365554715</c:v>
                </c:pt>
                <c:pt idx="9">
                  <c:v>0.82609433048972358</c:v>
                </c:pt>
                <c:pt idx="10">
                  <c:v>0.89093176872189184</c:v>
                </c:pt>
                <c:pt idx="11">
                  <c:v>0.74659650746784878</c:v>
                </c:pt>
                <c:pt idx="12">
                  <c:v>0.10251051723242591</c:v>
                </c:pt>
                <c:pt idx="13">
                  <c:v>-0.29858432407542468</c:v>
                </c:pt>
                <c:pt idx="14">
                  <c:v>-0.774509221879215</c:v>
                </c:pt>
                <c:pt idx="15">
                  <c:v>-1.0422983532626391</c:v>
                </c:pt>
                <c:pt idx="16">
                  <c:v>-1.8165576220688995</c:v>
                </c:pt>
                <c:pt idx="17">
                  <c:v>-2.0774670539854254</c:v>
                </c:pt>
                <c:pt idx="18">
                  <c:v>-2.2120730050891781</c:v>
                </c:pt>
                <c:pt idx="19">
                  <c:v>-2.4047238562657394</c:v>
                </c:pt>
                <c:pt idx="20">
                  <c:v>-2.563677687892163</c:v>
                </c:pt>
                <c:pt idx="21">
                  <c:v>-2.5298833350642589</c:v>
                </c:pt>
                <c:pt idx="22">
                  <c:v>-2.5572168310374344</c:v>
                </c:pt>
                <c:pt idx="23">
                  <c:v>-2.5344984381795999</c:v>
                </c:pt>
                <c:pt idx="24">
                  <c:v>-2.7340163011328666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213-4E56-A86C-B9277DC4AC0C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12'!$G$95:$G$119</c:f>
              <c:numCache>
                <c:formatCode>0.00</c:formatCode>
                <c:ptCount val="25"/>
                <c:pt idx="0">
                  <c:v>-4.2135955162757668</c:v>
                </c:pt>
                <c:pt idx="1">
                  <c:v>-2.9712029477103061</c:v>
                </c:pt>
                <c:pt idx="2">
                  <c:v>-1.8083592799554662</c:v>
                </c:pt>
                <c:pt idx="3">
                  <c:v>-0.41596411742639361</c:v>
                </c:pt>
                <c:pt idx="4">
                  <c:v>0.37823323420347194</c:v>
                </c:pt>
                <c:pt idx="5">
                  <c:v>0.83357737091101658</c:v>
                </c:pt>
                <c:pt idx="6">
                  <c:v>1.3194398573221238</c:v>
                </c:pt>
                <c:pt idx="7">
                  <c:v>1.5510150146182016</c:v>
                </c:pt>
                <c:pt idx="8">
                  <c:v>1.8835828536982095</c:v>
                </c:pt>
                <c:pt idx="9">
                  <c:v>2.0183213544096379</c:v>
                </c:pt>
                <c:pt idx="10">
                  <c:v>1.3714007436846647</c:v>
                </c:pt>
                <c:pt idx="11">
                  <c:v>0.60923979265195205</c:v>
                </c:pt>
                <c:pt idx="12">
                  <c:v>-0.18208769111981968</c:v>
                </c:pt>
                <c:pt idx="13">
                  <c:v>-0.61637731863487866</c:v>
                </c:pt>
                <c:pt idx="14">
                  <c:v>-0.97355719648529615</c:v>
                </c:pt>
                <c:pt idx="15">
                  <c:v>-1.2592898431048709</c:v>
                </c:pt>
                <c:pt idx="16">
                  <c:v>-1.7354402998629368</c:v>
                </c:pt>
                <c:pt idx="17">
                  <c:v>-1.9361970680680112</c:v>
                </c:pt>
                <c:pt idx="18">
                  <c:v>-2.0872004289898123</c:v>
                </c:pt>
                <c:pt idx="19">
                  <c:v>-2.0372295658200907</c:v>
                </c:pt>
                <c:pt idx="20">
                  <c:v>-2.0601970264517289</c:v>
                </c:pt>
                <c:pt idx="21">
                  <c:v>-2.119782992266209</c:v>
                </c:pt>
                <c:pt idx="22">
                  <c:v>-2.1839928450432611</c:v>
                </c:pt>
                <c:pt idx="23">
                  <c:v>-2.3153625147879069</c:v>
                </c:pt>
                <c:pt idx="24">
                  <c:v>-2.5749003869149267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213-4E56-A86C-B9277DC4AC0C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'S-S 20'!$G$95:$G$119</c:f>
              <c:numCache>
                <c:formatCode>0.00</c:formatCode>
                <c:ptCount val="25"/>
                <c:pt idx="0">
                  <c:v>-3.0651497342117069</c:v>
                </c:pt>
                <c:pt idx="1">
                  <c:v>-1.5706081575626858</c:v>
                </c:pt>
                <c:pt idx="2">
                  <c:v>-0.2163676337131252</c:v>
                </c:pt>
                <c:pt idx="3">
                  <c:v>0.96091820962670416</c:v>
                </c:pt>
                <c:pt idx="4">
                  <c:v>1.3495512534179506</c:v>
                </c:pt>
                <c:pt idx="5">
                  <c:v>1.6745785910349513</c:v>
                </c:pt>
                <c:pt idx="6">
                  <c:v>1.9588517065893361</c:v>
                </c:pt>
                <c:pt idx="7">
                  <c:v>1.8880375444397388</c:v>
                </c:pt>
                <c:pt idx="8">
                  <c:v>1.8214408728321168</c:v>
                </c:pt>
                <c:pt idx="9">
                  <c:v>1.0189354750613522</c:v>
                </c:pt>
                <c:pt idx="10">
                  <c:v>-0.54347338505569698</c:v>
                </c:pt>
                <c:pt idx="11">
                  <c:v>-1.6051909845410421</c:v>
                </c:pt>
                <c:pt idx="12">
                  <c:v>-1.948610230079056</c:v>
                </c:pt>
                <c:pt idx="13">
                  <c:v>-2.3099570240553402</c:v>
                </c:pt>
                <c:pt idx="14">
                  <c:v>-2.4992599989834439</c:v>
                </c:pt>
                <c:pt idx="15">
                  <c:v>-2.5475331058619504</c:v>
                </c:pt>
                <c:pt idx="16">
                  <c:v>-2.7664151894748161</c:v>
                </c:pt>
                <c:pt idx="17">
                  <c:v>-2.7741651942274643</c:v>
                </c:pt>
                <c:pt idx="18">
                  <c:v>-2.8795216967731148</c:v>
                </c:pt>
                <c:pt idx="19">
                  <c:v>-2.8216352271447938</c:v>
                </c:pt>
                <c:pt idx="20">
                  <c:v>-2.7897393571847298</c:v>
                </c:pt>
                <c:pt idx="21">
                  <c:v>-2.9205307120606068</c:v>
                </c:pt>
                <c:pt idx="22">
                  <c:v>-3.1122953439536007</c:v>
                </c:pt>
                <c:pt idx="23">
                  <c:v>-2.952885702115863</c:v>
                </c:pt>
                <c:pt idx="24">
                  <c:v>-3.3128645901381328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9213-4E56-A86C-B9277DC4A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0.5'!$B$95:$B$119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  <c:pt idx="7">
                        <c:v>150</c:v>
                      </c:pt>
                      <c:pt idx="8">
                        <c:v>165</c:v>
                      </c:pt>
                      <c:pt idx="9">
                        <c:v>180</c:v>
                      </c:pt>
                      <c:pt idx="10">
                        <c:v>195</c:v>
                      </c:pt>
                      <c:pt idx="11">
                        <c:v>210</c:v>
                      </c:pt>
                      <c:pt idx="12">
                        <c:v>225</c:v>
                      </c:pt>
                      <c:pt idx="13">
                        <c:v>240</c:v>
                      </c:pt>
                      <c:pt idx="14">
                        <c:v>255</c:v>
                      </c:pt>
                      <c:pt idx="15">
                        <c:v>270</c:v>
                      </c:pt>
                      <c:pt idx="16">
                        <c:v>285</c:v>
                      </c:pt>
                      <c:pt idx="17">
                        <c:v>300</c:v>
                      </c:pt>
                      <c:pt idx="18">
                        <c:v>315</c:v>
                      </c:pt>
                      <c:pt idx="19">
                        <c:v>330</c:v>
                      </c:pt>
                      <c:pt idx="20">
                        <c:v>345</c:v>
                      </c:pt>
                      <c:pt idx="21">
                        <c:v>360</c:v>
                      </c:pt>
                      <c:pt idx="22">
                        <c:v>375</c:v>
                      </c:pt>
                      <c:pt idx="23">
                        <c:v>390</c:v>
                      </c:pt>
                      <c:pt idx="24">
                        <c:v>405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0.5'!$G$95:$G$119</c15:sqref>
                        </c15:formulaRef>
                      </c:ext>
                    </c:extLst>
                    <c:numCache>
                      <c:formatCode>0.00</c:formatCode>
                      <c:ptCount val="25"/>
                      <c:pt idx="0">
                        <c:v>-3.7878926977948604</c:v>
                      </c:pt>
                      <c:pt idx="1">
                        <c:v>-9.0460796668675734</c:v>
                      </c:pt>
                      <c:pt idx="2">
                        <c:v>-2.3168785427329315</c:v>
                      </c:pt>
                      <c:pt idx="3">
                        <c:v>-8.4215539030733755</c:v>
                      </c:pt>
                      <c:pt idx="4">
                        <c:v>-0.1248439450686871</c:v>
                      </c:pt>
                      <c:pt idx="5">
                        <c:v>-5.7710640170125904</c:v>
                      </c:pt>
                      <c:pt idx="6">
                        <c:v>2.2003007077676304E-2</c:v>
                      </c:pt>
                      <c:pt idx="7">
                        <c:v>-3.8849554275652438</c:v>
                      </c:pt>
                      <c:pt idx="8">
                        <c:v>-1.4254827952655136</c:v>
                      </c:pt>
                      <c:pt idx="9">
                        <c:v>-2.4018509677182385</c:v>
                      </c:pt>
                      <c:pt idx="10">
                        <c:v>0.49836930631393001</c:v>
                      </c:pt>
                      <c:pt idx="11">
                        <c:v>-1.5184859154929697</c:v>
                      </c:pt>
                      <c:pt idx="12">
                        <c:v>-1.0418577350599836</c:v>
                      </c:pt>
                      <c:pt idx="13">
                        <c:v>-3.0950896622538426</c:v>
                      </c:pt>
                      <c:pt idx="14">
                        <c:v>-3.5181041124032384</c:v>
                      </c:pt>
                      <c:pt idx="15">
                        <c:v>9.5503967087857217E-2</c:v>
                      </c:pt>
                      <c:pt idx="16">
                        <c:v>-1.4656185718483872</c:v>
                      </c:pt>
                      <c:pt idx="17">
                        <c:v>-1.6673399684160231</c:v>
                      </c:pt>
                      <c:pt idx="18">
                        <c:v>-4.3690747409421871</c:v>
                      </c:pt>
                      <c:pt idx="19">
                        <c:v>-4.0470691740899571</c:v>
                      </c:pt>
                      <c:pt idx="20">
                        <c:v>-1.9067563099305531</c:v>
                      </c:pt>
                      <c:pt idx="21">
                        <c:v>-6.7389790758181025</c:v>
                      </c:pt>
                      <c:pt idx="22">
                        <c:v>-4.6841458268352705</c:v>
                      </c:pt>
                      <c:pt idx="23">
                        <c:v>-2.8948667776091312</c:v>
                      </c:pt>
                      <c:pt idx="24">
                        <c:v>-3.889581413834811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9213-4E56-A86C-B9277DC4AC0C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50"/>
      </c:valAx>
      <c:valAx>
        <c:axId val="1132275248"/>
        <c:scaling>
          <c:orientation val="minMax"/>
          <c:max val="3"/>
          <c:min val="-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3599879568001722"/>
          <c:y val="0.5513011603535537"/>
          <c:w val="0.17728712041597119"/>
          <c:h val="0.2867825613251535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CMI,</a:t>
            </a:r>
            <a:r>
              <a:rPr lang="cs-CZ" baseline="0"/>
              <a:t> </a:t>
            </a: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53448087168955105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2'!$G$96:$G$118</c:f>
              <c:numCache>
                <c:formatCode>0.00</c:formatCode>
                <c:ptCount val="23"/>
                <c:pt idx="0">
                  <c:v>-7.338528899295528</c:v>
                </c:pt>
                <c:pt idx="1">
                  <c:v>-6.7440803957884823</c:v>
                </c:pt>
                <c:pt idx="2">
                  <c:v>-6.6369896777855626</c:v>
                </c:pt>
                <c:pt idx="3">
                  <c:v>-5.9615777336142459</c:v>
                </c:pt>
                <c:pt idx="4">
                  <c:v>-5.7706754759973942</c:v>
                </c:pt>
                <c:pt idx="5">
                  <c:v>-5.375337856335773</c:v>
                </c:pt>
                <c:pt idx="6">
                  <c:v>-5.1805150184716524</c:v>
                </c:pt>
                <c:pt idx="7">
                  <c:v>-5.078546260541998</c:v>
                </c:pt>
                <c:pt idx="8">
                  <c:v>-5.0788770652060586</c:v>
                </c:pt>
                <c:pt idx="9">
                  <c:v>-4.8586321748092089</c:v>
                </c:pt>
                <c:pt idx="10">
                  <c:v>-5.0030090669902858</c:v>
                </c:pt>
                <c:pt idx="11">
                  <c:v>-4.887044032669893</c:v>
                </c:pt>
                <c:pt idx="12">
                  <c:v>-4.8657910334762979</c:v>
                </c:pt>
                <c:pt idx="13">
                  <c:v>-5.1097432937418308</c:v>
                </c:pt>
                <c:pt idx="14">
                  <c:v>-5.3355853499344894</c:v>
                </c:pt>
                <c:pt idx="15">
                  <c:v>-5.2345669149807188</c:v>
                </c:pt>
                <c:pt idx="16">
                  <c:v>-5.5380441287954367</c:v>
                </c:pt>
                <c:pt idx="17">
                  <c:v>-5.7516431128885968</c:v>
                </c:pt>
                <c:pt idx="18">
                  <c:v>-5.9745543014397819</c:v>
                </c:pt>
                <c:pt idx="19">
                  <c:v>-6.2238264268336154</c:v>
                </c:pt>
                <c:pt idx="20">
                  <c:v>-6.2159976840991167</c:v>
                </c:pt>
                <c:pt idx="21">
                  <c:v>-6.7252349280416119</c:v>
                </c:pt>
                <c:pt idx="22">
                  <c:v>-6.5649373685288461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95-4EFF-8914-7A62F0F1DF1B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5'!$B$96:$B$118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5'!$G$96:$G$118</c:f>
              <c:numCache>
                <c:formatCode>0.00</c:formatCode>
                <c:ptCount val="23"/>
                <c:pt idx="0">
                  <c:v>-5.8247120674129773</c:v>
                </c:pt>
                <c:pt idx="1">
                  <c:v>-5.4075854932065521</c:v>
                </c:pt>
                <c:pt idx="2">
                  <c:v>-4.7770913801317736</c:v>
                </c:pt>
                <c:pt idx="3">
                  <c:v>-4.2101866209100454</c:v>
                </c:pt>
                <c:pt idx="4">
                  <c:v>-3.4745235715016696</c:v>
                </c:pt>
                <c:pt idx="5">
                  <c:v>-2.7984821124395172</c:v>
                </c:pt>
                <c:pt idx="6">
                  <c:v>-2.4368143935738598</c:v>
                </c:pt>
                <c:pt idx="7">
                  <c:v>-2.2656159119543271</c:v>
                </c:pt>
                <c:pt idx="8">
                  <c:v>-2.2422037073886085</c:v>
                </c:pt>
                <c:pt idx="9">
                  <c:v>-2.3671726848634225</c:v>
                </c:pt>
                <c:pt idx="10">
                  <c:v>-2.5530816824613711</c:v>
                </c:pt>
                <c:pt idx="11">
                  <c:v>-2.5617187900084311</c:v>
                </c:pt>
                <c:pt idx="12">
                  <c:v>-2.6981041786054347</c:v>
                </c:pt>
                <c:pt idx="13">
                  <c:v>-2.8831981045004538</c:v>
                </c:pt>
                <c:pt idx="14">
                  <c:v>-2.9968655985172257</c:v>
                </c:pt>
                <c:pt idx="15">
                  <c:v>-3.2025193703147554</c:v>
                </c:pt>
                <c:pt idx="16">
                  <c:v>-3.4648062905670853</c:v>
                </c:pt>
                <c:pt idx="17">
                  <c:v>-3.6046966654933454</c:v>
                </c:pt>
                <c:pt idx="18">
                  <c:v>-3.7492916955235081</c:v>
                </c:pt>
                <c:pt idx="19">
                  <c:v>-4.1395363467648094</c:v>
                </c:pt>
                <c:pt idx="20">
                  <c:v>-4.1951050547512647</c:v>
                </c:pt>
                <c:pt idx="21">
                  <c:v>-4.4400007078518646</c:v>
                </c:pt>
                <c:pt idx="22">
                  <c:v>-4.9444969365766633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695-4EFF-8914-7A62F0F1DF1B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8'!$G$96:$G$118</c:f>
              <c:numCache>
                <c:formatCode>0.00</c:formatCode>
                <c:ptCount val="23"/>
                <c:pt idx="0">
                  <c:v>-4.4493953525134309</c:v>
                </c:pt>
                <c:pt idx="1">
                  <c:v>-4.0369225599707388</c:v>
                </c:pt>
                <c:pt idx="2">
                  <c:v>-3.5496779640514808</c:v>
                </c:pt>
                <c:pt idx="3">
                  <c:v>-2.6550639868197847</c:v>
                </c:pt>
                <c:pt idx="4">
                  <c:v>-2.0840175927732312</c:v>
                </c:pt>
                <c:pt idx="5">
                  <c:v>-1.5546729110472346</c:v>
                </c:pt>
                <c:pt idx="6">
                  <c:v>-1.1028648792877114</c:v>
                </c:pt>
                <c:pt idx="7">
                  <c:v>-0.98930395400379756</c:v>
                </c:pt>
                <c:pt idx="8">
                  <c:v>-0.94714503073307976</c:v>
                </c:pt>
                <c:pt idx="9">
                  <c:v>-1.0193620670679204</c:v>
                </c:pt>
                <c:pt idx="10">
                  <c:v>-1.2544588084556363</c:v>
                </c:pt>
                <c:pt idx="11">
                  <c:v>-1.3730395743923567</c:v>
                </c:pt>
                <c:pt idx="12">
                  <c:v>-1.4952453225690758</c:v>
                </c:pt>
                <c:pt idx="13">
                  <c:v>-1.753276743089031</c:v>
                </c:pt>
                <c:pt idx="14">
                  <c:v>-1.8297113089206885</c:v>
                </c:pt>
                <c:pt idx="15">
                  <c:v>-2.0157674072719667</c:v>
                </c:pt>
                <c:pt idx="16">
                  <c:v>-2.2330152252161053</c:v>
                </c:pt>
                <c:pt idx="17">
                  <c:v>-2.3673900907532781</c:v>
                </c:pt>
                <c:pt idx="18">
                  <c:v>-2.6152846829625136</c:v>
                </c:pt>
                <c:pt idx="19">
                  <c:v>-2.7986290816427419</c:v>
                </c:pt>
                <c:pt idx="20">
                  <c:v>-3.0734553103451403</c:v>
                </c:pt>
                <c:pt idx="21">
                  <c:v>-3.4209052856427751</c:v>
                </c:pt>
                <c:pt idx="22">
                  <c:v>-3.7377343640127276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695-4EFF-8914-7A62F0F1DF1B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12'!$B$96:$B$118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12'!$G$96:$G$118</c:f>
              <c:numCache>
                <c:formatCode>0.00</c:formatCode>
                <c:ptCount val="23"/>
                <c:pt idx="0">
                  <c:v>-3.5939939880108942</c:v>
                </c:pt>
                <c:pt idx="1">
                  <c:v>-3.0545580804619452</c:v>
                </c:pt>
                <c:pt idx="2">
                  <c:v>-2.4116224207896155</c:v>
                </c:pt>
                <c:pt idx="3">
                  <c:v>-1.7000605651249259</c:v>
                </c:pt>
                <c:pt idx="4">
                  <c:v>-0.95481156740136097</c:v>
                </c:pt>
                <c:pt idx="5">
                  <c:v>-0.30501393684184402</c:v>
                </c:pt>
                <c:pt idx="6">
                  <c:v>1.0979249218974188E-2</c:v>
                </c:pt>
                <c:pt idx="7">
                  <c:v>8.0004124952789121E-2</c:v>
                </c:pt>
                <c:pt idx="8">
                  <c:v>-8.5647549523536343E-3</c:v>
                </c:pt>
                <c:pt idx="9">
                  <c:v>-0.2313415900307802</c:v>
                </c:pt>
                <c:pt idx="10">
                  <c:v>-0.4220560694790958</c:v>
                </c:pt>
                <c:pt idx="11">
                  <c:v>-0.79033402278604825</c:v>
                </c:pt>
                <c:pt idx="12">
                  <c:v>-1.2438422826600011</c:v>
                </c:pt>
                <c:pt idx="13">
                  <c:v>-1.5287104756301901</c:v>
                </c:pt>
                <c:pt idx="14">
                  <c:v>-1.5425199260175622</c:v>
                </c:pt>
                <c:pt idx="15">
                  <c:v>-1.693567967219507</c:v>
                </c:pt>
                <c:pt idx="16">
                  <c:v>-1.9539421976075591</c:v>
                </c:pt>
                <c:pt idx="17">
                  <c:v>-2.1350982637059914</c:v>
                </c:pt>
                <c:pt idx="18">
                  <c:v>-2.2052737770361563</c:v>
                </c:pt>
                <c:pt idx="19">
                  <c:v>-2.3904250050686842</c:v>
                </c:pt>
                <c:pt idx="20">
                  <c:v>-2.6660953842372717</c:v>
                </c:pt>
                <c:pt idx="21">
                  <c:v>-2.9547739360929439</c:v>
                </c:pt>
                <c:pt idx="22">
                  <c:v>-3.0996327732634446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695-4EFF-8914-7A62F0F1DF1B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'S-L 20'!$B$96:$B$118</c:f>
              <c:numCache>
                <c:formatCode>General</c:formatCode>
                <c:ptCount val="23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</c:numCache>
            </c:numRef>
          </c:xVal>
          <c:yVal>
            <c:numRef>
              <c:f>'S-L 20'!$G$96:$G$118</c:f>
              <c:numCache>
                <c:formatCode>0.00</c:formatCode>
                <c:ptCount val="23"/>
                <c:pt idx="0">
                  <c:v>-3.3813781968701835</c:v>
                </c:pt>
                <c:pt idx="1">
                  <c:v>-2.9372339885619358</c:v>
                </c:pt>
                <c:pt idx="2">
                  <c:v>-2.3062259192783654</c:v>
                </c:pt>
                <c:pt idx="3">
                  <c:v>-1.6533871379345224</c:v>
                </c:pt>
                <c:pt idx="4">
                  <c:v>-0.96610785957127532</c:v>
                </c:pt>
                <c:pt idx="5">
                  <c:v>-0.31992202802788233</c:v>
                </c:pt>
                <c:pt idx="6">
                  <c:v>-2.2753785617503991E-2</c:v>
                </c:pt>
                <c:pt idx="7">
                  <c:v>2.2556986267122697E-2</c:v>
                </c:pt>
                <c:pt idx="8">
                  <c:v>-5.4363735206784856E-2</c:v>
                </c:pt>
                <c:pt idx="9">
                  <c:v>-0.3780044432450802</c:v>
                </c:pt>
                <c:pt idx="10">
                  <c:v>-1.0180432384646259</c:v>
                </c:pt>
                <c:pt idx="11">
                  <c:v>-1.4303705652135872</c:v>
                </c:pt>
                <c:pt idx="12">
                  <c:v>-1.7369643049155898</c:v>
                </c:pt>
                <c:pt idx="13">
                  <c:v>-1.8215469409738974</c:v>
                </c:pt>
                <c:pt idx="14">
                  <c:v>-1.7098402747540664</c:v>
                </c:pt>
                <c:pt idx="15">
                  <c:v>-1.9740568455903618</c:v>
                </c:pt>
                <c:pt idx="16">
                  <c:v>-2.2156715756694219</c:v>
                </c:pt>
                <c:pt idx="17">
                  <c:v>-2.3211659365963397</c:v>
                </c:pt>
                <c:pt idx="18">
                  <c:v>-2.4348728015122072</c:v>
                </c:pt>
                <c:pt idx="19">
                  <c:v>-2.4949813593346906</c:v>
                </c:pt>
                <c:pt idx="20">
                  <c:v>-2.6705132569987855</c:v>
                </c:pt>
                <c:pt idx="21">
                  <c:v>-2.8970976305787848</c:v>
                </c:pt>
                <c:pt idx="22">
                  <c:v>-2.9317772124349952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695-4EFF-8914-7A62F0F1D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0.5'!$B$96:$B$118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60</c:v>
                      </c:pt>
                      <c:pt idx="1">
                        <c:v>75</c:v>
                      </c:pt>
                      <c:pt idx="2">
                        <c:v>90</c:v>
                      </c:pt>
                      <c:pt idx="3">
                        <c:v>105</c:v>
                      </c:pt>
                      <c:pt idx="4">
                        <c:v>120</c:v>
                      </c:pt>
                      <c:pt idx="5">
                        <c:v>135</c:v>
                      </c:pt>
                      <c:pt idx="6">
                        <c:v>150</c:v>
                      </c:pt>
                      <c:pt idx="7">
                        <c:v>165</c:v>
                      </c:pt>
                      <c:pt idx="8">
                        <c:v>180</c:v>
                      </c:pt>
                      <c:pt idx="9">
                        <c:v>195</c:v>
                      </c:pt>
                      <c:pt idx="10">
                        <c:v>210</c:v>
                      </c:pt>
                      <c:pt idx="11">
                        <c:v>225</c:v>
                      </c:pt>
                      <c:pt idx="12">
                        <c:v>240</c:v>
                      </c:pt>
                      <c:pt idx="13">
                        <c:v>255</c:v>
                      </c:pt>
                      <c:pt idx="14">
                        <c:v>270</c:v>
                      </c:pt>
                      <c:pt idx="15">
                        <c:v>285</c:v>
                      </c:pt>
                      <c:pt idx="16">
                        <c:v>300</c:v>
                      </c:pt>
                      <c:pt idx="17">
                        <c:v>315</c:v>
                      </c:pt>
                      <c:pt idx="18">
                        <c:v>330</c:v>
                      </c:pt>
                      <c:pt idx="19">
                        <c:v>345</c:v>
                      </c:pt>
                      <c:pt idx="20">
                        <c:v>360</c:v>
                      </c:pt>
                      <c:pt idx="21">
                        <c:v>375</c:v>
                      </c:pt>
                      <c:pt idx="22">
                        <c:v>390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0.5'!$G$96:$G$118</c15:sqref>
                        </c15:formulaRef>
                      </c:ext>
                    </c:extLst>
                    <c:numCache>
                      <c:formatCode>0.00</c:formatCode>
                      <c:ptCount val="23"/>
                      <c:pt idx="0">
                        <c:v>-7.0442064549086938</c:v>
                      </c:pt>
                      <c:pt idx="1">
                        <c:v>-5.5359073500577365</c:v>
                      </c:pt>
                      <c:pt idx="2">
                        <c:v>-5.1339285714286076</c:v>
                      </c:pt>
                      <c:pt idx="3">
                        <c:v>-4.4492535671056332</c:v>
                      </c:pt>
                      <c:pt idx="4">
                        <c:v>-4.3145441892832741</c:v>
                      </c:pt>
                      <c:pt idx="5">
                        <c:v>-4.0222726939702715</c:v>
                      </c:pt>
                      <c:pt idx="6">
                        <c:v>-3.9871005570214226</c:v>
                      </c:pt>
                      <c:pt idx="7">
                        <c:v>-3.7264807086902696</c:v>
                      </c:pt>
                      <c:pt idx="8">
                        <c:v>-3.6979969183358739</c:v>
                      </c:pt>
                      <c:pt idx="9">
                        <c:v>-3.5434512043341275</c:v>
                      </c:pt>
                      <c:pt idx="10">
                        <c:v>-2.9055069065328087</c:v>
                      </c:pt>
                      <c:pt idx="11">
                        <c:v>-3.0709469363822928</c:v>
                      </c:pt>
                      <c:pt idx="12">
                        <c:v>-3.4727818887830573</c:v>
                      </c:pt>
                      <c:pt idx="13">
                        <c:v>-3.2541776605101145</c:v>
                      </c:pt>
                      <c:pt idx="14">
                        <c:v>-3.3133966902726248</c:v>
                      </c:pt>
                      <c:pt idx="15">
                        <c:v>-3.1299306498367097</c:v>
                      </c:pt>
                      <c:pt idx="16">
                        <c:v>-3.3311321446914595</c:v>
                      </c:pt>
                      <c:pt idx="17">
                        <c:v>-3.4614396358697426</c:v>
                      </c:pt>
                      <c:pt idx="18">
                        <c:v>-3.8743225428446006</c:v>
                      </c:pt>
                      <c:pt idx="19">
                        <c:v>-4.3966529653552939</c:v>
                      </c:pt>
                      <c:pt idx="20">
                        <c:v>-4.2755692217585368</c:v>
                      </c:pt>
                      <c:pt idx="21">
                        <c:v>-4.3272667289822442</c:v>
                      </c:pt>
                      <c:pt idx="22">
                        <c:v>-4.8245373668731029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4695-4EFF-8914-7A62F0F1DF1B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50"/>
      </c:valAx>
      <c:valAx>
        <c:axId val="1132275248"/>
        <c:scaling>
          <c:orientation val="minMax"/>
          <c:max val="1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416781718147908"/>
          <c:y val="5.7125351687241359E-2"/>
          <c:w val="0.17728712041597119"/>
          <c:h val="0.2867825613251535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CMI,</a:t>
            </a:r>
            <a:r>
              <a:rPr lang="cs-CZ" baseline="0"/>
              <a:t> Testo 16mm</a:t>
            </a:r>
            <a:endParaRPr lang="en-GB"/>
          </a:p>
        </c:rich>
      </c:tx>
      <c:layout>
        <c:manualLayout>
          <c:xMode val="edge"/>
          <c:yMode val="edge"/>
          <c:x val="0.65951492921758126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2'!$G$95:$G$119</c:f>
              <c:numCache>
                <c:formatCode>0.00</c:formatCode>
                <c:ptCount val="25"/>
                <c:pt idx="0">
                  <c:v>-3.4174582369701243</c:v>
                </c:pt>
                <c:pt idx="1">
                  <c:v>-2.169911700781145</c:v>
                </c:pt>
                <c:pt idx="2">
                  <c:v>0.82546277853690309</c:v>
                </c:pt>
                <c:pt idx="3">
                  <c:v>2.0957285762423674</c:v>
                </c:pt>
                <c:pt idx="4">
                  <c:v>2.9566389801431328</c:v>
                </c:pt>
                <c:pt idx="5">
                  <c:v>3.0888981573141838</c:v>
                </c:pt>
                <c:pt idx="6">
                  <c:v>3.970276969175929</c:v>
                </c:pt>
                <c:pt idx="7">
                  <c:v>4.2320575724551972</c:v>
                </c:pt>
                <c:pt idx="8">
                  <c:v>4.2801282984394353</c:v>
                </c:pt>
                <c:pt idx="9">
                  <c:v>4.7167772959555574</c:v>
                </c:pt>
                <c:pt idx="10">
                  <c:v>4.946621543474679</c:v>
                </c:pt>
                <c:pt idx="11">
                  <c:v>5.0421223431778035</c:v>
                </c:pt>
                <c:pt idx="12">
                  <c:v>5.3925388215541004</c:v>
                </c:pt>
                <c:pt idx="13">
                  <c:v>5.3966081912533497</c:v>
                </c:pt>
                <c:pt idx="14">
                  <c:v>5.4916998788780829</c:v>
                </c:pt>
                <c:pt idx="15">
                  <c:v>5.4284319596604211</c:v>
                </c:pt>
                <c:pt idx="16">
                  <c:v>5.578754135399012</c:v>
                </c:pt>
                <c:pt idx="17">
                  <c:v>5.0083623833799837</c:v>
                </c:pt>
                <c:pt idx="18">
                  <c:v>4.5643655118918804</c:v>
                </c:pt>
                <c:pt idx="19">
                  <c:v>3.0021955002316014</c:v>
                </c:pt>
                <c:pt idx="20">
                  <c:v>2.5741736660825225</c:v>
                </c:pt>
                <c:pt idx="21">
                  <c:v>1.407556035047717</c:v>
                </c:pt>
                <c:pt idx="22">
                  <c:v>0.84261618003947913</c:v>
                </c:pt>
                <c:pt idx="23">
                  <c:v>0.91196761934561432</c:v>
                </c:pt>
                <c:pt idx="24">
                  <c:v>2.2815877853258777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44B-4C36-B8DB-43776813594D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5'!$B$95:$B$119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5'!$G$95:$G$119</c:f>
              <c:numCache>
                <c:formatCode>0.00</c:formatCode>
                <c:ptCount val="25"/>
                <c:pt idx="0">
                  <c:v>-4.9908605285135579</c:v>
                </c:pt>
                <c:pt idx="1">
                  <c:v>-3.5369141271617783</c:v>
                </c:pt>
                <c:pt idx="2">
                  <c:v>-1.4904122987608248</c:v>
                </c:pt>
                <c:pt idx="3">
                  <c:v>-0.34294418968089568</c:v>
                </c:pt>
                <c:pt idx="4">
                  <c:v>0.22326623512379348</c:v>
                </c:pt>
                <c:pt idx="5">
                  <c:v>0.63553053584180341</c:v>
                </c:pt>
                <c:pt idx="6">
                  <c:v>1.1975137821657709</c:v>
                </c:pt>
                <c:pt idx="7">
                  <c:v>1.6894606638196499</c:v>
                </c:pt>
                <c:pt idx="8">
                  <c:v>2.1416445822538304</c:v>
                </c:pt>
                <c:pt idx="9">
                  <c:v>2.0926021370331558</c:v>
                </c:pt>
                <c:pt idx="10">
                  <c:v>1.9850269321790743</c:v>
                </c:pt>
                <c:pt idx="11">
                  <c:v>1.908652412815427</c:v>
                </c:pt>
                <c:pt idx="12">
                  <c:v>1.7614031208541128</c:v>
                </c:pt>
                <c:pt idx="13">
                  <c:v>1.7324519415818054</c:v>
                </c:pt>
                <c:pt idx="14">
                  <c:v>1.4353821603911889</c:v>
                </c:pt>
                <c:pt idx="15">
                  <c:v>1.2911865229078687</c:v>
                </c:pt>
                <c:pt idx="16">
                  <c:v>1.0443550215594539</c:v>
                </c:pt>
                <c:pt idx="17">
                  <c:v>1.0360805135270295</c:v>
                </c:pt>
                <c:pt idx="18">
                  <c:v>0.60056804631095562</c:v>
                </c:pt>
                <c:pt idx="19">
                  <c:v>0.58610312417419397</c:v>
                </c:pt>
                <c:pt idx="20">
                  <c:v>0.46740942464504365</c:v>
                </c:pt>
                <c:pt idx="21">
                  <c:v>0.2588087695142518</c:v>
                </c:pt>
                <c:pt idx="22">
                  <c:v>-0.33563065255820745</c:v>
                </c:pt>
                <c:pt idx="23">
                  <c:v>-0.77634462376916813</c:v>
                </c:pt>
                <c:pt idx="24">
                  <c:v>-1.2199050240799301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44B-4C36-B8DB-43776813594D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'T-S 8'!$B$95:$B$119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8'!$G$95:$G$119</c:f>
              <c:numCache>
                <c:formatCode>0.00</c:formatCode>
                <c:ptCount val="25"/>
                <c:pt idx="0">
                  <c:v>-7.5740834998944475</c:v>
                </c:pt>
                <c:pt idx="1">
                  <c:v>-6.5811870239914319</c:v>
                </c:pt>
                <c:pt idx="2">
                  <c:v>-3.5818150182694803</c:v>
                </c:pt>
                <c:pt idx="3">
                  <c:v>-2.4400844405811433</c:v>
                </c:pt>
                <c:pt idx="4">
                  <c:v>-1.6077729735102682</c:v>
                </c:pt>
                <c:pt idx="5">
                  <c:v>-0.64222006906661078</c:v>
                </c:pt>
                <c:pt idx="6">
                  <c:v>-7.8277400196330976E-2</c:v>
                </c:pt>
                <c:pt idx="7">
                  <c:v>0.58781860887071591</c:v>
                </c:pt>
                <c:pt idx="8">
                  <c:v>0.9445687298036356</c:v>
                </c:pt>
                <c:pt idx="9">
                  <c:v>1.2614942707394461</c:v>
                </c:pt>
                <c:pt idx="10">
                  <c:v>1.1277891475954407</c:v>
                </c:pt>
                <c:pt idx="11">
                  <c:v>0.70292543769698035</c:v>
                </c:pt>
                <c:pt idx="12">
                  <c:v>0.49741963564015046</c:v>
                </c:pt>
                <c:pt idx="13">
                  <c:v>-4.9736397095278499E-3</c:v>
                </c:pt>
                <c:pt idx="14">
                  <c:v>0.10062861828213829</c:v>
                </c:pt>
                <c:pt idx="15">
                  <c:v>6.2154266890718825E-3</c:v>
                </c:pt>
                <c:pt idx="16">
                  <c:v>-4.473939303552979E-2</c:v>
                </c:pt>
                <c:pt idx="17">
                  <c:v>-0.17645889253401317</c:v>
                </c:pt>
                <c:pt idx="18">
                  <c:v>-0.2745989736707824</c:v>
                </c:pt>
                <c:pt idx="19">
                  <c:v>-0.29443919892657727</c:v>
                </c:pt>
                <c:pt idx="20">
                  <c:v>-0.53533057594613198</c:v>
                </c:pt>
                <c:pt idx="21">
                  <c:v>-0.70662162833439535</c:v>
                </c:pt>
                <c:pt idx="22">
                  <c:v>-0.81019380133503882</c:v>
                </c:pt>
                <c:pt idx="23">
                  <c:v>-0.96060764018170641</c:v>
                </c:pt>
                <c:pt idx="24">
                  <c:v>-1.4195681628898897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44B-4C36-B8DB-43776813594D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12'!$B$95:$B$119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12'!$G$95:$G$119</c:f>
              <c:numCache>
                <c:formatCode>0.00</c:formatCode>
                <c:ptCount val="25"/>
                <c:pt idx="0">
                  <c:v>-8.3860475466073137</c:v>
                </c:pt>
                <c:pt idx="1">
                  <c:v>-7.2903689288604845</c:v>
                </c:pt>
                <c:pt idx="2">
                  <c:v>-4.0339411225088355</c:v>
                </c:pt>
                <c:pt idx="3">
                  <c:v>-2.8724003317520386</c:v>
                </c:pt>
                <c:pt idx="4">
                  <c:v>-1.9406688304113235</c:v>
                </c:pt>
                <c:pt idx="5">
                  <c:v>-1.1282024129318553</c:v>
                </c:pt>
                <c:pt idx="6">
                  <c:v>-0.30738349734845521</c:v>
                </c:pt>
                <c:pt idx="7">
                  <c:v>0.48769497859709871</c:v>
                </c:pt>
                <c:pt idx="8">
                  <c:v>0.72613918882433748</c:v>
                </c:pt>
                <c:pt idx="9">
                  <c:v>0.60886997607744553</c:v>
                </c:pt>
                <c:pt idx="10">
                  <c:v>0.29991051524510431</c:v>
                </c:pt>
                <c:pt idx="11">
                  <c:v>-0.18781839858096239</c:v>
                </c:pt>
                <c:pt idx="12">
                  <c:v>-0.50909066816183168</c:v>
                </c:pt>
                <c:pt idx="13">
                  <c:v>-0.71267084404987124</c:v>
                </c:pt>
                <c:pt idx="14">
                  <c:v>-0.67370434788363032</c:v>
                </c:pt>
                <c:pt idx="15">
                  <c:v>-0.632882039798213</c:v>
                </c:pt>
                <c:pt idx="16">
                  <c:v>-0.56404175829995129</c:v>
                </c:pt>
                <c:pt idx="17">
                  <c:v>-0.7497546874146741</c:v>
                </c:pt>
                <c:pt idx="18">
                  <c:v>-0.74397546999029573</c:v>
                </c:pt>
                <c:pt idx="19">
                  <c:v>-0.7598276113178235</c:v>
                </c:pt>
                <c:pt idx="20">
                  <c:v>-0.76639702377800256</c:v>
                </c:pt>
                <c:pt idx="21">
                  <c:v>-0.74436557759857436</c:v>
                </c:pt>
                <c:pt idx="22">
                  <c:v>-0.99095844455815096</c:v>
                </c:pt>
                <c:pt idx="23">
                  <c:v>-1.1308193541505833</c:v>
                </c:pt>
                <c:pt idx="24">
                  <c:v>-1.3832951633019057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044B-4C36-B8DB-43776813594D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20'!$B$95:$B$119</c:f>
              <c:numCache>
                <c:formatCode>General</c:formatCode>
                <c:ptCount val="25"/>
                <c:pt idx="0">
                  <c:v>45</c:v>
                </c:pt>
                <c:pt idx="1">
                  <c:v>60</c:v>
                </c:pt>
                <c:pt idx="2">
                  <c:v>75</c:v>
                </c:pt>
                <c:pt idx="3">
                  <c:v>90</c:v>
                </c:pt>
                <c:pt idx="4">
                  <c:v>105</c:v>
                </c:pt>
                <c:pt idx="5">
                  <c:v>120</c:v>
                </c:pt>
                <c:pt idx="6">
                  <c:v>135</c:v>
                </c:pt>
                <c:pt idx="7">
                  <c:v>150</c:v>
                </c:pt>
                <c:pt idx="8">
                  <c:v>165</c:v>
                </c:pt>
                <c:pt idx="9">
                  <c:v>180</c:v>
                </c:pt>
                <c:pt idx="10">
                  <c:v>195</c:v>
                </c:pt>
                <c:pt idx="11">
                  <c:v>210</c:v>
                </c:pt>
                <c:pt idx="12">
                  <c:v>225</c:v>
                </c:pt>
                <c:pt idx="13">
                  <c:v>240</c:v>
                </c:pt>
                <c:pt idx="14">
                  <c:v>255</c:v>
                </c:pt>
                <c:pt idx="15">
                  <c:v>270</c:v>
                </c:pt>
                <c:pt idx="16">
                  <c:v>285</c:v>
                </c:pt>
                <c:pt idx="17">
                  <c:v>300</c:v>
                </c:pt>
                <c:pt idx="18">
                  <c:v>315</c:v>
                </c:pt>
                <c:pt idx="19">
                  <c:v>330</c:v>
                </c:pt>
                <c:pt idx="20">
                  <c:v>345</c:v>
                </c:pt>
                <c:pt idx="21">
                  <c:v>360</c:v>
                </c:pt>
                <c:pt idx="22">
                  <c:v>375</c:v>
                </c:pt>
                <c:pt idx="23">
                  <c:v>390</c:v>
                </c:pt>
                <c:pt idx="24">
                  <c:v>405</c:v>
                </c:pt>
              </c:numCache>
            </c:numRef>
          </c:xVal>
          <c:yVal>
            <c:numRef>
              <c:f>'T-S 20'!$G$95:$G$119</c:f>
              <c:numCache>
                <c:formatCode>0.00</c:formatCode>
                <c:ptCount val="25"/>
                <c:pt idx="0">
                  <c:v>-8.649407907302491</c:v>
                </c:pt>
                <c:pt idx="1">
                  <c:v>-7.4746839348739478</c:v>
                </c:pt>
                <c:pt idx="2">
                  <c:v>-4.2587828123319493</c:v>
                </c:pt>
                <c:pt idx="3">
                  <c:v>-3.1918871271522304</c:v>
                </c:pt>
                <c:pt idx="4">
                  <c:v>-2.336857707559044</c:v>
                </c:pt>
                <c:pt idx="5">
                  <c:v>-1.2685123095128175</c:v>
                </c:pt>
                <c:pt idx="6">
                  <c:v>-0.49012845140625022</c:v>
                </c:pt>
                <c:pt idx="7">
                  <c:v>8.6132558455842237E-2</c:v>
                </c:pt>
                <c:pt idx="8">
                  <c:v>9.4162849916028472E-3</c:v>
                </c:pt>
                <c:pt idx="9">
                  <c:v>-0.5332719667105672</c:v>
                </c:pt>
                <c:pt idx="10">
                  <c:v>-0.72513296096955238</c:v>
                </c:pt>
                <c:pt idx="11">
                  <c:v>-1.3106452323013547</c:v>
                </c:pt>
                <c:pt idx="12">
                  <c:v>-1.5415013064330831</c:v>
                </c:pt>
                <c:pt idx="13">
                  <c:v>-1.7062259115627258</c:v>
                </c:pt>
                <c:pt idx="14">
                  <c:v>-1.5941180103558483</c:v>
                </c:pt>
                <c:pt idx="15">
                  <c:v>-1.6167589456075893</c:v>
                </c:pt>
                <c:pt idx="16">
                  <c:v>-1.6820080514880882</c:v>
                </c:pt>
                <c:pt idx="17">
                  <c:v>-1.6024893967555645</c:v>
                </c:pt>
                <c:pt idx="18">
                  <c:v>-1.7655615437537229</c:v>
                </c:pt>
                <c:pt idx="19">
                  <c:v>-1.7447025500264672</c:v>
                </c:pt>
                <c:pt idx="20">
                  <c:v>-1.6078301267394284</c:v>
                </c:pt>
                <c:pt idx="21">
                  <c:v>-1.7289137365871499</c:v>
                </c:pt>
                <c:pt idx="22">
                  <c:v>-1.8120874833799188</c:v>
                </c:pt>
                <c:pt idx="23">
                  <c:v>-1.7525808143349069</c:v>
                </c:pt>
                <c:pt idx="24">
                  <c:v>-1.8185388688634416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044B-4C36-B8DB-4377681359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0.6'!$B$95:$B$119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45</c:v>
                      </c:pt>
                      <c:pt idx="1">
                        <c:v>60</c:v>
                      </c:pt>
                      <c:pt idx="2">
                        <c:v>75</c:v>
                      </c:pt>
                      <c:pt idx="3">
                        <c:v>90</c:v>
                      </c:pt>
                      <c:pt idx="4">
                        <c:v>105</c:v>
                      </c:pt>
                      <c:pt idx="5">
                        <c:v>120</c:v>
                      </c:pt>
                      <c:pt idx="6">
                        <c:v>135</c:v>
                      </c:pt>
                      <c:pt idx="7">
                        <c:v>150</c:v>
                      </c:pt>
                      <c:pt idx="8">
                        <c:v>165</c:v>
                      </c:pt>
                      <c:pt idx="9">
                        <c:v>180</c:v>
                      </c:pt>
                      <c:pt idx="10">
                        <c:v>195</c:v>
                      </c:pt>
                      <c:pt idx="11">
                        <c:v>210</c:v>
                      </c:pt>
                      <c:pt idx="12">
                        <c:v>225</c:v>
                      </c:pt>
                      <c:pt idx="13">
                        <c:v>240</c:v>
                      </c:pt>
                      <c:pt idx="14">
                        <c:v>255</c:v>
                      </c:pt>
                      <c:pt idx="15">
                        <c:v>270</c:v>
                      </c:pt>
                      <c:pt idx="16">
                        <c:v>285</c:v>
                      </c:pt>
                      <c:pt idx="17">
                        <c:v>300</c:v>
                      </c:pt>
                      <c:pt idx="18">
                        <c:v>315</c:v>
                      </c:pt>
                      <c:pt idx="19">
                        <c:v>330</c:v>
                      </c:pt>
                      <c:pt idx="20">
                        <c:v>345</c:v>
                      </c:pt>
                      <c:pt idx="21">
                        <c:v>360</c:v>
                      </c:pt>
                      <c:pt idx="22">
                        <c:v>375</c:v>
                      </c:pt>
                      <c:pt idx="23">
                        <c:v>390</c:v>
                      </c:pt>
                      <c:pt idx="24">
                        <c:v>405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0.6'!$G$95:$G$119</c15:sqref>
                        </c15:formulaRef>
                      </c:ext>
                    </c:extLst>
                    <c:numCache>
                      <c:formatCode>0.00</c:formatCode>
                      <c:ptCount val="25"/>
                      <c:pt idx="0">
                        <c:v>14.239236926262052</c:v>
                      </c:pt>
                      <c:pt idx="1">
                        <c:v>14.73330023718902</c:v>
                      </c:pt>
                      <c:pt idx="2">
                        <c:v>16.349936284558741</c:v>
                      </c:pt>
                      <c:pt idx="3">
                        <c:v>17.273934208585377</c:v>
                      </c:pt>
                      <c:pt idx="4">
                        <c:v>19.034416472588823</c:v>
                      </c:pt>
                      <c:pt idx="5">
                        <c:v>19.412350965265222</c:v>
                      </c:pt>
                      <c:pt idx="6">
                        <c:v>21.28036624086247</c:v>
                      </c:pt>
                      <c:pt idx="7">
                        <c:v>21.602156891712234</c:v>
                      </c:pt>
                      <c:pt idx="8">
                        <c:v>21.744263262746248</c:v>
                      </c:pt>
                      <c:pt idx="9">
                        <c:v>22.384086371367314</c:v>
                      </c:pt>
                      <c:pt idx="10">
                        <c:v>22.205415775105173</c:v>
                      </c:pt>
                      <c:pt idx="11">
                        <c:v>22.77980872198221</c:v>
                      </c:pt>
                      <c:pt idx="12">
                        <c:v>22.894814595952131</c:v>
                      </c:pt>
                      <c:pt idx="13">
                        <c:v>22.203352285313457</c:v>
                      </c:pt>
                      <c:pt idx="14">
                        <c:v>22.063820357512192</c:v>
                      </c:pt>
                      <c:pt idx="15">
                        <c:v>20.002958470470819</c:v>
                      </c:pt>
                      <c:pt idx="16">
                        <c:v>16.397322584224018</c:v>
                      </c:pt>
                      <c:pt idx="17">
                        <c:v>19.611033054795588</c:v>
                      </c:pt>
                      <c:pt idx="18">
                        <c:v>21.989567533572583</c:v>
                      </c:pt>
                      <c:pt idx="19">
                        <c:v>21.789193976970786</c:v>
                      </c:pt>
                      <c:pt idx="20">
                        <c:v>22.059476253883723</c:v>
                      </c:pt>
                      <c:pt idx="21">
                        <c:v>21.467571755330951</c:v>
                      </c:pt>
                      <c:pt idx="22">
                        <c:v>21.728208064724683</c:v>
                      </c:pt>
                      <c:pt idx="23">
                        <c:v>20.772502163227024</c:v>
                      </c:pt>
                      <c:pt idx="24">
                        <c:v>16.663938749158909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044B-4C36-B8DB-43776813594D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50"/>
      </c:valAx>
      <c:valAx>
        <c:axId val="1132275248"/>
        <c:scaling>
          <c:orientation val="minMax"/>
          <c:max val="6"/>
          <c:min val="-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47339093920931585"/>
          <c:y val="0.55967702151738941"/>
          <c:w val="0.17728712041597119"/>
          <c:h val="0.2867825613251535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CMI,</a:t>
            </a:r>
            <a:r>
              <a:rPr lang="cs-CZ" baseline="0"/>
              <a:t> Testo 107mm</a:t>
            </a:r>
            <a:endParaRPr lang="en-GB"/>
          </a:p>
        </c:rich>
      </c:tx>
      <c:layout>
        <c:manualLayout>
          <c:xMode val="edge"/>
          <c:yMode val="edge"/>
          <c:x val="0.64206831653925145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2'!$B$97:$B$117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2'!$G$97:$G$117</c:f>
              <c:numCache>
                <c:formatCode>0.00</c:formatCode>
                <c:ptCount val="21"/>
                <c:pt idx="0">
                  <c:v>-3.741719383482712</c:v>
                </c:pt>
                <c:pt idx="1">
                  <c:v>-3.8164151333471197</c:v>
                </c:pt>
                <c:pt idx="2">
                  <c:v>-3.6140591782544353</c:v>
                </c:pt>
                <c:pt idx="3">
                  <c:v>-3.3025688482735198</c:v>
                </c:pt>
                <c:pt idx="4">
                  <c:v>-2.8330040424247733</c:v>
                </c:pt>
                <c:pt idx="5">
                  <c:v>-2.7902790279027641</c:v>
                </c:pt>
                <c:pt idx="6">
                  <c:v>-2.714614679883419</c:v>
                </c:pt>
                <c:pt idx="7">
                  <c:v>-2.5141903447820275</c:v>
                </c:pt>
                <c:pt idx="8">
                  <c:v>-2.292815623888957</c:v>
                </c:pt>
                <c:pt idx="9">
                  <c:v>-2.464006343804475</c:v>
                </c:pt>
                <c:pt idx="10">
                  <c:v>-2.4210813446961903</c:v>
                </c:pt>
                <c:pt idx="11">
                  <c:v>-2.2243545732035312</c:v>
                </c:pt>
                <c:pt idx="12">
                  <c:v>-2.370898032377744</c:v>
                </c:pt>
                <c:pt idx="13">
                  <c:v>-2.3689937361919227</c:v>
                </c:pt>
                <c:pt idx="14">
                  <c:v>-2.3118127995488917</c:v>
                </c:pt>
                <c:pt idx="15">
                  <c:v>-2.5180154062784599</c:v>
                </c:pt>
                <c:pt idx="16">
                  <c:v>-2.6567727829860583</c:v>
                </c:pt>
                <c:pt idx="17">
                  <c:v>-2.7057907897133249</c:v>
                </c:pt>
                <c:pt idx="18">
                  <c:v>-2.680951828975445</c:v>
                </c:pt>
                <c:pt idx="19">
                  <c:v>-2.5447612732095233</c:v>
                </c:pt>
                <c:pt idx="20">
                  <c:v>-2.692520592536285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62-4540-9522-633A9945A5B6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5'!$B$97:$B$117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5'!$G$97:$G$117</c:f>
              <c:numCache>
                <c:formatCode>0.00</c:formatCode>
                <c:ptCount val="21"/>
                <c:pt idx="0">
                  <c:v>-4.2756735267794879</c:v>
                </c:pt>
                <c:pt idx="1">
                  <c:v>-3.5199965511362361</c:v>
                </c:pt>
                <c:pt idx="2">
                  <c:v>-2.9464707184311965</c:v>
                </c:pt>
                <c:pt idx="3">
                  <c:v>-2.4785358754013163</c:v>
                </c:pt>
                <c:pt idx="4">
                  <c:v>-1.9813469552570084</c:v>
                </c:pt>
                <c:pt idx="5">
                  <c:v>-1.7681728880157197</c:v>
                </c:pt>
                <c:pt idx="6">
                  <c:v>-1.6363843324737313</c:v>
                </c:pt>
                <c:pt idx="7">
                  <c:v>-1.6920035769755801</c:v>
                </c:pt>
                <c:pt idx="8">
                  <c:v>-1.7382509291057255</c:v>
                </c:pt>
                <c:pt idx="9">
                  <c:v>-1.648601590563288</c:v>
                </c:pt>
                <c:pt idx="10">
                  <c:v>-1.657278753384452</c:v>
                </c:pt>
                <c:pt idx="11">
                  <c:v>-1.6853932584269693</c:v>
                </c:pt>
                <c:pt idx="12">
                  <c:v>-1.801770036317486</c:v>
                </c:pt>
                <c:pt idx="13">
                  <c:v>-1.8857060037839319</c:v>
                </c:pt>
                <c:pt idx="14">
                  <c:v>-2.0222114315251747</c:v>
                </c:pt>
                <c:pt idx="15">
                  <c:v>-2.2348008878137038</c:v>
                </c:pt>
                <c:pt idx="16">
                  <c:v>-2.2662944969248846</c:v>
                </c:pt>
                <c:pt idx="17">
                  <c:v>-2.3997117134055101</c:v>
                </c:pt>
                <c:pt idx="18">
                  <c:v>-2.7402970236965234</c:v>
                </c:pt>
                <c:pt idx="19">
                  <c:v>-2.7941300348899039</c:v>
                </c:pt>
                <c:pt idx="20">
                  <c:v>-3.2055397237966998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62-4540-9522-633A9945A5B6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'T-L 8'!$B$97:$B$117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8'!$G$97:$G$117</c:f>
              <c:numCache>
                <c:formatCode>0.00</c:formatCode>
                <c:ptCount val="21"/>
                <c:pt idx="0">
                  <c:v>-4.5370372256661851</c:v>
                </c:pt>
                <c:pt idx="1">
                  <c:v>-3.8652171169539091</c:v>
                </c:pt>
                <c:pt idx="2">
                  <c:v>-3.2001841129280395</c:v>
                </c:pt>
                <c:pt idx="3">
                  <c:v>-2.6900232330369582</c:v>
                </c:pt>
                <c:pt idx="4">
                  <c:v>-2.2641686201748703</c:v>
                </c:pt>
                <c:pt idx="5">
                  <c:v>-2.086164012703188</c:v>
                </c:pt>
                <c:pt idx="6">
                  <c:v>-2.0288922073344868</c:v>
                </c:pt>
                <c:pt idx="7">
                  <c:v>-1.9265340730745868</c:v>
                </c:pt>
                <c:pt idx="8">
                  <c:v>-1.8516630299569741</c:v>
                </c:pt>
                <c:pt idx="9">
                  <c:v>-1.9062910048166453</c:v>
                </c:pt>
                <c:pt idx="10">
                  <c:v>-1.8343256779096122</c:v>
                </c:pt>
                <c:pt idx="11">
                  <c:v>-1.979647116131287</c:v>
                </c:pt>
                <c:pt idx="12">
                  <c:v>-2.057373493828667</c:v>
                </c:pt>
                <c:pt idx="13">
                  <c:v>-2.1637470989406089</c:v>
                </c:pt>
                <c:pt idx="14">
                  <c:v>-2.1583026920217154</c:v>
                </c:pt>
                <c:pt idx="15">
                  <c:v>-2.330470066058163</c:v>
                </c:pt>
                <c:pt idx="16">
                  <c:v>-2.4695255455869227</c:v>
                </c:pt>
                <c:pt idx="17">
                  <c:v>-2.6170397779456858</c:v>
                </c:pt>
                <c:pt idx="18">
                  <c:v>-2.8106644406665846</c:v>
                </c:pt>
                <c:pt idx="19">
                  <c:v>-3.1009093259344169</c:v>
                </c:pt>
                <c:pt idx="20">
                  <c:v>-3.517888412750418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62-4540-9522-633A9945A5B6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12'!$B$97:$B$117</c:f>
              <c:numCache>
                <c:formatCode>General</c:formatCode>
                <c:ptCount val="21"/>
                <c:pt idx="0">
                  <c:v>75</c:v>
                </c:pt>
                <c:pt idx="1">
                  <c:v>90</c:v>
                </c:pt>
                <c:pt idx="2">
                  <c:v>105</c:v>
                </c:pt>
                <c:pt idx="3">
                  <c:v>120</c:v>
                </c:pt>
                <c:pt idx="4">
                  <c:v>135</c:v>
                </c:pt>
                <c:pt idx="5">
                  <c:v>150</c:v>
                </c:pt>
                <c:pt idx="6">
                  <c:v>165</c:v>
                </c:pt>
                <c:pt idx="7">
                  <c:v>180</c:v>
                </c:pt>
                <c:pt idx="8">
                  <c:v>195</c:v>
                </c:pt>
                <c:pt idx="9">
                  <c:v>210</c:v>
                </c:pt>
                <c:pt idx="10">
                  <c:v>225</c:v>
                </c:pt>
                <c:pt idx="11">
                  <c:v>240</c:v>
                </c:pt>
                <c:pt idx="12">
                  <c:v>255</c:v>
                </c:pt>
                <c:pt idx="13">
                  <c:v>270</c:v>
                </c:pt>
                <c:pt idx="14">
                  <c:v>285</c:v>
                </c:pt>
                <c:pt idx="15">
                  <c:v>300</c:v>
                </c:pt>
                <c:pt idx="16">
                  <c:v>315</c:v>
                </c:pt>
                <c:pt idx="17">
                  <c:v>330</c:v>
                </c:pt>
                <c:pt idx="18">
                  <c:v>345</c:v>
                </c:pt>
                <c:pt idx="19">
                  <c:v>360</c:v>
                </c:pt>
                <c:pt idx="20">
                  <c:v>375</c:v>
                </c:pt>
              </c:numCache>
            </c:numRef>
          </c:xVal>
          <c:yVal>
            <c:numRef>
              <c:f>'T-L 12'!$G$97:$G$117</c:f>
              <c:numCache>
                <c:formatCode>0.00</c:formatCode>
                <c:ptCount val="21"/>
                <c:pt idx="0">
                  <c:v>-4.4301531432329257</c:v>
                </c:pt>
                <c:pt idx="1">
                  <c:v>-3.6882210272607678</c:v>
                </c:pt>
                <c:pt idx="2">
                  <c:v>-3.0304439995607511</c:v>
                </c:pt>
                <c:pt idx="3">
                  <c:v>-2.5297530504922712</c:v>
                </c:pt>
                <c:pt idx="4">
                  <c:v>-1.998099110978379</c:v>
                </c:pt>
                <c:pt idx="5">
                  <c:v>-1.921416369337791</c:v>
                </c:pt>
                <c:pt idx="6">
                  <c:v>-1.8902874674003121</c:v>
                </c:pt>
                <c:pt idx="7">
                  <c:v>-1.8506477510755712</c:v>
                </c:pt>
                <c:pt idx="8">
                  <c:v>-1.9661700546585055</c:v>
                </c:pt>
                <c:pt idx="9">
                  <c:v>-1.7922820504209118</c:v>
                </c:pt>
                <c:pt idx="10">
                  <c:v>-1.8265816828506636</c:v>
                </c:pt>
                <c:pt idx="11">
                  <c:v>-1.895353420474319</c:v>
                </c:pt>
                <c:pt idx="12">
                  <c:v>-1.9341055400934219</c:v>
                </c:pt>
                <c:pt idx="13">
                  <c:v>-1.9073281784313181</c:v>
                </c:pt>
                <c:pt idx="14">
                  <c:v>-1.9776356452441752</c:v>
                </c:pt>
                <c:pt idx="15">
                  <c:v>-2.2033094675959752</c:v>
                </c:pt>
                <c:pt idx="16">
                  <c:v>-2.2869230929437312</c:v>
                </c:pt>
                <c:pt idx="17">
                  <c:v>-2.4366424538099474</c:v>
                </c:pt>
                <c:pt idx="18">
                  <c:v>-2.6336839195176411</c:v>
                </c:pt>
                <c:pt idx="19">
                  <c:v>-2.9960146309512754</c:v>
                </c:pt>
                <c:pt idx="20">
                  <c:v>-3.3873349520125862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62-4540-9522-633A9945A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0.5'!$B$97:$B$117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75</c:v>
                      </c:pt>
                      <c:pt idx="1">
                        <c:v>90</c:v>
                      </c:pt>
                      <c:pt idx="2">
                        <c:v>105</c:v>
                      </c:pt>
                      <c:pt idx="3">
                        <c:v>120</c:v>
                      </c:pt>
                      <c:pt idx="4">
                        <c:v>135</c:v>
                      </c:pt>
                      <c:pt idx="5">
                        <c:v>150</c:v>
                      </c:pt>
                      <c:pt idx="6">
                        <c:v>165</c:v>
                      </c:pt>
                      <c:pt idx="7">
                        <c:v>180</c:v>
                      </c:pt>
                      <c:pt idx="8">
                        <c:v>195</c:v>
                      </c:pt>
                      <c:pt idx="9">
                        <c:v>210</c:v>
                      </c:pt>
                      <c:pt idx="10">
                        <c:v>225</c:v>
                      </c:pt>
                      <c:pt idx="11">
                        <c:v>240</c:v>
                      </c:pt>
                      <c:pt idx="12">
                        <c:v>255</c:v>
                      </c:pt>
                      <c:pt idx="13">
                        <c:v>270</c:v>
                      </c:pt>
                      <c:pt idx="14">
                        <c:v>285</c:v>
                      </c:pt>
                      <c:pt idx="15">
                        <c:v>300</c:v>
                      </c:pt>
                      <c:pt idx="16">
                        <c:v>315</c:v>
                      </c:pt>
                      <c:pt idx="17">
                        <c:v>330</c:v>
                      </c:pt>
                      <c:pt idx="18">
                        <c:v>345</c:v>
                      </c:pt>
                      <c:pt idx="19">
                        <c:v>360</c:v>
                      </c:pt>
                      <c:pt idx="20">
                        <c:v>375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0.5'!$G$97:$G$117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0">
                        <c:v>-7.2550031886786828</c:v>
                      </c:pt>
                      <c:pt idx="1">
                        <c:v>-7.0345664038811542</c:v>
                      </c:pt>
                      <c:pt idx="2">
                        <c:v>-6.9965351650355796</c:v>
                      </c:pt>
                      <c:pt idx="3">
                        <c:v>-6.1305007587253932</c:v>
                      </c:pt>
                      <c:pt idx="4">
                        <c:v>-6.295531811559024</c:v>
                      </c:pt>
                      <c:pt idx="5">
                        <c:v>-6.7168711283857947</c:v>
                      </c:pt>
                      <c:pt idx="6">
                        <c:v>-5.362776025236629</c:v>
                      </c:pt>
                      <c:pt idx="7">
                        <c:v>-6.6147859922179215</c:v>
                      </c:pt>
                      <c:pt idx="8">
                        <c:v>-5.4537733559815846</c:v>
                      </c:pt>
                      <c:pt idx="9">
                        <c:v>-6.3695427773392499</c:v>
                      </c:pt>
                      <c:pt idx="10">
                        <c:v>-5.8059030729989356</c:v>
                      </c:pt>
                      <c:pt idx="11">
                        <c:v>-5.2938319572608306</c:v>
                      </c:pt>
                      <c:pt idx="12">
                        <c:v>-5.2593222397668207</c:v>
                      </c:pt>
                      <c:pt idx="13">
                        <c:v>-5.3207661903314305</c:v>
                      </c:pt>
                      <c:pt idx="14">
                        <c:v>-5.3207661903314305</c:v>
                      </c:pt>
                      <c:pt idx="15">
                        <c:v>-5.2468385214008091</c:v>
                      </c:pt>
                      <c:pt idx="16">
                        <c:v>-5.2862096234564406</c:v>
                      </c:pt>
                      <c:pt idx="17">
                        <c:v>-5.5103774729943167</c:v>
                      </c:pt>
                      <c:pt idx="18">
                        <c:v>-5.4859506142805259</c:v>
                      </c:pt>
                      <c:pt idx="19">
                        <c:v>-5.6357680174715146</c:v>
                      </c:pt>
                      <c:pt idx="20">
                        <c:v>-5.1423017343498874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A662-4540-9522-633A9945A5B6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50"/>
      </c:valAx>
      <c:valAx>
        <c:axId val="1132275248"/>
        <c:scaling>
          <c:orientation val="minMax"/>
          <c:max val="2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410430418466848"/>
          <c:y val="5.7125351687241387E-2"/>
          <c:w val="0.17728712041597119"/>
          <c:h val="0.28678256132515356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CETIAT,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5373886404692727"/>
          <c:y val="0.78314301881864745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2'!$G$135:$G$155</c:f>
              <c:numCache>
                <c:formatCode>0.00</c:formatCode>
                <c:ptCount val="21"/>
                <c:pt idx="0">
                  <c:v>-3.2299051150301681</c:v>
                </c:pt>
                <c:pt idx="1">
                  <c:v>-2.5948031932774476</c:v>
                </c:pt>
                <c:pt idx="2">
                  <c:v>-2.1152873234910365</c:v>
                </c:pt>
                <c:pt idx="3">
                  <c:v>-1.9960589488977734</c:v>
                </c:pt>
                <c:pt idx="4">
                  <c:v>-1.6171529965419738</c:v>
                </c:pt>
                <c:pt idx="5">
                  <c:v>-1.0768422041793579</c:v>
                </c:pt>
                <c:pt idx="6">
                  <c:v>-0.67141995330062521</c:v>
                </c:pt>
                <c:pt idx="7">
                  <c:v>-0.22074034005726387</c:v>
                </c:pt>
                <c:pt idx="8">
                  <c:v>0.36337665914681694</c:v>
                </c:pt>
                <c:pt idx="9">
                  <c:v>0.91011060447788084</c:v>
                </c:pt>
                <c:pt idx="10">
                  <c:v>0.82992141849793022</c:v>
                </c:pt>
                <c:pt idx="11">
                  <c:v>1.3099641056091038</c:v>
                </c:pt>
                <c:pt idx="12">
                  <c:v>1.5131675967959743</c:v>
                </c:pt>
                <c:pt idx="13">
                  <c:v>1.5222550173783276</c:v>
                </c:pt>
                <c:pt idx="14">
                  <c:v>1.1281509267346703</c:v>
                </c:pt>
                <c:pt idx="15">
                  <c:v>0.92160542805944468</c:v>
                </c:pt>
                <c:pt idx="16">
                  <c:v>0.8798735771498567</c:v>
                </c:pt>
                <c:pt idx="17">
                  <c:v>1.004061695523726</c:v>
                </c:pt>
                <c:pt idx="18">
                  <c:v>0.88118347272862863</c:v>
                </c:pt>
                <c:pt idx="19">
                  <c:v>0.40227978539093023</c:v>
                </c:pt>
                <c:pt idx="20">
                  <c:v>0.76061426166962254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9FB-46B7-9E72-4177C39E916E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5'!$G$135:$G$155</c:f>
              <c:numCache>
                <c:formatCode>0.00</c:formatCode>
                <c:ptCount val="21"/>
                <c:pt idx="0">
                  <c:v>-1.629108196507228</c:v>
                </c:pt>
                <c:pt idx="1">
                  <c:v>-0.90218079412907026</c:v>
                </c:pt>
                <c:pt idx="2">
                  <c:v>-0.59615332337737836</c:v>
                </c:pt>
                <c:pt idx="3">
                  <c:v>7.9713237634967363E-2</c:v>
                </c:pt>
                <c:pt idx="4">
                  <c:v>0.42600003657192514</c:v>
                </c:pt>
                <c:pt idx="5">
                  <c:v>0.88427539169773517</c:v>
                </c:pt>
                <c:pt idx="6">
                  <c:v>1.2804584179235432</c:v>
                </c:pt>
                <c:pt idx="7">
                  <c:v>1.3830501537099553</c:v>
                </c:pt>
                <c:pt idx="8">
                  <c:v>1.4663381352969092</c:v>
                </c:pt>
                <c:pt idx="9">
                  <c:v>0.97704766083082517</c:v>
                </c:pt>
                <c:pt idx="10">
                  <c:v>0.54732300233368325</c:v>
                </c:pt>
                <c:pt idx="11">
                  <c:v>0.30993145800084471</c:v>
                </c:pt>
                <c:pt idx="12">
                  <c:v>-1.7347243965688392E-2</c:v>
                </c:pt>
                <c:pt idx="13">
                  <c:v>-0.19120709861672225</c:v>
                </c:pt>
                <c:pt idx="14">
                  <c:v>-0.48198183479136547</c:v>
                </c:pt>
                <c:pt idx="15">
                  <c:v>-0.71389134718064617</c:v>
                </c:pt>
                <c:pt idx="16">
                  <c:v>-0.3742071350342086</c:v>
                </c:pt>
                <c:pt idx="17">
                  <c:v>-0.12044618884029831</c:v>
                </c:pt>
                <c:pt idx="18">
                  <c:v>-0.19613784379337459</c:v>
                </c:pt>
                <c:pt idx="19">
                  <c:v>9.8807278657501191E-2</c:v>
                </c:pt>
                <c:pt idx="20">
                  <c:v>-2.9581500515474264E-2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F9FB-46B7-9E72-4177C39E916E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8'!$G$135:$G$155</c:f>
              <c:numCache>
                <c:formatCode>0.00</c:formatCode>
                <c:ptCount val="21"/>
                <c:pt idx="0">
                  <c:v>-0.55594109686585813</c:v>
                </c:pt>
                <c:pt idx="1">
                  <c:v>-4.6810664770735886E-4</c:v>
                </c:pt>
                <c:pt idx="2">
                  <c:v>0.31058255255607836</c:v>
                </c:pt>
                <c:pt idx="3">
                  <c:v>0.86124488614012162</c:v>
                </c:pt>
                <c:pt idx="4">
                  <c:v>1.5234722027092418</c:v>
                </c:pt>
                <c:pt idx="5">
                  <c:v>1.7379262274901188</c:v>
                </c:pt>
                <c:pt idx="6">
                  <c:v>1.5687258233828161</c:v>
                </c:pt>
                <c:pt idx="7">
                  <c:v>0.64553570315606124</c:v>
                </c:pt>
                <c:pt idx="8">
                  <c:v>0.36242316653448109</c:v>
                </c:pt>
                <c:pt idx="9">
                  <c:v>5.1452410185198185E-3</c:v>
                </c:pt>
                <c:pt idx="10">
                  <c:v>-0.43239328130324356</c:v>
                </c:pt>
                <c:pt idx="11">
                  <c:v>-0.76890850800445965</c:v>
                </c:pt>
                <c:pt idx="12">
                  <c:v>-1.2228165425255697</c:v>
                </c:pt>
                <c:pt idx="13">
                  <c:v>-1.3463954107331191</c:v>
                </c:pt>
                <c:pt idx="14">
                  <c:v>-1.4019985398192445</c:v>
                </c:pt>
                <c:pt idx="15">
                  <c:v>-1.5116881237565025</c:v>
                </c:pt>
                <c:pt idx="16">
                  <c:v>-1.4772215569767375</c:v>
                </c:pt>
                <c:pt idx="17">
                  <c:v>-1.5163775119202583</c:v>
                </c:pt>
                <c:pt idx="18">
                  <c:v>-1.1903239195519828</c:v>
                </c:pt>
                <c:pt idx="19">
                  <c:v>-1.3771825632520609</c:v>
                </c:pt>
                <c:pt idx="20">
                  <c:v>-1.1813754295899699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9FB-46B7-9E72-4177C39E916E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12'!$G$135:$G$155</c:f>
              <c:numCache>
                <c:formatCode>0.00</c:formatCode>
                <c:ptCount val="21"/>
                <c:pt idx="0">
                  <c:v>0.64176091799504476</c:v>
                </c:pt>
                <c:pt idx="1">
                  <c:v>1.2473743340839609</c:v>
                </c:pt>
                <c:pt idx="2">
                  <c:v>1.7411462832772802</c:v>
                </c:pt>
                <c:pt idx="3">
                  <c:v>2.1172754242424228</c:v>
                </c:pt>
                <c:pt idx="4">
                  <c:v>2.6178180616571556</c:v>
                </c:pt>
                <c:pt idx="5">
                  <c:v>2.5136821700004277</c:v>
                </c:pt>
                <c:pt idx="6">
                  <c:v>1.5366287167220458</c:v>
                </c:pt>
                <c:pt idx="7">
                  <c:v>0.86507280249583896</c:v>
                </c:pt>
                <c:pt idx="8">
                  <c:v>0.5103613389230498</c:v>
                </c:pt>
                <c:pt idx="9">
                  <c:v>1.0214209183836887E-2</c:v>
                </c:pt>
                <c:pt idx="10">
                  <c:v>-0.26401491423846801</c:v>
                </c:pt>
                <c:pt idx="11">
                  <c:v>-0.63057851454881186</c:v>
                </c:pt>
                <c:pt idx="12">
                  <c:v>-0.86165644192602131</c:v>
                </c:pt>
                <c:pt idx="13">
                  <c:v>-0.98840100202113568</c:v>
                </c:pt>
                <c:pt idx="14">
                  <c:v>-0.94211221114327559</c:v>
                </c:pt>
                <c:pt idx="15">
                  <c:v>-1.2368183971947186</c:v>
                </c:pt>
                <c:pt idx="16">
                  <c:v>-1.2168038967800805</c:v>
                </c:pt>
                <c:pt idx="17">
                  <c:v>-1.3005272634261</c:v>
                </c:pt>
                <c:pt idx="18">
                  <c:v>-1.1776570937019832</c:v>
                </c:pt>
                <c:pt idx="19">
                  <c:v>-1.0878204611008515</c:v>
                </c:pt>
                <c:pt idx="20">
                  <c:v>-1.1926373754564028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9FB-46B7-9E72-4177C39E916E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'S-S 20'!$G$135:$G$155</c:f>
              <c:numCache>
                <c:formatCode>0.00</c:formatCode>
                <c:ptCount val="21"/>
                <c:pt idx="0">
                  <c:v>1.6787275195354014</c:v>
                </c:pt>
                <c:pt idx="1">
                  <c:v>2.2141986340672606</c:v>
                </c:pt>
                <c:pt idx="2">
                  <c:v>2.5457063908400173</c:v>
                </c:pt>
                <c:pt idx="3">
                  <c:v>2.7704465404672023</c:v>
                </c:pt>
                <c:pt idx="4">
                  <c:v>2.8285532557453323</c:v>
                </c:pt>
                <c:pt idx="5">
                  <c:v>1.8568051980408764</c:v>
                </c:pt>
                <c:pt idx="6">
                  <c:v>0.28167110533035994</c:v>
                </c:pt>
                <c:pt idx="7">
                  <c:v>-0.83717865940371539</c:v>
                </c:pt>
                <c:pt idx="8">
                  <c:v>-1.1514810398743256</c:v>
                </c:pt>
                <c:pt idx="9">
                  <c:v>-1.3297143033548791</c:v>
                </c:pt>
                <c:pt idx="10">
                  <c:v>-1.8143902903036815</c:v>
                </c:pt>
                <c:pt idx="11">
                  <c:v>-1.5875045276361557</c:v>
                </c:pt>
                <c:pt idx="12">
                  <c:v>-1.624492143507495</c:v>
                </c:pt>
                <c:pt idx="13">
                  <c:v>-1.6800861698523355</c:v>
                </c:pt>
                <c:pt idx="14">
                  <c:v>-1.8251878211856836</c:v>
                </c:pt>
                <c:pt idx="15">
                  <c:v>-2.0492079806450629</c:v>
                </c:pt>
                <c:pt idx="16">
                  <c:v>-1.9297090722117236</c:v>
                </c:pt>
                <c:pt idx="17">
                  <c:v>-1.9373614394567404</c:v>
                </c:pt>
                <c:pt idx="18">
                  <c:v>-1.8648616259703186</c:v>
                </c:pt>
                <c:pt idx="19">
                  <c:v>-1.9925591735082651</c:v>
                </c:pt>
                <c:pt idx="20">
                  <c:v>-2.0778757139449704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F9FB-46B7-9E72-4177C39E9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'S-S 0.5'!$B$135:$B$155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'S-S 0.5'!$G$135:$G$155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0">
                        <c:v>-4.742948762758938</c:v>
                      </c:pt>
                      <c:pt idx="1">
                        <c:v>-4.7535338098539972</c:v>
                      </c:pt>
                      <c:pt idx="2">
                        <c:v>-4.8200145631298499</c:v>
                      </c:pt>
                      <c:pt idx="3">
                        <c:v>-4.4920008266971978</c:v>
                      </c:pt>
                      <c:pt idx="4">
                        <c:v>1.5694056834176149</c:v>
                      </c:pt>
                      <c:pt idx="5">
                        <c:v>1.6674042745843105</c:v>
                      </c:pt>
                      <c:pt idx="6">
                        <c:v>1.8359006489997201</c:v>
                      </c:pt>
                      <c:pt idx="7">
                        <c:v>1.5957090569972132</c:v>
                      </c:pt>
                      <c:pt idx="8">
                        <c:v>-0.21228933663533328</c:v>
                      </c:pt>
                      <c:pt idx="9">
                        <c:v>3.8872397894833473</c:v>
                      </c:pt>
                      <c:pt idx="10">
                        <c:v>1.2127474912788125</c:v>
                      </c:pt>
                      <c:pt idx="11">
                        <c:v>1.9217842412517394</c:v>
                      </c:pt>
                      <c:pt idx="12">
                        <c:v>-0.11061846306319825</c:v>
                      </c:pt>
                      <c:pt idx="13">
                        <c:v>2.0263142102967969E-2</c:v>
                      </c:pt>
                      <c:pt idx="14">
                        <c:v>1.959072646359121</c:v>
                      </c:pt>
                      <c:pt idx="15">
                        <c:v>-0.32607424060361889</c:v>
                      </c:pt>
                      <c:pt idx="16">
                        <c:v>1.5694056834176149</c:v>
                      </c:pt>
                      <c:pt idx="17">
                        <c:v>1.4772491216342327</c:v>
                      </c:pt>
                      <c:pt idx="18">
                        <c:v>-0.85418183659359015</c:v>
                      </c:pt>
                      <c:pt idx="19">
                        <c:v>1.1993703270301339</c:v>
                      </c:pt>
                      <c:pt idx="20">
                        <c:v>1.2106169395686333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F9FB-46B7-9E72-4177C39E916E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50"/>
      </c:valAx>
      <c:valAx>
        <c:axId val="1132275248"/>
        <c:scaling>
          <c:orientation val="minMax"/>
          <c:max val="4"/>
          <c:min val="-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119653540494686"/>
          <c:y val="5.7125351687241387E-2"/>
          <c:w val="0.17728712041597119"/>
          <c:h val="0.303534283652825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CETIAT,</a:t>
            </a:r>
            <a:r>
              <a:rPr lang="cs-CZ" baseline="0"/>
              <a:t> </a:t>
            </a:r>
            <a:r>
              <a:rPr lang="cs-CZ"/>
              <a:t>Schiltknecht MACRO</a:t>
            </a:r>
            <a:endParaRPr lang="en-GB"/>
          </a:p>
        </c:rich>
      </c:tx>
      <c:layout>
        <c:manualLayout>
          <c:xMode val="edge"/>
          <c:yMode val="edge"/>
          <c:x val="0.49377210877344818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'S-L 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2'!$G$135:$G$155</c:f>
              <c:numCache>
                <c:formatCode>0.00</c:formatCode>
                <c:ptCount val="21"/>
                <c:pt idx="0">
                  <c:v>-7.1636305495191825</c:v>
                </c:pt>
                <c:pt idx="1">
                  <c:v>-6.0338343464730109</c:v>
                </c:pt>
                <c:pt idx="2">
                  <c:v>-5.5533217101085199</c:v>
                </c:pt>
                <c:pt idx="3">
                  <c:v>-4.9378835098355545</c:v>
                </c:pt>
                <c:pt idx="4">
                  <c:v>-5.0548374262246769</c:v>
                </c:pt>
                <c:pt idx="5">
                  <c:v>-5.0155365573410204</c:v>
                </c:pt>
                <c:pt idx="6">
                  <c:v>-5.1055766373049973</c:v>
                </c:pt>
                <c:pt idx="7">
                  <c:v>-5.1516690692706861</c:v>
                </c:pt>
                <c:pt idx="8">
                  <c:v>-4.5713872307698944</c:v>
                </c:pt>
                <c:pt idx="9">
                  <c:v>-4.5265005276398922</c:v>
                </c:pt>
                <c:pt idx="10">
                  <c:v>-4.6024159327594552</c:v>
                </c:pt>
                <c:pt idx="11">
                  <c:v>-4.6204233405450488</c:v>
                </c:pt>
                <c:pt idx="12">
                  <c:v>-4.9293691248130109</c:v>
                </c:pt>
                <c:pt idx="13">
                  <c:v>-4.9208532144458248</c:v>
                </c:pt>
                <c:pt idx="14">
                  <c:v>-4.8210225439729086</c:v>
                </c:pt>
                <c:pt idx="15">
                  <c:v>-5.0155365573410204</c:v>
                </c:pt>
                <c:pt idx="16">
                  <c:v>-5.0548374262246769</c:v>
                </c:pt>
                <c:pt idx="17">
                  <c:v>-4.9378835098355545</c:v>
                </c:pt>
                <c:pt idx="18">
                  <c:v>-5.0536038355588291</c:v>
                </c:pt>
                <c:pt idx="19">
                  <c:v>-5.0341942863291056</c:v>
                </c:pt>
                <c:pt idx="20">
                  <c:v>-5.1671494860679932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979-442E-AA59-EE7B6321EB49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'S-L 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5'!$G$135:$G$155</c:f>
              <c:numCache>
                <c:formatCode>0.00</c:formatCode>
                <c:ptCount val="21"/>
                <c:pt idx="0">
                  <c:v>-4.2859102546699424</c:v>
                </c:pt>
                <c:pt idx="1">
                  <c:v>-3.3608194918998628</c:v>
                </c:pt>
                <c:pt idx="2">
                  <c:v>-3.0520006525308214</c:v>
                </c:pt>
                <c:pt idx="3">
                  <c:v>-2.5774494009335047</c:v>
                </c:pt>
                <c:pt idx="4">
                  <c:v>-2.4295654426770752</c:v>
                </c:pt>
                <c:pt idx="5">
                  <c:v>-2.3667280596362503</c:v>
                </c:pt>
                <c:pt idx="6">
                  <c:v>-2.7700935533813316</c:v>
                </c:pt>
                <c:pt idx="7">
                  <c:v>-2.8633345770478877</c:v>
                </c:pt>
                <c:pt idx="8">
                  <c:v>-2.7834163232272693</c:v>
                </c:pt>
                <c:pt idx="9">
                  <c:v>-2.6773164991883531</c:v>
                </c:pt>
                <c:pt idx="10">
                  <c:v>-2.7062102602627465</c:v>
                </c:pt>
                <c:pt idx="11">
                  <c:v>-2.9427376852238059</c:v>
                </c:pt>
                <c:pt idx="12">
                  <c:v>-3.0726000935856859</c:v>
                </c:pt>
                <c:pt idx="13">
                  <c:v>-3.0472038616933492</c:v>
                </c:pt>
                <c:pt idx="14">
                  <c:v>-3.1410199260647307</c:v>
                </c:pt>
                <c:pt idx="15">
                  <c:v>-3.5671371408702233</c:v>
                </c:pt>
                <c:pt idx="16">
                  <c:v>-3.4313152841280252</c:v>
                </c:pt>
                <c:pt idx="17">
                  <c:v>-3.3792810931068922</c:v>
                </c:pt>
                <c:pt idx="18">
                  <c:v>-3.2523064363065797</c:v>
                </c:pt>
                <c:pt idx="19">
                  <c:v>-3.3608194918998628</c:v>
                </c:pt>
                <c:pt idx="20">
                  <c:v>-3.2847168472920165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979-442E-AA59-EE7B6321EB49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'S-L 8'!$B$135:$B$155</c:f>
              <c:numCache>
                <c:formatCode>0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8'!$G$135:$G$155</c:f>
              <c:numCache>
                <c:formatCode>0.00</c:formatCode>
                <c:ptCount val="21"/>
                <c:pt idx="0">
                  <c:v>-2.6700599620631049</c:v>
                </c:pt>
                <c:pt idx="1">
                  <c:v>-1.8632639191062794</c:v>
                </c:pt>
                <c:pt idx="2">
                  <c:v>-1.4247595611909487</c:v>
                </c:pt>
                <c:pt idx="3">
                  <c:v>-0.87347651547396454</c:v>
                </c:pt>
                <c:pt idx="4">
                  <c:v>-0.83477680129645981</c:v>
                </c:pt>
                <c:pt idx="5">
                  <c:v>-0.74423893687221832</c:v>
                </c:pt>
                <c:pt idx="6">
                  <c:v>-0.91281340141035483</c:v>
                </c:pt>
                <c:pt idx="7">
                  <c:v>-1.0838965911633653</c:v>
                </c:pt>
                <c:pt idx="8">
                  <c:v>-1.1190160100498048</c:v>
                </c:pt>
                <c:pt idx="9">
                  <c:v>-1.2286837783986986</c:v>
                </c:pt>
                <c:pt idx="10">
                  <c:v>-1.5413623964734473</c:v>
                </c:pt>
                <c:pt idx="11">
                  <c:v>-1.7539020630815711</c:v>
                </c:pt>
                <c:pt idx="12">
                  <c:v>-1.7080076059976801</c:v>
                </c:pt>
                <c:pt idx="13">
                  <c:v>-2.0826763400535202</c:v>
                </c:pt>
                <c:pt idx="14">
                  <c:v>-2.2644130459789698</c:v>
                </c:pt>
                <c:pt idx="15">
                  <c:v>-2.3734370351306278</c:v>
                </c:pt>
                <c:pt idx="16">
                  <c:v>-2.3391796816813444</c:v>
                </c:pt>
                <c:pt idx="17">
                  <c:v>-2.3791958595427158</c:v>
                </c:pt>
                <c:pt idx="18">
                  <c:v>-2.4280698964460035</c:v>
                </c:pt>
                <c:pt idx="19">
                  <c:v>-2.4907366561964017</c:v>
                </c:pt>
                <c:pt idx="20">
                  <c:v>-2.4192096011405813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979-442E-AA59-EE7B6321EB49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'S-L 12'!$B$135:$B$155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12'!$G$135:$G$155</c:f>
              <c:numCache>
                <c:formatCode>0.00</c:formatCode>
                <c:ptCount val="21"/>
                <c:pt idx="0">
                  <c:v>-1.6813440375301536</c:v>
                </c:pt>
                <c:pt idx="1">
                  <c:v>-1.074102212097823</c:v>
                </c:pt>
                <c:pt idx="2">
                  <c:v>-0.32737441109142307</c:v>
                </c:pt>
                <c:pt idx="3">
                  <c:v>5.0909216602744368E-2</c:v>
                </c:pt>
                <c:pt idx="4">
                  <c:v>0.30224222846996229</c:v>
                </c:pt>
                <c:pt idx="5">
                  <c:v>0.36548630593481901</c:v>
                </c:pt>
                <c:pt idx="6">
                  <c:v>5.6197207529577686E-2</c:v>
                </c:pt>
                <c:pt idx="7">
                  <c:v>-0.20006217775296267</c:v>
                </c:pt>
                <c:pt idx="8">
                  <c:v>-0.55578840367165094</c:v>
                </c:pt>
                <c:pt idx="9">
                  <c:v>-0.89144514881063164</c:v>
                </c:pt>
                <c:pt idx="10">
                  <c:v>-1.222649238975245</c:v>
                </c:pt>
                <c:pt idx="11">
                  <c:v>-1.2839634270791522</c:v>
                </c:pt>
                <c:pt idx="12">
                  <c:v>-1.2655113672248417</c:v>
                </c:pt>
                <c:pt idx="13">
                  <c:v>-1.4765736530747899</c:v>
                </c:pt>
                <c:pt idx="14">
                  <c:v>-1.6809656006070841</c:v>
                </c:pt>
                <c:pt idx="15">
                  <c:v>-1.8927371359487108</c:v>
                </c:pt>
                <c:pt idx="16">
                  <c:v>-1.8727855429564071</c:v>
                </c:pt>
                <c:pt idx="17">
                  <c:v>-1.7894921235019936</c:v>
                </c:pt>
                <c:pt idx="18">
                  <c:v>-1.8337616995887798</c:v>
                </c:pt>
                <c:pt idx="19">
                  <c:v>-1.9947323945571447</c:v>
                </c:pt>
                <c:pt idx="20">
                  <c:v>-1.848694941296056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979-442E-AA59-EE7B6321EB49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'S-L 20'!$B$135:$B$155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'S-L 20'!$G$135:$G$155</c:f>
              <c:numCache>
                <c:formatCode>0.00</c:formatCode>
                <c:ptCount val="21"/>
                <c:pt idx="0">
                  <c:v>-1.3040372718926008</c:v>
                </c:pt>
                <c:pt idx="1">
                  <c:v>-0.7170060099272102</c:v>
                </c:pt>
                <c:pt idx="2">
                  <c:v>-0.1362005460172542</c:v>
                </c:pt>
                <c:pt idx="3">
                  <c:v>0.19126026911306757</c:v>
                </c:pt>
                <c:pt idx="4">
                  <c:v>0.50014130617565167</c:v>
                </c:pt>
                <c:pt idx="5">
                  <c:v>0.58061231462397844</c:v>
                </c:pt>
                <c:pt idx="6">
                  <c:v>5.6343170305095704E-2</c:v>
                </c:pt>
                <c:pt idx="7">
                  <c:v>-0.36275493171881718</c:v>
                </c:pt>
                <c:pt idx="8">
                  <c:v>-1.0285231873677068</c:v>
                </c:pt>
                <c:pt idx="9">
                  <c:v>-1.307214211845648</c:v>
                </c:pt>
                <c:pt idx="10">
                  <c:v>-1.3582758344163517</c:v>
                </c:pt>
                <c:pt idx="11">
                  <c:v>-1.2142531086542725</c:v>
                </c:pt>
                <c:pt idx="12">
                  <c:v>-1.4518765993705285</c:v>
                </c:pt>
                <c:pt idx="13">
                  <c:v>-1.75857786124951</c:v>
                </c:pt>
                <c:pt idx="14">
                  <c:v>-1.85373561590306</c:v>
                </c:pt>
                <c:pt idx="15">
                  <c:v>-2.1282919571913266</c:v>
                </c:pt>
                <c:pt idx="16">
                  <c:v>-2.1089487327265597</c:v>
                </c:pt>
                <c:pt idx="17">
                  <c:v>-2.0162587353140493</c:v>
                </c:pt>
                <c:pt idx="18">
                  <c:v>-1.943690128894767</c:v>
                </c:pt>
                <c:pt idx="19">
                  <c:v>-2.1217173953349993</c:v>
                </c:pt>
                <c:pt idx="20">
                  <c:v>-2.0566755235050218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979-442E-AA59-EE7B6321E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'S-L 0.5'!$B$135:$B$155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'S-L 0.5'!$G$135:$G$155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0">
                        <c:v>-4.5628622873476905</c:v>
                      </c:pt>
                      <c:pt idx="1">
                        <c:v>-4.5734873927770021</c:v>
                      </c:pt>
                      <c:pt idx="2">
                        <c:v>-4.6402196355202747</c:v>
                      </c:pt>
                      <c:pt idx="3">
                        <c:v>-4.3109633497364612</c:v>
                      </c:pt>
                      <c:pt idx="4">
                        <c:v>-4.2238984822971855</c:v>
                      </c:pt>
                      <c:pt idx="5">
                        <c:v>-4.1313140315503736</c:v>
                      </c:pt>
                      <c:pt idx="6">
                        <c:v>-3.9721258049712196</c:v>
                      </c:pt>
                      <c:pt idx="7">
                        <c:v>-4.1990483277665289</c:v>
                      </c:pt>
                      <c:pt idx="8">
                        <c:v>-4.0216650056669927</c:v>
                      </c:pt>
                      <c:pt idx="9">
                        <c:v>-3.9215738790271857</c:v>
                      </c:pt>
                      <c:pt idx="10">
                        <c:v>-3.9317654309691377</c:v>
                      </c:pt>
                      <c:pt idx="11">
                        <c:v>-3.8909862448262627</c:v>
                      </c:pt>
                      <c:pt idx="12">
                        <c:v>-3.9236892846090878</c:v>
                      </c:pt>
                      <c:pt idx="13">
                        <c:v>-3.7975639154998264</c:v>
                      </c:pt>
                      <c:pt idx="14">
                        <c:v>-3.8557574930849992</c:v>
                      </c:pt>
                      <c:pt idx="15">
                        <c:v>-4.1313140315503736</c:v>
                      </c:pt>
                      <c:pt idx="16">
                        <c:v>-4.2238984822971855</c:v>
                      </c:pt>
                      <c:pt idx="17">
                        <c:v>-4.3109633497364612</c:v>
                      </c:pt>
                      <c:pt idx="18">
                        <c:v>-4.6402196355202747</c:v>
                      </c:pt>
                      <c:pt idx="19">
                        <c:v>-4.5734873927770021</c:v>
                      </c:pt>
                      <c:pt idx="20">
                        <c:v>-4.5628622873476905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F979-442E-AA59-EE7B6321EB49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50"/>
      </c:valAx>
      <c:valAx>
        <c:axId val="1132275248"/>
        <c:scaling>
          <c:orientation val="minMax"/>
          <c:max val="1"/>
          <c:min val="-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119653540494686"/>
          <c:y val="5.7125351687241387E-2"/>
          <c:w val="0.17728712041597119"/>
          <c:h val="0.303534283652825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CETIAT,</a:t>
            </a:r>
            <a:r>
              <a:rPr lang="cs-CZ" baseline="0"/>
              <a:t> Testo 16mm</a:t>
            </a:r>
            <a:endParaRPr lang="en-GB"/>
          </a:p>
        </c:rich>
      </c:tx>
      <c:layout>
        <c:manualLayout>
          <c:xMode val="edge"/>
          <c:yMode val="edge"/>
          <c:x val="0.28732052541321224"/>
          <c:y val="5.0255166983014805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'T-S 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2'!$G$135:$G$155</c:f>
              <c:numCache>
                <c:formatCode>0.00</c:formatCode>
                <c:ptCount val="21"/>
                <c:pt idx="0">
                  <c:v>0.78185499287790428</c:v>
                </c:pt>
                <c:pt idx="1">
                  <c:v>1.4211286154794665</c:v>
                </c:pt>
                <c:pt idx="2">
                  <c:v>1.1513180672189058</c:v>
                </c:pt>
                <c:pt idx="3">
                  <c:v>1.7731342623234347</c:v>
                </c:pt>
                <c:pt idx="4">
                  <c:v>3.1431112330610489</c:v>
                </c:pt>
                <c:pt idx="5">
                  <c:v>4.1826459213615736</c:v>
                </c:pt>
                <c:pt idx="6">
                  <c:v>4.0841700146162445</c:v>
                </c:pt>
                <c:pt idx="7">
                  <c:v>4.5315281713291498</c:v>
                </c:pt>
                <c:pt idx="8">
                  <c:v>4.1219714514849164</c:v>
                </c:pt>
                <c:pt idx="9">
                  <c:v>4.1708065138157195</c:v>
                </c:pt>
                <c:pt idx="10">
                  <c:v>4.0882133014707964</c:v>
                </c:pt>
                <c:pt idx="11">
                  <c:v>4.0686218383550719</c:v>
                </c:pt>
                <c:pt idx="12">
                  <c:v>4.7758183193188453</c:v>
                </c:pt>
                <c:pt idx="13">
                  <c:v>4.2861995381286686</c:v>
                </c:pt>
                <c:pt idx="14">
                  <c:v>4.1456323421124592</c:v>
                </c:pt>
                <c:pt idx="15">
                  <c:v>3.9334051416454034</c:v>
                </c:pt>
                <c:pt idx="16">
                  <c:v>3.8905250825759898</c:v>
                </c:pt>
                <c:pt idx="17">
                  <c:v>4.0181298710511539</c:v>
                </c:pt>
                <c:pt idx="18">
                  <c:v>4.3901533747899517</c:v>
                </c:pt>
                <c:pt idx="19">
                  <c:v>6.6541598216835656</c:v>
                </c:pt>
                <c:pt idx="20">
                  <c:v>7.0029571529320958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A0-4ED6-8853-98D346348B8A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'T-S 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5'!$G$135:$G$155</c:f>
              <c:numCache>
                <c:formatCode>0.00</c:formatCode>
                <c:ptCount val="21"/>
                <c:pt idx="0">
                  <c:v>-0.76895497756362485</c:v>
                </c:pt>
                <c:pt idx="1">
                  <c:v>5.8845288172597397E-2</c:v>
                </c:pt>
                <c:pt idx="2">
                  <c:v>0.46380357558753182</c:v>
                </c:pt>
                <c:pt idx="3">
                  <c:v>1.0401641531909009</c:v>
                </c:pt>
                <c:pt idx="4">
                  <c:v>1.8857265034139561</c:v>
                </c:pt>
                <c:pt idx="5">
                  <c:v>2.2419244567197527</c:v>
                </c:pt>
                <c:pt idx="6">
                  <c:v>1.8391660983609219</c:v>
                </c:pt>
                <c:pt idx="7">
                  <c:v>2.2404224874586465</c:v>
                </c:pt>
                <c:pt idx="8">
                  <c:v>1.9250667019843279</c:v>
                </c:pt>
                <c:pt idx="9">
                  <c:v>1.8362206683554185</c:v>
                </c:pt>
                <c:pt idx="10">
                  <c:v>1.6062283036926255</c:v>
                </c:pt>
                <c:pt idx="11">
                  <c:v>1.6681472720185953</c:v>
                </c:pt>
                <c:pt idx="12">
                  <c:v>1.2420396216310976</c:v>
                </c:pt>
                <c:pt idx="13">
                  <c:v>0.96860954674473176</c:v>
                </c:pt>
                <c:pt idx="14">
                  <c:v>0.97946142572260098</c:v>
                </c:pt>
                <c:pt idx="15">
                  <c:v>0.84408564578803169</c:v>
                </c:pt>
                <c:pt idx="16">
                  <c:v>1.085838562268409</c:v>
                </c:pt>
                <c:pt idx="17">
                  <c:v>0.84008462021428965</c:v>
                </c:pt>
                <c:pt idx="18">
                  <c:v>1.0635874775313252</c:v>
                </c:pt>
                <c:pt idx="19">
                  <c:v>2.0600221939360419</c:v>
                </c:pt>
                <c:pt idx="20">
                  <c:v>1.9291701136808646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7A0-4ED6-8853-98D346348B8A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'T-S 8'!$B$135:$B$155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8'!$G$135:$G$155</c:f>
              <c:numCache>
                <c:formatCode>0.00</c:formatCode>
                <c:ptCount val="21"/>
                <c:pt idx="0">
                  <c:v>-1.808664827682932</c:v>
                </c:pt>
                <c:pt idx="1">
                  <c:v>-0.62812580911787763</c:v>
                </c:pt>
                <c:pt idx="2">
                  <c:v>-0.37921481443955513</c:v>
                </c:pt>
                <c:pt idx="3">
                  <c:v>0.35879601315685622</c:v>
                </c:pt>
                <c:pt idx="4">
                  <c:v>1.0214489275502079</c:v>
                </c:pt>
                <c:pt idx="5">
                  <c:v>0.79863469720012692</c:v>
                </c:pt>
                <c:pt idx="6">
                  <c:v>0.8172388327612764</c:v>
                </c:pt>
                <c:pt idx="7">
                  <c:v>0.70599660482164384</c:v>
                </c:pt>
                <c:pt idx="8">
                  <c:v>0.23570449926911605</c:v>
                </c:pt>
                <c:pt idx="9">
                  <c:v>0.19076326623345699</c:v>
                </c:pt>
                <c:pt idx="10">
                  <c:v>-5.949502937023541E-2</c:v>
                </c:pt>
                <c:pt idx="11">
                  <c:v>4.1548351523545746E-2</c:v>
                </c:pt>
                <c:pt idx="12">
                  <c:v>2.5638624678671819E-2</c:v>
                </c:pt>
                <c:pt idx="13">
                  <c:v>-0.16043643661703846</c:v>
                </c:pt>
                <c:pt idx="14">
                  <c:v>-2.75197807543727E-2</c:v>
                </c:pt>
                <c:pt idx="15">
                  <c:v>0.17372065691989422</c:v>
                </c:pt>
                <c:pt idx="16">
                  <c:v>0.27128965333572008</c:v>
                </c:pt>
                <c:pt idx="17">
                  <c:v>0.1085247014033532</c:v>
                </c:pt>
                <c:pt idx="18">
                  <c:v>0.24615106870898135</c:v>
                </c:pt>
                <c:pt idx="19">
                  <c:v>1.1865998530581872</c:v>
                </c:pt>
                <c:pt idx="20">
                  <c:v>0.75556749210369312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7A0-4ED6-8853-98D346348B8A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'T-S 12'!$B$135:$B$155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12'!$G$135:$G$155</c:f>
              <c:numCache>
                <c:formatCode>0.00</c:formatCode>
                <c:ptCount val="21"/>
                <c:pt idx="0">
                  <c:v>-2.2589828412391184</c:v>
                </c:pt>
                <c:pt idx="1">
                  <c:v>-1.5707679097425578</c:v>
                </c:pt>
                <c:pt idx="2">
                  <c:v>-1.0352471402785903</c:v>
                </c:pt>
                <c:pt idx="3">
                  <c:v>-0.11638749075317144</c:v>
                </c:pt>
                <c:pt idx="4">
                  <c:v>0.46736455719879705</c:v>
                </c:pt>
                <c:pt idx="5">
                  <c:v>0.11371806311660515</c:v>
                </c:pt>
                <c:pt idx="6">
                  <c:v>-0.23565930359036807</c:v>
                </c:pt>
                <c:pt idx="7">
                  <c:v>-0.53254231717468725</c:v>
                </c:pt>
                <c:pt idx="8">
                  <c:v>-1.0532302982560959</c:v>
                </c:pt>
                <c:pt idx="9">
                  <c:v>-1.2631596680577228</c:v>
                </c:pt>
                <c:pt idx="10">
                  <c:v>-1.0658101543010021</c:v>
                </c:pt>
                <c:pt idx="11">
                  <c:v>-0.98811442402972627</c:v>
                </c:pt>
                <c:pt idx="12">
                  <c:v>-0.96942674189492495</c:v>
                </c:pt>
                <c:pt idx="13">
                  <c:v>-1.0544872605543143</c:v>
                </c:pt>
                <c:pt idx="14">
                  <c:v>-0.92482358739522241</c:v>
                </c:pt>
                <c:pt idx="15">
                  <c:v>-0.92783123009101653</c:v>
                </c:pt>
                <c:pt idx="16">
                  <c:v>-0.82441823055447949</c:v>
                </c:pt>
                <c:pt idx="17">
                  <c:v>-0.8247819057123611</c:v>
                </c:pt>
                <c:pt idx="18">
                  <c:v>-0.82681253021177725</c:v>
                </c:pt>
                <c:pt idx="19">
                  <c:v>-0.32007881075580191</c:v>
                </c:pt>
                <c:pt idx="20">
                  <c:v>-0.34167504196279685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7A0-4ED6-8853-98D346348B8A}"/>
            </c:ext>
          </c:extLst>
        </c:ser>
        <c:ser>
          <c:idx val="5"/>
          <c:order val="5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'T-S 20'!$B$135:$B$155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'T-S 20'!$G$135:$G$155</c:f>
              <c:numCache>
                <c:formatCode>0.00</c:formatCode>
                <c:ptCount val="21"/>
                <c:pt idx="0">
                  <c:v>-2.6141896125860793</c:v>
                </c:pt>
                <c:pt idx="1">
                  <c:v>-1.703731962284083</c:v>
                </c:pt>
                <c:pt idx="2">
                  <c:v>-0.9253292280894202</c:v>
                </c:pt>
                <c:pt idx="3">
                  <c:v>-0.34824682411697405</c:v>
                </c:pt>
                <c:pt idx="4">
                  <c:v>0.28473529137276971</c:v>
                </c:pt>
                <c:pt idx="5">
                  <c:v>-0.56014202601132324</c:v>
                </c:pt>
                <c:pt idx="6">
                  <c:v>-0.88205559086305674</c:v>
                </c:pt>
                <c:pt idx="7">
                  <c:v>-1.3746133906218447</c:v>
                </c:pt>
                <c:pt idx="8">
                  <c:v>-1.7130963739700382</c:v>
                </c:pt>
                <c:pt idx="9">
                  <c:v>-1.7418005126215708</c:v>
                </c:pt>
                <c:pt idx="10">
                  <c:v>-1.8508543421514665</c:v>
                </c:pt>
                <c:pt idx="11">
                  <c:v>-1.7493451146445651</c:v>
                </c:pt>
                <c:pt idx="12">
                  <c:v>-2.0616334746483238</c:v>
                </c:pt>
                <c:pt idx="13">
                  <c:v>-1.8919351699259277</c:v>
                </c:pt>
                <c:pt idx="14">
                  <c:v>-1.8116435691402917</c:v>
                </c:pt>
                <c:pt idx="15">
                  <c:v>-1.8353325607544471</c:v>
                </c:pt>
                <c:pt idx="16">
                  <c:v>-1.7159576820212112</c:v>
                </c:pt>
                <c:pt idx="17">
                  <c:v>-1.8236429188163621</c:v>
                </c:pt>
                <c:pt idx="18">
                  <c:v>-1.8762859063750044</c:v>
                </c:pt>
                <c:pt idx="19">
                  <c:v>-1.6287157312708145</c:v>
                </c:pt>
                <c:pt idx="20">
                  <c:v>-1.7138585458303279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7A0-4ED6-8853-98D346348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'T-S 0.6'!$B$135:$B$155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'T-S 0.6'!$G$135:$G$155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0">
                        <c:v>15.760961223506968</c:v>
                      </c:pt>
                      <c:pt idx="1">
                        <c:v>16.466869590326787</c:v>
                      </c:pt>
                      <c:pt idx="2">
                        <c:v>17.572179490898741</c:v>
                      </c:pt>
                      <c:pt idx="3">
                        <c:v>19.237144386216539</c:v>
                      </c:pt>
                      <c:pt idx="4">
                        <c:v>19.743079868531286</c:v>
                      </c:pt>
                      <c:pt idx="5">
                        <c:v>19.697493135974806</c:v>
                      </c:pt>
                      <c:pt idx="6">
                        <c:v>21.101856310034293</c:v>
                      </c:pt>
                      <c:pt idx="7">
                        <c:v>19.582982869804898</c:v>
                      </c:pt>
                      <c:pt idx="8">
                        <c:v>21.259365171570035</c:v>
                      </c:pt>
                      <c:pt idx="9">
                        <c:v>21.938313343989897</c:v>
                      </c:pt>
                      <c:pt idx="10">
                        <c:v>22.243378964042336</c:v>
                      </c:pt>
                      <c:pt idx="11">
                        <c:v>21.937091250572802</c:v>
                      </c:pt>
                      <c:pt idx="12">
                        <c:v>22.340896135492308</c:v>
                      </c:pt>
                      <c:pt idx="13">
                        <c:v>22.430355208992559</c:v>
                      </c:pt>
                      <c:pt idx="14">
                        <c:v>21.665861006636248</c:v>
                      </c:pt>
                      <c:pt idx="15">
                        <c:v>19.697493135974806</c:v>
                      </c:pt>
                      <c:pt idx="16">
                        <c:v>19.743079868531286</c:v>
                      </c:pt>
                      <c:pt idx="17">
                        <c:v>21.738622939773528</c:v>
                      </c:pt>
                      <c:pt idx="18">
                        <c:v>22.54001806093672</c:v>
                      </c:pt>
                      <c:pt idx="19">
                        <c:v>20.596900426863204</c:v>
                      </c:pt>
                      <c:pt idx="20">
                        <c:v>20.722145275942985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97A0-4ED6-8853-98D346348B8A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50"/>
      </c:valAx>
      <c:valAx>
        <c:axId val="1132275248"/>
        <c:scaling>
          <c:orientation val="minMax"/>
          <c:max val="7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119653540494686"/>
          <c:y val="5.7125351687241387E-2"/>
          <c:w val="0.17728712041597119"/>
          <c:h val="0.303534283652825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CETIAT,</a:t>
            </a:r>
            <a:r>
              <a:rPr lang="cs-CZ" baseline="0"/>
              <a:t> Testo 107mm</a:t>
            </a:r>
            <a:endParaRPr lang="en-GB"/>
          </a:p>
        </c:rich>
      </c:tx>
      <c:layout>
        <c:manualLayout>
          <c:xMode val="edge"/>
          <c:yMode val="edge"/>
          <c:x val="0.28732052541321224"/>
          <c:y val="5.0255166983014805E-2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1"/>
          <c:order val="1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'T-L 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2'!$G$135:$G$155</c:f>
              <c:numCache>
                <c:formatCode>0.00</c:formatCode>
                <c:ptCount val="21"/>
                <c:pt idx="0">
                  <c:v>-4.309410540296958</c:v>
                </c:pt>
                <c:pt idx="1">
                  <c:v>-3.676363564641886</c:v>
                </c:pt>
                <c:pt idx="2">
                  <c:v>-3.1970373917687365</c:v>
                </c:pt>
                <c:pt idx="3">
                  <c:v>-2.5796360767510382</c:v>
                </c:pt>
                <c:pt idx="4">
                  <c:v>-2.6993153879010059</c:v>
                </c:pt>
                <c:pt idx="5">
                  <c:v>-2.1599145271026194</c:v>
                </c:pt>
                <c:pt idx="6">
                  <c:v>-2.2525255125558941</c:v>
                </c:pt>
                <c:pt idx="7">
                  <c:v>-2.2999341169461935</c:v>
                </c:pt>
                <c:pt idx="8">
                  <c:v>-1.7180824594222308</c:v>
                </c:pt>
                <c:pt idx="9">
                  <c:v>-1.671921527206675</c:v>
                </c:pt>
                <c:pt idx="10">
                  <c:v>-1.7499920313368518</c:v>
                </c:pt>
                <c:pt idx="11">
                  <c:v>-1.7685106631268304</c:v>
                </c:pt>
                <c:pt idx="12">
                  <c:v>-1.5716507150573025</c:v>
                </c:pt>
                <c:pt idx="13">
                  <c:v>-1.0631660188081034</c:v>
                </c:pt>
                <c:pt idx="14">
                  <c:v>-1.4596425945902947</c:v>
                </c:pt>
                <c:pt idx="15">
                  <c:v>-1.6607304175470201</c:v>
                </c:pt>
                <c:pt idx="16">
                  <c:v>-1.7013596482897333</c:v>
                </c:pt>
                <c:pt idx="17">
                  <c:v>-1.5804528570254071</c:v>
                </c:pt>
                <c:pt idx="18">
                  <c:v>-1.201100018403142</c:v>
                </c:pt>
                <c:pt idx="19">
                  <c:v>-1.1809325689072172</c:v>
                </c:pt>
                <c:pt idx="20">
                  <c:v>-1.3190796196812355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1C-4345-82C1-B213B670EC94}"/>
            </c:ext>
          </c:extLst>
        </c:ser>
        <c:ser>
          <c:idx val="2"/>
          <c:order val="2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'T-L 5'!$B$135:$B$155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5'!$G$135:$G$155</c:f>
              <c:numCache>
                <c:formatCode>0.00</c:formatCode>
                <c:ptCount val="21"/>
                <c:pt idx="0">
                  <c:v>-3.8978581016923393</c:v>
                </c:pt>
                <c:pt idx="1">
                  <c:v>-3.3733285875125585</c:v>
                </c:pt>
                <c:pt idx="2">
                  <c:v>-3.0645378038452695</c:v>
                </c:pt>
                <c:pt idx="3">
                  <c:v>-2.7904894686692105</c:v>
                </c:pt>
                <c:pt idx="4">
                  <c:v>-2.6425099228237969</c:v>
                </c:pt>
                <c:pt idx="5">
                  <c:v>-2.5793811928495178</c:v>
                </c:pt>
                <c:pt idx="6">
                  <c:v>-2.3825804388383753</c:v>
                </c:pt>
                <c:pt idx="7">
                  <c:v>-2.4761809983158747</c:v>
                </c:pt>
                <c:pt idx="8">
                  <c:v>-2.1959462898439419</c:v>
                </c:pt>
                <c:pt idx="9">
                  <c:v>-1.8889925693535135</c:v>
                </c:pt>
                <c:pt idx="10">
                  <c:v>-1.9181166082815653</c:v>
                </c:pt>
                <c:pt idx="11">
                  <c:v>-1.9548161455513093</c:v>
                </c:pt>
                <c:pt idx="12">
                  <c:v>-1.8837079335536306</c:v>
                </c:pt>
                <c:pt idx="13">
                  <c:v>-1.8580035211904238</c:v>
                </c:pt>
                <c:pt idx="14">
                  <c:v>-1.9504986048172241</c:v>
                </c:pt>
                <c:pt idx="15">
                  <c:v>-2.1792965160234465</c:v>
                </c:pt>
                <c:pt idx="16">
                  <c:v>-2.0415377618535864</c:v>
                </c:pt>
                <c:pt idx="17">
                  <c:v>-1.7883295662843426</c:v>
                </c:pt>
                <c:pt idx="18">
                  <c:v>-2.0631384009924347</c:v>
                </c:pt>
                <c:pt idx="19">
                  <c:v>-1.7695664063924337</c:v>
                </c:pt>
                <c:pt idx="20">
                  <c:v>-1.8957301454775859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1C-4345-82C1-B213B670EC94}"/>
            </c:ext>
          </c:extLst>
        </c:ser>
        <c:ser>
          <c:idx val="3"/>
          <c:order val="3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'T-L 8'!$B$135:$B$155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8'!$G$135:$G$155</c:f>
              <c:numCache>
                <c:formatCode>0.00</c:formatCode>
                <c:ptCount val="21"/>
                <c:pt idx="0">
                  <c:v>-3.7585000503376245</c:v>
                </c:pt>
                <c:pt idx="1">
                  <c:v>-3.203061857309228</c:v>
                </c:pt>
                <c:pt idx="2">
                  <c:v>-2.8889773441334019</c:v>
                </c:pt>
                <c:pt idx="3">
                  <c:v>-2.7147844371410139</c:v>
                </c:pt>
                <c:pt idx="4">
                  <c:v>-2.6744579365838463</c:v>
                </c:pt>
                <c:pt idx="5">
                  <c:v>-2.4578610021472254</c:v>
                </c:pt>
                <c:pt idx="6">
                  <c:v>-2.3751166160668862</c:v>
                </c:pt>
                <c:pt idx="7">
                  <c:v>-2.418641250471163</c:v>
                </c:pt>
                <c:pt idx="8">
                  <c:v>-2.3297727106760782</c:v>
                </c:pt>
                <c:pt idx="9">
                  <c:v>-2.06502326403018</c:v>
                </c:pt>
                <c:pt idx="10">
                  <c:v>-2.0013526390647574</c:v>
                </c:pt>
                <c:pt idx="11">
                  <c:v>-1.9634265481966391</c:v>
                </c:pt>
                <c:pt idx="12">
                  <c:v>-2.1684608503450056</c:v>
                </c:pt>
                <c:pt idx="13">
                  <c:v>-2.1670129068816433</c:v>
                </c:pt>
                <c:pt idx="14">
                  <c:v>-2.2233699778501705</c:v>
                </c:pt>
                <c:pt idx="15">
                  <c:v>-2.4578610021472254</c:v>
                </c:pt>
                <c:pt idx="16">
                  <c:v>-2.5490384236155297</c:v>
                </c:pt>
                <c:pt idx="17">
                  <c:v>-2.2126671955262576</c:v>
                </c:pt>
                <c:pt idx="18">
                  <c:v>-2.3871115939738843</c:v>
                </c:pt>
                <c:pt idx="19">
                  <c:v>-2.3242310311109944</c:v>
                </c:pt>
                <c:pt idx="20">
                  <c:v>-2.2527660224419925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F1C-4345-82C1-B213B670EC94}"/>
            </c:ext>
          </c:extLst>
        </c:ser>
        <c:ser>
          <c:idx val="4"/>
          <c:order val="4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'T-L 12'!$B$135:$B$155</c:f>
              <c:numCache>
                <c:formatCode>General</c:formatCode>
                <c:ptCount val="21"/>
                <c:pt idx="0">
                  <c:v>120</c:v>
                </c:pt>
                <c:pt idx="1">
                  <c:v>135</c:v>
                </c:pt>
                <c:pt idx="2">
                  <c:v>150</c:v>
                </c:pt>
                <c:pt idx="3">
                  <c:v>165</c:v>
                </c:pt>
                <c:pt idx="4">
                  <c:v>180</c:v>
                </c:pt>
                <c:pt idx="5">
                  <c:v>195</c:v>
                </c:pt>
                <c:pt idx="6">
                  <c:v>210</c:v>
                </c:pt>
                <c:pt idx="7">
                  <c:v>225</c:v>
                </c:pt>
                <c:pt idx="8">
                  <c:v>240</c:v>
                </c:pt>
                <c:pt idx="9">
                  <c:v>255</c:v>
                </c:pt>
                <c:pt idx="10">
                  <c:v>270</c:v>
                </c:pt>
                <c:pt idx="11">
                  <c:v>285</c:v>
                </c:pt>
                <c:pt idx="12">
                  <c:v>300</c:v>
                </c:pt>
                <c:pt idx="13">
                  <c:v>315</c:v>
                </c:pt>
                <c:pt idx="14">
                  <c:v>330</c:v>
                </c:pt>
                <c:pt idx="15">
                  <c:v>345</c:v>
                </c:pt>
                <c:pt idx="16">
                  <c:v>360</c:v>
                </c:pt>
                <c:pt idx="17">
                  <c:v>375</c:v>
                </c:pt>
                <c:pt idx="18">
                  <c:v>390</c:v>
                </c:pt>
                <c:pt idx="19">
                  <c:v>405</c:v>
                </c:pt>
                <c:pt idx="20">
                  <c:v>420</c:v>
                </c:pt>
              </c:numCache>
            </c:numRef>
          </c:xVal>
          <c:yVal>
            <c:numRef>
              <c:f>'T-L 12'!$G$135:$G$155</c:f>
              <c:numCache>
                <c:formatCode>0.00</c:formatCode>
                <c:ptCount val="21"/>
                <c:pt idx="0">
                  <c:v>-3.917918764795735</c:v>
                </c:pt>
                <c:pt idx="1">
                  <c:v>-3.4788296307268438</c:v>
                </c:pt>
                <c:pt idx="2">
                  <c:v>-2.9833239021158171</c:v>
                </c:pt>
                <c:pt idx="3">
                  <c:v>-2.6878168967908831</c:v>
                </c:pt>
                <c:pt idx="4">
                  <c:v>-2.6038570963784662</c:v>
                </c:pt>
                <c:pt idx="5">
                  <c:v>-2.4564777798387527</c:v>
                </c:pt>
                <c:pt idx="6">
                  <c:v>-2.4277080238202577</c:v>
                </c:pt>
                <c:pt idx="7">
                  <c:v>-2.3498165159832234</c:v>
                </c:pt>
                <c:pt idx="8">
                  <c:v>-2.3710753669160667</c:v>
                </c:pt>
                <c:pt idx="9">
                  <c:v>-2.2904562406463351</c:v>
                </c:pt>
                <c:pt idx="10">
                  <c:v>-2.0928105092409681</c:v>
                </c:pt>
                <c:pt idx="11">
                  <c:v>-2.0983473962862158</c:v>
                </c:pt>
                <c:pt idx="12">
                  <c:v>-1.9971288240627687</c:v>
                </c:pt>
                <c:pt idx="13">
                  <c:v>-1.9573914591042896</c:v>
                </c:pt>
                <c:pt idx="14">
                  <c:v>-2.2450957191402372</c:v>
                </c:pt>
                <c:pt idx="15">
                  <c:v>-2.3728929278934578</c:v>
                </c:pt>
                <c:pt idx="16">
                  <c:v>-2.3530515781717209</c:v>
                </c:pt>
                <c:pt idx="17">
                  <c:v>-2.437012301164061</c:v>
                </c:pt>
                <c:pt idx="18">
                  <c:v>-2.2306083117011997</c:v>
                </c:pt>
                <c:pt idx="19">
                  <c:v>-2.1405811680679427</c:v>
                </c:pt>
                <c:pt idx="20">
                  <c:v>-2.1618493949617226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F1C-4345-82C1-B213B670E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>
          <c:ext xmlns:c15="http://schemas.microsoft.com/office/drawing/2012/chart" uri="{02D57815-91ED-43cb-92C2-25804820EDAC}">
            <c15:filteredScatterSeries>
              <c15:ser>
                <c:idx val="0"/>
                <c:order val="0"/>
                <c:tx>
                  <c:v>0.5 m/s</c:v>
                </c:tx>
                <c:spPr>
                  <a:ln w="19050" cap="rnd">
                    <a:solidFill>
                      <a:srgbClr val="C00000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rgbClr val="C00000"/>
                    </a:solidFill>
                    <a:ln w="9525">
                      <a:solidFill>
                        <a:srgbClr val="C00000"/>
                      </a:solidFill>
                    </a:ln>
                    <a:effectLst/>
                  </c:spPr>
                </c:marker>
                <c:xVal>
                  <c:numRef>
                    <c:extLst>
                      <c:ext uri="{02D57815-91ED-43cb-92C2-25804820EDAC}">
                        <c15:formulaRef>
                          <c15:sqref>'T-L 0.5'!$B$135:$B$155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120</c:v>
                      </c:pt>
                      <c:pt idx="1">
                        <c:v>135</c:v>
                      </c:pt>
                      <c:pt idx="2">
                        <c:v>150</c:v>
                      </c:pt>
                      <c:pt idx="3">
                        <c:v>165</c:v>
                      </c:pt>
                      <c:pt idx="4">
                        <c:v>180</c:v>
                      </c:pt>
                      <c:pt idx="5">
                        <c:v>195</c:v>
                      </c:pt>
                      <c:pt idx="6">
                        <c:v>210</c:v>
                      </c:pt>
                      <c:pt idx="7">
                        <c:v>225</c:v>
                      </c:pt>
                      <c:pt idx="8">
                        <c:v>240</c:v>
                      </c:pt>
                      <c:pt idx="9">
                        <c:v>255</c:v>
                      </c:pt>
                      <c:pt idx="10">
                        <c:v>270</c:v>
                      </c:pt>
                      <c:pt idx="11">
                        <c:v>285</c:v>
                      </c:pt>
                      <c:pt idx="12">
                        <c:v>300</c:v>
                      </c:pt>
                      <c:pt idx="13">
                        <c:v>315</c:v>
                      </c:pt>
                      <c:pt idx="14">
                        <c:v>330</c:v>
                      </c:pt>
                      <c:pt idx="15">
                        <c:v>345</c:v>
                      </c:pt>
                      <c:pt idx="16">
                        <c:v>360</c:v>
                      </c:pt>
                      <c:pt idx="17">
                        <c:v>375</c:v>
                      </c:pt>
                      <c:pt idx="18">
                        <c:v>390</c:v>
                      </c:pt>
                      <c:pt idx="19">
                        <c:v>405</c:v>
                      </c:pt>
                      <c:pt idx="20">
                        <c:v>420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'T-L 0.5'!$G$135:$G$155</c15:sqref>
                        </c15:formulaRef>
                      </c:ext>
                    </c:extLst>
                    <c:numCache>
                      <c:formatCode>0.00</c:formatCode>
                      <c:ptCount val="21"/>
                      <c:pt idx="0">
                        <c:v>-0.18884139415195697</c:v>
                      </c:pt>
                      <c:pt idx="1">
                        <c:v>-0.1999978864525436</c:v>
                      </c:pt>
                      <c:pt idx="2">
                        <c:v>-0.27006734078337069</c:v>
                      </c:pt>
                      <c:pt idx="3">
                        <c:v>7.5658519263411092E-2</c:v>
                      </c:pt>
                      <c:pt idx="4">
                        <c:v>0.16708001209014564</c:v>
                      </c:pt>
                      <c:pt idx="5">
                        <c:v>0.26429801347720283</c:v>
                      </c:pt>
                      <c:pt idx="6">
                        <c:v>2.4400839533066798</c:v>
                      </c:pt>
                      <c:pt idx="7">
                        <c:v>2.1970372372274096</c:v>
                      </c:pt>
                      <c:pt idx="8">
                        <c:v>2.3870243038110717</c:v>
                      </c:pt>
                      <c:pt idx="9">
                        <c:v>2.4942285232975552</c:v>
                      </c:pt>
                      <c:pt idx="10">
                        <c:v>2.4833126556983469</c:v>
                      </c:pt>
                      <c:pt idx="11">
                        <c:v>2.5269900828164866</c:v>
                      </c:pt>
                      <c:pt idx="12">
                        <c:v>2.4919627746466042</c:v>
                      </c:pt>
                      <c:pt idx="13">
                        <c:v>2.627052646783901</c:v>
                      </c:pt>
                      <c:pt idx="14">
                        <c:v>2.56472271757199</c:v>
                      </c:pt>
                      <c:pt idx="15">
                        <c:v>2.2695839737467485</c:v>
                      </c:pt>
                      <c:pt idx="16">
                        <c:v>2.1704216123319502</c:v>
                      </c:pt>
                      <c:pt idx="17">
                        <c:v>2.0771716896486812</c:v>
                      </c:pt>
                      <c:pt idx="18">
                        <c:v>1.7245313124009638</c:v>
                      </c:pt>
                      <c:pt idx="19">
                        <c:v>1.7960021558184072</c:v>
                      </c:pt>
                      <c:pt idx="20">
                        <c:v>1.8073817779650054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5-7F1C-4345-82C1-B213B670EC94}"/>
                  </c:ext>
                </c:extLst>
              </c15:ser>
            </c15:filteredScatterSeries>
          </c:ext>
        </c:extLst>
      </c:scatterChart>
      <c:valAx>
        <c:axId val="1132263728"/>
        <c:scaling>
          <c:orientation val="minMax"/>
          <c:max val="4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9"/>
        <c:crossBetween val="midCat"/>
        <c:majorUnit val="50"/>
      </c:valAx>
      <c:valAx>
        <c:axId val="1132275248"/>
        <c:scaling>
          <c:orientation val="minMax"/>
          <c:max val="1"/>
          <c:min val="-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10119653540494686"/>
          <c:y val="5.7125351687241387E-2"/>
          <c:w val="0.17728712041597119"/>
          <c:h val="0.3035342836528252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DTI,</a:t>
            </a:r>
            <a:r>
              <a:rPr lang="cs-CZ" baseline="0"/>
              <a:t> </a:t>
            </a:r>
            <a:r>
              <a:rPr lang="cs-CZ"/>
              <a:t>Schiltknecht MINI</a:t>
            </a:r>
            <a:endParaRPr lang="en-GB"/>
          </a:p>
        </c:rich>
      </c:tx>
      <c:layout>
        <c:manualLayout>
          <c:xMode val="edge"/>
          <c:yMode val="edge"/>
          <c:x val="0.40072350782235594"/>
          <c:y val="0.77895508823672954"/>
        </c:manualLayout>
      </c:layout>
      <c:overlay val="1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9.7587696703689206E-2"/>
          <c:y val="4.606723640109691E-2"/>
          <c:w val="0.85675254887684582"/>
          <c:h val="0.81822996289559458"/>
        </c:manualLayout>
      </c:layout>
      <c:scatterChart>
        <c:scatterStyle val="lineMarker"/>
        <c:varyColors val="0"/>
        <c:ser>
          <c:idx val="0"/>
          <c:order val="0"/>
          <c:tx>
            <c:v>2 m/s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'S-S 2'!$B$166:$B$192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2'!$G$166:$G$192</c:f>
              <c:numCache>
                <c:formatCode>0.000</c:formatCode>
                <c:ptCount val="27"/>
                <c:pt idx="0">
                  <c:v>-4.7313512432504732</c:v>
                </c:pt>
                <c:pt idx="1">
                  <c:v>-2.2024230817269395</c:v>
                </c:pt>
                <c:pt idx="2">
                  <c:v>-1.4351547947898713</c:v>
                </c:pt>
                <c:pt idx="3">
                  <c:v>-0.87973607917625019</c:v>
                </c:pt>
                <c:pt idx="4">
                  <c:v>-0.74795025656144598</c:v>
                </c:pt>
                <c:pt idx="5">
                  <c:v>-0.23941872601228026</c:v>
                </c:pt>
                <c:pt idx="6">
                  <c:v>-0.20321103440915589</c:v>
                </c:pt>
                <c:pt idx="7">
                  <c:v>0.17433217111884666</c:v>
                </c:pt>
                <c:pt idx="8">
                  <c:v>1.0171694199385468</c:v>
                </c:pt>
                <c:pt idx="9">
                  <c:v>1.1094473749519183</c:v>
                </c:pt>
                <c:pt idx="10">
                  <c:v>1.4364751366484663</c:v>
                </c:pt>
                <c:pt idx="11">
                  <c:v>1.3974082612712517</c:v>
                </c:pt>
                <c:pt idx="12">
                  <c:v>1.4191692716395905</c:v>
                </c:pt>
                <c:pt idx="13">
                  <c:v>1.6608940100296252</c:v>
                </c:pt>
                <c:pt idx="14">
                  <c:v>1.2943303138950835</c:v>
                </c:pt>
                <c:pt idx="15">
                  <c:v>1.247596774059321</c:v>
                </c:pt>
                <c:pt idx="16">
                  <c:v>1.2614984668711116</c:v>
                </c:pt>
                <c:pt idx="17">
                  <c:v>1.0095121662788855</c:v>
                </c:pt>
                <c:pt idx="18">
                  <c:v>1.1171369304976264</c:v>
                </c:pt>
                <c:pt idx="19">
                  <c:v>0.44933033779773845</c:v>
                </c:pt>
                <c:pt idx="20">
                  <c:v>-2.8172817731867247E-2</c:v>
                </c:pt>
                <c:pt idx="21">
                  <c:v>-0.16439196646803994</c:v>
                </c:pt>
                <c:pt idx="22">
                  <c:v>-0.24831748664731018</c:v>
                </c:pt>
                <c:pt idx="23">
                  <c:v>-0.5298410476856914</c:v>
                </c:pt>
                <c:pt idx="24">
                  <c:v>-0.23558264219094149</c:v>
                </c:pt>
                <c:pt idx="25">
                  <c:v>-0.20400516257962972</c:v>
                </c:pt>
                <c:pt idx="26">
                  <c:v>-0.18165455636291133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ED5-4FFB-995E-4FCA40A78814}"/>
            </c:ext>
          </c:extLst>
        </c:ser>
        <c:ser>
          <c:idx val="1"/>
          <c:order val="1"/>
          <c:tx>
            <c:v>5 m/s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'S-S 5'!$B$166:$B$192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5'!$G$166:$G$192</c:f>
              <c:numCache>
                <c:formatCode>0.000</c:formatCode>
                <c:ptCount val="27"/>
                <c:pt idx="0">
                  <c:v>-6.7749452573806614</c:v>
                </c:pt>
                <c:pt idx="1">
                  <c:v>-1.9097147907242873</c:v>
                </c:pt>
                <c:pt idx="2">
                  <c:v>-0.4136290611375647</c:v>
                </c:pt>
                <c:pt idx="3">
                  <c:v>0.34318163006016084</c:v>
                </c:pt>
                <c:pt idx="4">
                  <c:v>0.59420487330936744</c:v>
                </c:pt>
                <c:pt idx="5">
                  <c:v>0.95211526707060734</c:v>
                </c:pt>
                <c:pt idx="6">
                  <c:v>1.3801850783540561</c:v>
                </c:pt>
                <c:pt idx="7">
                  <c:v>1.386420238735832</c:v>
                </c:pt>
                <c:pt idx="8">
                  <c:v>1.3837529975625404</c:v>
                </c:pt>
                <c:pt idx="9">
                  <c:v>1.6852121156288393</c:v>
                </c:pt>
                <c:pt idx="10">
                  <c:v>1.7255208765503669</c:v>
                </c:pt>
                <c:pt idx="11">
                  <c:v>1.4496951440281618</c:v>
                </c:pt>
                <c:pt idx="12">
                  <c:v>1.0301539084516671</c:v>
                </c:pt>
                <c:pt idx="13">
                  <c:v>0.88418010505930833</c:v>
                </c:pt>
                <c:pt idx="14">
                  <c:v>0.59629418056056038</c:v>
                </c:pt>
                <c:pt idx="15">
                  <c:v>0.29438909654408707</c:v>
                </c:pt>
                <c:pt idx="16">
                  <c:v>-9.2064658629784107E-2</c:v>
                </c:pt>
                <c:pt idx="17">
                  <c:v>-0.25926340240445295</c:v>
                </c:pt>
                <c:pt idx="18">
                  <c:v>-0.33945570237657741</c:v>
                </c:pt>
                <c:pt idx="19">
                  <c:v>-0.46863056465908332</c:v>
                </c:pt>
                <c:pt idx="20">
                  <c:v>-0.37813831090318856</c:v>
                </c:pt>
                <c:pt idx="21">
                  <c:v>-0.47891970347636825</c:v>
                </c:pt>
                <c:pt idx="22">
                  <c:v>-0.19569858074096183</c:v>
                </c:pt>
                <c:pt idx="23">
                  <c:v>-0.51411551241404652</c:v>
                </c:pt>
                <c:pt idx="24">
                  <c:v>-0.38406066121511601</c:v>
                </c:pt>
                <c:pt idx="25">
                  <c:v>-0.13164315551081512</c:v>
                </c:pt>
                <c:pt idx="26">
                  <c:v>-4.4214560846940684E-2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ED5-4FFB-995E-4FCA40A78814}"/>
            </c:ext>
          </c:extLst>
        </c:ser>
        <c:ser>
          <c:idx val="2"/>
          <c:order val="2"/>
          <c:tx>
            <c:v>8 m/s</c:v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'S-S 8'!$B$166:$B$192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8'!$G$166:$G$192</c:f>
              <c:numCache>
                <c:formatCode>0.000</c:formatCode>
                <c:ptCount val="27"/>
                <c:pt idx="0">
                  <c:v>-8.7192894223854989</c:v>
                </c:pt>
                <c:pt idx="1">
                  <c:v>-3.6894659069547946</c:v>
                </c:pt>
                <c:pt idx="2">
                  <c:v>-0.24376687113504225</c:v>
                </c:pt>
                <c:pt idx="3">
                  <c:v>0.4754923409029656</c:v>
                </c:pt>
                <c:pt idx="4">
                  <c:v>1.0718858028716927</c:v>
                </c:pt>
                <c:pt idx="5">
                  <c:v>1.3672354855163957</c:v>
                </c:pt>
                <c:pt idx="6">
                  <c:v>1.5773737071091327</c:v>
                </c:pt>
                <c:pt idx="7">
                  <c:v>1.4279007739828757</c:v>
                </c:pt>
                <c:pt idx="8">
                  <c:v>1.6522303676925798</c:v>
                </c:pt>
                <c:pt idx="9">
                  <c:v>1.6231958720056241</c:v>
                </c:pt>
                <c:pt idx="10">
                  <c:v>1.4061536939744441</c:v>
                </c:pt>
                <c:pt idx="11">
                  <c:v>0.96841104730556515</c:v>
                </c:pt>
                <c:pt idx="12">
                  <c:v>0.49844700667662611</c:v>
                </c:pt>
                <c:pt idx="13">
                  <c:v>4.532959606755136E-2</c:v>
                </c:pt>
                <c:pt idx="14">
                  <c:v>-0.20660821848974675</c:v>
                </c:pt>
                <c:pt idx="15">
                  <c:v>-0.71408423028333778</c:v>
                </c:pt>
                <c:pt idx="16">
                  <c:v>-0.94415492170420878</c:v>
                </c:pt>
                <c:pt idx="17">
                  <c:v>-0.98796001628594277</c:v>
                </c:pt>
                <c:pt idx="18">
                  <c:v>-0.90854601484629749</c:v>
                </c:pt>
                <c:pt idx="19">
                  <c:v>-1.395080244118277</c:v>
                </c:pt>
                <c:pt idx="20">
                  <c:v>-1.3813723837880763</c:v>
                </c:pt>
                <c:pt idx="21">
                  <c:v>-1.5635347333685052</c:v>
                </c:pt>
                <c:pt idx="22">
                  <c:v>-1.1582105353836603</c:v>
                </c:pt>
                <c:pt idx="23">
                  <c:v>-1.5517143921156908</c:v>
                </c:pt>
                <c:pt idx="24">
                  <c:v>-1.5444039518583712</c:v>
                </c:pt>
                <c:pt idx="25">
                  <c:v>-1.5425909883913071</c:v>
                </c:pt>
                <c:pt idx="26">
                  <c:v>-1.4539788127509059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CED5-4FFB-995E-4FCA40A78814}"/>
            </c:ext>
          </c:extLst>
        </c:ser>
        <c:ser>
          <c:idx val="3"/>
          <c:order val="3"/>
          <c:tx>
            <c:v>12 m/s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xVal>
            <c:numRef>
              <c:f>'S-S 12'!$B$166:$B$192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12'!$G$166:$G$192</c:f>
              <c:numCache>
                <c:formatCode>0.000</c:formatCode>
                <c:ptCount val="27"/>
                <c:pt idx="0">
                  <c:v>-8.8406251458956095</c:v>
                </c:pt>
                <c:pt idx="1">
                  <c:v>-4.4350907567556366</c:v>
                </c:pt>
                <c:pt idx="2">
                  <c:v>-0.6117616549662207</c:v>
                </c:pt>
                <c:pt idx="3">
                  <c:v>0.83102585169030385</c:v>
                </c:pt>
                <c:pt idx="4">
                  <c:v>1.3172165624184535</c:v>
                </c:pt>
                <c:pt idx="5">
                  <c:v>1.4913974571937336</c:v>
                </c:pt>
                <c:pt idx="6">
                  <c:v>1.7157425203446073</c:v>
                </c:pt>
                <c:pt idx="7">
                  <c:v>1.7435923565891149</c:v>
                </c:pt>
                <c:pt idx="8">
                  <c:v>2.0433732097590052</c:v>
                </c:pt>
                <c:pt idx="9">
                  <c:v>2.1650486956263992</c:v>
                </c:pt>
                <c:pt idx="10">
                  <c:v>1.8992518938147938</c:v>
                </c:pt>
                <c:pt idx="11">
                  <c:v>0.99001103241751087</c:v>
                </c:pt>
                <c:pt idx="12">
                  <c:v>0.37257344321976571</c:v>
                </c:pt>
                <c:pt idx="13">
                  <c:v>-8.3336623848440969E-2</c:v>
                </c:pt>
                <c:pt idx="14">
                  <c:v>-0.44167366554523679</c:v>
                </c:pt>
                <c:pt idx="15">
                  <c:v>-0.8660260916467335</c:v>
                </c:pt>
                <c:pt idx="16">
                  <c:v>-1.1302976425062345</c:v>
                </c:pt>
                <c:pt idx="17">
                  <c:v>-1.0424103362167656</c:v>
                </c:pt>
                <c:pt idx="18">
                  <c:v>-1.0715038723459707</c:v>
                </c:pt>
                <c:pt idx="19">
                  <c:v>-1.4340776096389709</c:v>
                </c:pt>
                <c:pt idx="20">
                  <c:v>-1.5164320231817912</c:v>
                </c:pt>
                <c:pt idx="21">
                  <c:v>-1.671765644945133</c:v>
                </c:pt>
                <c:pt idx="22">
                  <c:v>-1.317459705288367</c:v>
                </c:pt>
                <c:pt idx="23">
                  <c:v>-1.6754334264992299</c:v>
                </c:pt>
                <c:pt idx="24">
                  <c:v>-1.5624415176102104</c:v>
                </c:pt>
                <c:pt idx="25">
                  <c:v>-1.5612498990553296</c:v>
                </c:pt>
                <c:pt idx="26">
                  <c:v>-2.1175836541604354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CED5-4FFB-995E-4FCA40A78814}"/>
            </c:ext>
          </c:extLst>
        </c:ser>
        <c:ser>
          <c:idx val="4"/>
          <c:order val="4"/>
          <c:tx>
            <c:v>20 m/s</c:v>
          </c:tx>
          <c:spPr>
            <a:ln w="19050" cap="rnd">
              <a:solidFill>
                <a:srgbClr val="9933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933FF"/>
              </a:solidFill>
              <a:ln w="9525">
                <a:solidFill>
                  <a:srgbClr val="9933FF"/>
                </a:solidFill>
              </a:ln>
              <a:effectLst/>
            </c:spPr>
          </c:marker>
          <c:xVal>
            <c:numRef>
              <c:f>'S-S 20'!$B$166:$B$192</c:f>
              <c:numCache>
                <c:formatCode>General</c:formatCode>
                <c:ptCount val="27"/>
                <c:pt idx="0">
                  <c:v>60</c:v>
                </c:pt>
                <c:pt idx="1">
                  <c:v>75</c:v>
                </c:pt>
                <c:pt idx="2">
                  <c:v>90</c:v>
                </c:pt>
                <c:pt idx="3">
                  <c:v>105</c:v>
                </c:pt>
                <c:pt idx="4">
                  <c:v>120</c:v>
                </c:pt>
                <c:pt idx="5">
                  <c:v>135</c:v>
                </c:pt>
                <c:pt idx="6">
                  <c:v>150</c:v>
                </c:pt>
                <c:pt idx="7">
                  <c:v>165</c:v>
                </c:pt>
                <c:pt idx="8">
                  <c:v>180</c:v>
                </c:pt>
                <c:pt idx="9">
                  <c:v>195</c:v>
                </c:pt>
                <c:pt idx="10">
                  <c:v>210</c:v>
                </c:pt>
                <c:pt idx="11">
                  <c:v>225</c:v>
                </c:pt>
                <c:pt idx="12">
                  <c:v>240</c:v>
                </c:pt>
                <c:pt idx="13">
                  <c:v>255</c:v>
                </c:pt>
                <c:pt idx="14">
                  <c:v>270</c:v>
                </c:pt>
                <c:pt idx="15">
                  <c:v>285</c:v>
                </c:pt>
                <c:pt idx="16">
                  <c:v>300</c:v>
                </c:pt>
                <c:pt idx="17">
                  <c:v>315</c:v>
                </c:pt>
                <c:pt idx="18">
                  <c:v>330</c:v>
                </c:pt>
                <c:pt idx="19">
                  <c:v>345</c:v>
                </c:pt>
                <c:pt idx="20">
                  <c:v>360</c:v>
                </c:pt>
                <c:pt idx="21">
                  <c:v>375</c:v>
                </c:pt>
                <c:pt idx="22">
                  <c:v>390</c:v>
                </c:pt>
                <c:pt idx="23">
                  <c:v>405</c:v>
                </c:pt>
                <c:pt idx="24">
                  <c:v>420</c:v>
                </c:pt>
                <c:pt idx="25">
                  <c:v>435</c:v>
                </c:pt>
                <c:pt idx="26">
                  <c:v>450</c:v>
                </c:pt>
              </c:numCache>
            </c:numRef>
          </c:xVal>
          <c:yVal>
            <c:numRef>
              <c:f>'S-S 20'!$G$166:$G$192</c:f>
              <c:numCache>
                <c:formatCode>0.000</c:formatCode>
                <c:ptCount val="27"/>
                <c:pt idx="0">
                  <c:v>-11.162842596138619</c:v>
                </c:pt>
                <c:pt idx="1">
                  <c:v>-9.136673752760764</c:v>
                </c:pt>
                <c:pt idx="2">
                  <c:v>-6.7007678245337265</c:v>
                </c:pt>
                <c:pt idx="3">
                  <c:v>-3.7430808795447503</c:v>
                </c:pt>
                <c:pt idx="4">
                  <c:v>-1.4148323783616656</c:v>
                </c:pt>
                <c:pt idx="5">
                  <c:v>-0.10340239801741016</c:v>
                </c:pt>
                <c:pt idx="6">
                  <c:v>0.40331846838894631</c:v>
                </c:pt>
                <c:pt idx="7">
                  <c:v>-0.10424845320961999</c:v>
                </c:pt>
                <c:pt idx="8">
                  <c:v>0.24848661607585323</c:v>
                </c:pt>
                <c:pt idx="9">
                  <c:v>0.30411842298108865</c:v>
                </c:pt>
                <c:pt idx="10">
                  <c:v>-0.25806219658467588</c:v>
                </c:pt>
                <c:pt idx="11">
                  <c:v>-0.76269270055029426</c:v>
                </c:pt>
                <c:pt idx="12">
                  <c:v>-1.2017526607406501</c:v>
                </c:pt>
                <c:pt idx="13">
                  <c:v>-1.4956623195518886</c:v>
                </c:pt>
                <c:pt idx="14">
                  <c:v>-1.8936976055707593</c:v>
                </c:pt>
                <c:pt idx="15">
                  <c:v>-2.0240780563575345</c:v>
                </c:pt>
                <c:pt idx="16">
                  <c:v>-2.3553168901907715</c:v>
                </c:pt>
                <c:pt idx="17">
                  <c:v>-2.1591408737825595</c:v>
                </c:pt>
                <c:pt idx="18">
                  <c:v>-2.2606562081913659</c:v>
                </c:pt>
                <c:pt idx="19">
                  <c:v>-2.348844320256974</c:v>
                </c:pt>
                <c:pt idx="20">
                  <c:v>-2.486686493993556</c:v>
                </c:pt>
                <c:pt idx="21">
                  <c:v>-2.6734909587777818</c:v>
                </c:pt>
                <c:pt idx="22">
                  <c:v>-2.3574261522133333</c:v>
                </c:pt>
                <c:pt idx="23">
                  <c:v>-2.6417834589585394</c:v>
                </c:pt>
                <c:pt idx="24">
                  <c:v>-2.6289265832445157</c:v>
                </c:pt>
                <c:pt idx="25">
                  <c:v>-2.5413607029095666</c:v>
                </c:pt>
                <c:pt idx="26">
                  <c:v>-2.837390910879797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A-CED5-4FFB-995E-4FCA40A78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2263728"/>
        <c:axId val="1132275248"/>
        <c:extLst/>
      </c:scatterChart>
      <c:valAx>
        <c:axId val="1132263728"/>
        <c:scaling>
          <c:orientation val="minMax"/>
          <c:max val="5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insertion</a:t>
                </a:r>
                <a:r>
                  <a:rPr lang="cs-CZ" baseline="0"/>
                  <a:t> depth d</a:t>
                </a:r>
                <a:r>
                  <a:rPr lang="en-GB"/>
                  <a:t> (m</a:t>
                </a:r>
                <a:r>
                  <a:rPr lang="cs-CZ"/>
                  <a:t>m</a:t>
                </a:r>
                <a:r>
                  <a:rPr lang="en-GB"/>
                  <a:t>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75248"/>
        <c:crossesAt val="-12"/>
        <c:crossBetween val="midCat"/>
        <c:majorUnit val="50"/>
      </c:valAx>
      <c:valAx>
        <c:axId val="1132275248"/>
        <c:scaling>
          <c:orientation val="minMax"/>
          <c:max val="3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32263728"/>
        <c:crosses val="autoZero"/>
        <c:crossBetween val="midCat"/>
        <c:majorUnit val="1"/>
      </c:valAx>
      <c:spPr>
        <a:noFill/>
        <a:ln>
          <a:solidFill>
            <a:schemeClr val="tx1"/>
          </a:solidFill>
        </a:ln>
        <a:effectLst/>
      </c:spPr>
    </c:plotArea>
    <c:legend>
      <c:legendPos val="r"/>
      <c:layout>
        <c:manualLayout>
          <c:xMode val="edge"/>
          <c:yMode val="edge"/>
          <c:x val="0.76707558596120073"/>
          <c:y val="0.55548909093547161"/>
          <c:w val="0.17728712041597119"/>
          <c:h val="0.29934635307090729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aseline="0">
          <a:solidFill>
            <a:schemeClr val="tx1"/>
          </a:solidFill>
        </a:defRPr>
      </a:pPr>
      <a:endParaRPr lang="en-US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4" Type="http://schemas.openxmlformats.org/officeDocument/2006/relationships/chart" Target="../charts/chart3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4" Type="http://schemas.openxmlformats.org/officeDocument/2006/relationships/chart" Target="../charts/chart42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chart" Target="../charts/chart46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4" Type="http://schemas.openxmlformats.org/officeDocument/2006/relationships/chart" Target="../charts/chart5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4" Type="http://schemas.openxmlformats.org/officeDocument/2006/relationships/chart" Target="../charts/chart60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6.xml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4" Type="http://schemas.openxmlformats.org/officeDocument/2006/relationships/chart" Target="../charts/chart67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0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3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6.xml"/><Relationship Id="rId2" Type="http://schemas.openxmlformats.org/officeDocument/2006/relationships/chart" Target="../charts/chart75.xml"/><Relationship Id="rId1" Type="http://schemas.openxmlformats.org/officeDocument/2006/relationships/chart" Target="../charts/chart74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9.xml"/><Relationship Id="rId2" Type="http://schemas.openxmlformats.org/officeDocument/2006/relationships/chart" Target="../charts/chart78.xml"/><Relationship Id="rId1" Type="http://schemas.openxmlformats.org/officeDocument/2006/relationships/chart" Target="../charts/chart77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2.xml"/><Relationship Id="rId2" Type="http://schemas.openxmlformats.org/officeDocument/2006/relationships/chart" Target="../charts/chart81.xml"/><Relationship Id="rId1" Type="http://schemas.openxmlformats.org/officeDocument/2006/relationships/chart" Target="../charts/chart80.xml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13" Type="http://schemas.openxmlformats.org/officeDocument/2006/relationships/chart" Target="../charts/chart95.xml"/><Relationship Id="rId18" Type="http://schemas.openxmlformats.org/officeDocument/2006/relationships/chart" Target="../charts/chart100.xml"/><Relationship Id="rId26" Type="http://schemas.openxmlformats.org/officeDocument/2006/relationships/chart" Target="../charts/chart108.xml"/><Relationship Id="rId3" Type="http://schemas.openxmlformats.org/officeDocument/2006/relationships/chart" Target="../charts/chart85.xml"/><Relationship Id="rId21" Type="http://schemas.openxmlformats.org/officeDocument/2006/relationships/chart" Target="../charts/chart103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17" Type="http://schemas.openxmlformats.org/officeDocument/2006/relationships/chart" Target="../charts/chart99.xml"/><Relationship Id="rId25" Type="http://schemas.openxmlformats.org/officeDocument/2006/relationships/chart" Target="../charts/chart107.xml"/><Relationship Id="rId2" Type="http://schemas.openxmlformats.org/officeDocument/2006/relationships/chart" Target="../charts/chart84.xml"/><Relationship Id="rId16" Type="http://schemas.openxmlformats.org/officeDocument/2006/relationships/chart" Target="../charts/chart98.xml"/><Relationship Id="rId20" Type="http://schemas.openxmlformats.org/officeDocument/2006/relationships/chart" Target="../charts/chart102.xml"/><Relationship Id="rId29" Type="http://schemas.openxmlformats.org/officeDocument/2006/relationships/chart" Target="../charts/chart111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24" Type="http://schemas.openxmlformats.org/officeDocument/2006/relationships/chart" Target="../charts/chart106.xml"/><Relationship Id="rId5" Type="http://schemas.openxmlformats.org/officeDocument/2006/relationships/chart" Target="../charts/chart87.xml"/><Relationship Id="rId15" Type="http://schemas.openxmlformats.org/officeDocument/2006/relationships/chart" Target="../charts/chart97.xml"/><Relationship Id="rId23" Type="http://schemas.openxmlformats.org/officeDocument/2006/relationships/chart" Target="../charts/chart105.xml"/><Relationship Id="rId28" Type="http://schemas.openxmlformats.org/officeDocument/2006/relationships/chart" Target="../charts/chart110.xml"/><Relationship Id="rId10" Type="http://schemas.openxmlformats.org/officeDocument/2006/relationships/chart" Target="../charts/chart92.xml"/><Relationship Id="rId19" Type="http://schemas.openxmlformats.org/officeDocument/2006/relationships/chart" Target="../charts/chart101.xml"/><Relationship Id="rId31" Type="http://schemas.openxmlformats.org/officeDocument/2006/relationships/chart" Target="../charts/chart113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Relationship Id="rId14" Type="http://schemas.openxmlformats.org/officeDocument/2006/relationships/chart" Target="../charts/chart96.xml"/><Relationship Id="rId22" Type="http://schemas.openxmlformats.org/officeDocument/2006/relationships/chart" Target="../charts/chart104.xml"/><Relationship Id="rId27" Type="http://schemas.openxmlformats.org/officeDocument/2006/relationships/chart" Target="../charts/chart109.xml"/><Relationship Id="rId30" Type="http://schemas.openxmlformats.org/officeDocument/2006/relationships/chart" Target="../charts/chart112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6.xml"/><Relationship Id="rId2" Type="http://schemas.openxmlformats.org/officeDocument/2006/relationships/chart" Target="../charts/chart115.xml"/><Relationship Id="rId1" Type="http://schemas.openxmlformats.org/officeDocument/2006/relationships/chart" Target="../charts/chart114.xml"/><Relationship Id="rId4" Type="http://schemas.openxmlformats.org/officeDocument/2006/relationships/chart" Target="../charts/chart117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chart" Target="../charts/chart120.xml"/><Relationship Id="rId7" Type="http://schemas.openxmlformats.org/officeDocument/2006/relationships/image" Target="../media/image4.jpeg"/><Relationship Id="rId2" Type="http://schemas.openxmlformats.org/officeDocument/2006/relationships/chart" Target="../charts/chart119.xml"/><Relationship Id="rId1" Type="http://schemas.openxmlformats.org/officeDocument/2006/relationships/chart" Target="../charts/chart118.xml"/><Relationship Id="rId6" Type="http://schemas.openxmlformats.org/officeDocument/2006/relationships/image" Target="../media/image3.jpeg"/><Relationship Id="rId5" Type="http://schemas.openxmlformats.org/officeDocument/2006/relationships/image" Target="../media/image2.jpeg"/><Relationship Id="rId4" Type="http://schemas.openxmlformats.org/officeDocument/2006/relationships/image" Target="../media/image1.jpeg"/><Relationship Id="rId9" Type="http://schemas.openxmlformats.org/officeDocument/2006/relationships/image" Target="../media/image6.jpeg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3" Type="http://schemas.openxmlformats.org/officeDocument/2006/relationships/chart" Target="../charts/chart123.xml"/><Relationship Id="rId7" Type="http://schemas.openxmlformats.org/officeDocument/2006/relationships/image" Target="../media/image10.jpeg"/><Relationship Id="rId2" Type="http://schemas.openxmlformats.org/officeDocument/2006/relationships/chart" Target="../charts/chart122.xml"/><Relationship Id="rId1" Type="http://schemas.openxmlformats.org/officeDocument/2006/relationships/chart" Target="../charts/chart121.xml"/><Relationship Id="rId6" Type="http://schemas.openxmlformats.org/officeDocument/2006/relationships/image" Target="../media/image9.jpeg"/><Relationship Id="rId11" Type="http://schemas.openxmlformats.org/officeDocument/2006/relationships/chart" Target="../charts/chart125.xml"/><Relationship Id="rId5" Type="http://schemas.openxmlformats.org/officeDocument/2006/relationships/image" Target="../media/image8.jpeg"/><Relationship Id="rId10" Type="http://schemas.openxmlformats.org/officeDocument/2006/relationships/chart" Target="../charts/chart124.xml"/><Relationship Id="rId4" Type="http://schemas.openxmlformats.org/officeDocument/2006/relationships/image" Target="../media/image7.jpeg"/><Relationship Id="rId9" Type="http://schemas.openxmlformats.org/officeDocument/2006/relationships/image" Target="../media/image12.jpe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8.xml"/><Relationship Id="rId7" Type="http://schemas.openxmlformats.org/officeDocument/2006/relationships/chart" Target="../charts/chart129.xml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4" Type="http://schemas.openxmlformats.org/officeDocument/2006/relationships/chart" Target="../charts/chart1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4" Type="http://schemas.openxmlformats.org/officeDocument/2006/relationships/chart" Target="../charts/chart2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4" Type="http://schemas.openxmlformats.org/officeDocument/2006/relationships/chart" Target="../charts/chart30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4" Type="http://schemas.openxmlformats.org/officeDocument/2006/relationships/chart" Target="../charts/chart3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7FE897B-A864-4980-B2FF-1F0FC2A3E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5AC001F-0FAC-4C49-972F-A4DB9EEB3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95249</xdr:colOff>
      <xdr:row>3</xdr:row>
      <xdr:rowOff>1</xdr:rowOff>
    </xdr:from>
    <xdr:to>
      <xdr:col>37</xdr:col>
      <xdr:colOff>71437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EE9FC6D-BD41-4774-AA15-F233327DE3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FBEA539-83B5-4C5A-97B2-94011A5E2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42CD76-80B7-45A4-BC00-DC9FAC82EB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5B7E1D0-7101-4F07-AE45-3C1BA15EF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AF19CF47-EAF9-4DC6-9690-DFF0588DD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3F45AA4-A6C4-4FE0-A49A-F58BDB465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2C016C3-F576-4282-B453-504AEF3D52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3DFB80B-0190-4ECF-889D-7BCF80612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A1287712-4C92-4C5D-BEE0-FF1049A5B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C7B724-63C6-4716-A12C-00EED6D449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6FD6C503-E0DA-48E3-B5B9-730FC94C00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367B2088-B11D-4F30-A371-D2A08D299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25A774A-3CC9-4A30-ADA3-5F62481021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FED6FC8-BA1F-4EB6-9693-AC0008A70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506C6C5-9ED9-410E-8877-337AD9AD24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107155</xdr:colOff>
      <xdr:row>3</xdr:row>
      <xdr:rowOff>1</xdr:rowOff>
    </xdr:from>
    <xdr:to>
      <xdr:col>37</xdr:col>
      <xdr:colOff>83343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A08FD04-7D8F-43D3-BA2E-DD1507EC2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9968A25-31BE-4310-A4ED-EBD00708AE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EF98B3E-8F23-42AE-AB8B-C2A8D0BA6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A636AC6-17A5-4FE5-A89C-A1C9CD5C9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28405F81-8713-4875-B695-FB157CD279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869A030-0C21-4F71-866F-ABF988B7D9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09DA9DA-FBC4-476B-A13B-479C2BD7A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107155</xdr:colOff>
      <xdr:row>3</xdr:row>
      <xdr:rowOff>1</xdr:rowOff>
    </xdr:from>
    <xdr:to>
      <xdr:col>37</xdr:col>
      <xdr:colOff>83343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F9FB25CC-28E7-49C2-BE42-7763312E06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9EC3480-717F-41E5-8B12-F87140264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3D1F03D-8CAA-4FAC-BAA7-2111E49D6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5DA9247-B8C2-4089-ACB3-73D209195B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68CA9461-156B-408B-95FF-B7F1E6820C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0F7ECCB-26A6-4802-A38B-EE1AC856A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5EDBCCE-ADDB-45B3-8863-92243C59F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107155</xdr:colOff>
      <xdr:row>3</xdr:row>
      <xdr:rowOff>1</xdr:rowOff>
    </xdr:from>
    <xdr:to>
      <xdr:col>37</xdr:col>
      <xdr:colOff>83343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43B99F6A-6513-46A7-A349-C55A4CC56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1D307A2-0F8A-4F78-A24F-539B78CC6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051A8CC-9F8D-4935-A9E5-E23B41F80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FDC2E25-16ED-4F14-BEEE-8D56E89C6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51EDFE4A-A7D5-46F8-A58E-B21C9E370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4FE60B3-179F-41B2-8458-5C9AE3DC9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5ACE448-0D85-43C1-95B4-516A09A1A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107155</xdr:colOff>
      <xdr:row>3</xdr:row>
      <xdr:rowOff>1</xdr:rowOff>
    </xdr:from>
    <xdr:to>
      <xdr:col>37</xdr:col>
      <xdr:colOff>83343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DE08380-12EE-4F82-B4D9-232395D6B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8ADAAB0-58B1-4AB5-A467-0D9C5F220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BB017788-A9C8-4360-A746-DDE542FA6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A28CFA8C-8B47-449A-9AB8-4B8ACE307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9A228BFA-2428-43D2-9806-73D346F89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C991BB-D573-4BAC-AD19-7189BD35F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C378BA37-0AB7-4CD0-841E-909F02233F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107155</xdr:colOff>
      <xdr:row>3</xdr:row>
      <xdr:rowOff>1</xdr:rowOff>
    </xdr:from>
    <xdr:to>
      <xdr:col>37</xdr:col>
      <xdr:colOff>83343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41C984F5-8F51-4483-9B01-A583E6D04E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3F68DFD-A912-4D66-AAE1-C957E87271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95460970-D747-43ED-9280-FFAB7C7C6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107155</xdr:colOff>
      <xdr:row>3</xdr:row>
      <xdr:rowOff>1</xdr:rowOff>
    </xdr:from>
    <xdr:to>
      <xdr:col>37</xdr:col>
      <xdr:colOff>83343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7A3CC5A7-816E-4F1B-BB17-69A67F4EDB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737095F-3EAA-4508-B576-ADBBAF9D9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59F66213-9355-4F37-986B-88E3C5BB06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107155</xdr:colOff>
      <xdr:row>3</xdr:row>
      <xdr:rowOff>1</xdr:rowOff>
    </xdr:from>
    <xdr:to>
      <xdr:col>37</xdr:col>
      <xdr:colOff>83343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D5800CD9-0C01-4239-98AD-CF0BA5621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3B15D04-80AA-4EC3-8492-AD5CC28F0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44DB862-2041-444C-BD00-FC7922DF7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107155</xdr:colOff>
      <xdr:row>3</xdr:row>
      <xdr:rowOff>1</xdr:rowOff>
    </xdr:from>
    <xdr:to>
      <xdr:col>37</xdr:col>
      <xdr:colOff>83343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536D1808-83CF-4798-BBD6-4340B8E489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684610</xdr:colOff>
      <xdr:row>16</xdr:row>
      <xdr:rowOff>175024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2BF50A72-5505-4195-89AF-852D35E40B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</xdr:row>
      <xdr:rowOff>0</xdr:rowOff>
    </xdr:from>
    <xdr:to>
      <xdr:col>14</xdr:col>
      <xdr:colOff>684610</xdr:colOff>
      <xdr:row>16</xdr:row>
      <xdr:rowOff>175024</xdr:rowOff>
    </xdr:to>
    <xdr:graphicFrame macro="">
      <xdr:nvGraphicFramePr>
        <xdr:cNvPr id="7" name="Graf 6">
          <a:extLst>
            <a:ext uri="{FF2B5EF4-FFF2-40B4-BE49-F238E27FC236}">
              <a16:creationId xmlns:a16="http://schemas.microsoft.com/office/drawing/2014/main" id="{161DFA7B-E098-4EA2-9005-CE31424B6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</xdr:row>
      <xdr:rowOff>0</xdr:rowOff>
    </xdr:from>
    <xdr:to>
      <xdr:col>21</xdr:col>
      <xdr:colOff>684610</xdr:colOff>
      <xdr:row>16</xdr:row>
      <xdr:rowOff>175024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D600409-D544-4F88-A847-42FFA56DA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</xdr:row>
      <xdr:rowOff>0</xdr:rowOff>
    </xdr:from>
    <xdr:to>
      <xdr:col>28</xdr:col>
      <xdr:colOff>684610</xdr:colOff>
      <xdr:row>16</xdr:row>
      <xdr:rowOff>175024</xdr:rowOff>
    </xdr:to>
    <xdr:graphicFrame macro="">
      <xdr:nvGraphicFramePr>
        <xdr:cNvPr id="9" name="Graf 8">
          <a:extLst>
            <a:ext uri="{FF2B5EF4-FFF2-40B4-BE49-F238E27FC236}">
              <a16:creationId xmlns:a16="http://schemas.microsoft.com/office/drawing/2014/main" id="{93A983B0-A1BC-411D-B1B7-9C2484388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18</xdr:row>
      <xdr:rowOff>0</xdr:rowOff>
    </xdr:from>
    <xdr:to>
      <xdr:col>7</xdr:col>
      <xdr:colOff>684610</xdr:colOff>
      <xdr:row>33</xdr:row>
      <xdr:rowOff>175024</xdr:rowOff>
    </xdr:to>
    <xdr:graphicFrame macro="">
      <xdr:nvGraphicFramePr>
        <xdr:cNvPr id="12" name="Graf 11">
          <a:extLst>
            <a:ext uri="{FF2B5EF4-FFF2-40B4-BE49-F238E27FC236}">
              <a16:creationId xmlns:a16="http://schemas.microsoft.com/office/drawing/2014/main" id="{798AB33E-27DB-46E8-83B9-DA1811713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14</xdr:col>
      <xdr:colOff>684610</xdr:colOff>
      <xdr:row>33</xdr:row>
      <xdr:rowOff>175024</xdr:rowOff>
    </xdr:to>
    <xdr:graphicFrame macro="">
      <xdr:nvGraphicFramePr>
        <xdr:cNvPr id="14" name="Graf 13">
          <a:extLst>
            <a:ext uri="{FF2B5EF4-FFF2-40B4-BE49-F238E27FC236}">
              <a16:creationId xmlns:a16="http://schemas.microsoft.com/office/drawing/2014/main" id="{2472CB4C-6D3E-47B0-9539-A8D427442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18</xdr:row>
      <xdr:rowOff>0</xdr:rowOff>
    </xdr:from>
    <xdr:to>
      <xdr:col>21</xdr:col>
      <xdr:colOff>684610</xdr:colOff>
      <xdr:row>33</xdr:row>
      <xdr:rowOff>175024</xdr:rowOff>
    </xdr:to>
    <xdr:graphicFrame macro="">
      <xdr:nvGraphicFramePr>
        <xdr:cNvPr id="15" name="Graf 14">
          <a:extLst>
            <a:ext uri="{FF2B5EF4-FFF2-40B4-BE49-F238E27FC236}">
              <a16:creationId xmlns:a16="http://schemas.microsoft.com/office/drawing/2014/main" id="{B4B885E4-4486-40D4-BDF4-5E60A157A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22</xdr:col>
      <xdr:colOff>0</xdr:colOff>
      <xdr:row>18</xdr:row>
      <xdr:rowOff>0</xdr:rowOff>
    </xdr:from>
    <xdr:to>
      <xdr:col>28</xdr:col>
      <xdr:colOff>684610</xdr:colOff>
      <xdr:row>33</xdr:row>
      <xdr:rowOff>175024</xdr:rowOff>
    </xdr:to>
    <xdr:graphicFrame macro="">
      <xdr:nvGraphicFramePr>
        <xdr:cNvPr id="16" name="Graf 15">
          <a:extLst>
            <a:ext uri="{FF2B5EF4-FFF2-40B4-BE49-F238E27FC236}">
              <a16:creationId xmlns:a16="http://schemas.microsoft.com/office/drawing/2014/main" id="{8ACF66B4-800C-4CEB-BF86-AC5F4922C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7</xdr:col>
      <xdr:colOff>684610</xdr:colOff>
      <xdr:row>50</xdr:row>
      <xdr:rowOff>175024</xdr:rowOff>
    </xdr:to>
    <xdr:graphicFrame macro="">
      <xdr:nvGraphicFramePr>
        <xdr:cNvPr id="17" name="Graf 16">
          <a:extLst>
            <a:ext uri="{FF2B5EF4-FFF2-40B4-BE49-F238E27FC236}">
              <a16:creationId xmlns:a16="http://schemas.microsoft.com/office/drawing/2014/main" id="{D4429068-9647-4F5F-B2BF-955585FB0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14</xdr:col>
      <xdr:colOff>684610</xdr:colOff>
      <xdr:row>50</xdr:row>
      <xdr:rowOff>175024</xdr:rowOff>
    </xdr:to>
    <xdr:graphicFrame macro="">
      <xdr:nvGraphicFramePr>
        <xdr:cNvPr id="18" name="Graf 17">
          <a:extLst>
            <a:ext uri="{FF2B5EF4-FFF2-40B4-BE49-F238E27FC236}">
              <a16:creationId xmlns:a16="http://schemas.microsoft.com/office/drawing/2014/main" id="{A9EAEB51-CA91-4693-A3E5-DDE123AC3F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0</xdr:colOff>
      <xdr:row>35</xdr:row>
      <xdr:rowOff>0</xdr:rowOff>
    </xdr:from>
    <xdr:to>
      <xdr:col>21</xdr:col>
      <xdr:colOff>684610</xdr:colOff>
      <xdr:row>50</xdr:row>
      <xdr:rowOff>175024</xdr:rowOff>
    </xdr:to>
    <xdr:graphicFrame macro="">
      <xdr:nvGraphicFramePr>
        <xdr:cNvPr id="19" name="Graf 18">
          <a:extLst>
            <a:ext uri="{FF2B5EF4-FFF2-40B4-BE49-F238E27FC236}">
              <a16:creationId xmlns:a16="http://schemas.microsoft.com/office/drawing/2014/main" id="{2B9E7D05-BDE5-455A-9F22-67BB0D12A2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0</xdr:colOff>
      <xdr:row>35</xdr:row>
      <xdr:rowOff>0</xdr:rowOff>
    </xdr:from>
    <xdr:to>
      <xdr:col>28</xdr:col>
      <xdr:colOff>684610</xdr:colOff>
      <xdr:row>50</xdr:row>
      <xdr:rowOff>175024</xdr:rowOff>
    </xdr:to>
    <xdr:graphicFrame macro="">
      <xdr:nvGraphicFramePr>
        <xdr:cNvPr id="20" name="Graf 19">
          <a:extLst>
            <a:ext uri="{FF2B5EF4-FFF2-40B4-BE49-F238E27FC236}">
              <a16:creationId xmlns:a16="http://schemas.microsoft.com/office/drawing/2014/main" id="{3C9B4F9C-3E96-499B-8460-D82F1812E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52</xdr:row>
      <xdr:rowOff>0</xdr:rowOff>
    </xdr:from>
    <xdr:to>
      <xdr:col>7</xdr:col>
      <xdr:colOff>684610</xdr:colOff>
      <xdr:row>67</xdr:row>
      <xdr:rowOff>175024</xdr:rowOff>
    </xdr:to>
    <xdr:graphicFrame macro="">
      <xdr:nvGraphicFramePr>
        <xdr:cNvPr id="21" name="Graf 20">
          <a:extLst>
            <a:ext uri="{FF2B5EF4-FFF2-40B4-BE49-F238E27FC236}">
              <a16:creationId xmlns:a16="http://schemas.microsoft.com/office/drawing/2014/main" id="{E0568D93-632A-45C9-91D4-9892EB92D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52</xdr:row>
      <xdr:rowOff>0</xdr:rowOff>
    </xdr:from>
    <xdr:to>
      <xdr:col>14</xdr:col>
      <xdr:colOff>684610</xdr:colOff>
      <xdr:row>67</xdr:row>
      <xdr:rowOff>175024</xdr:rowOff>
    </xdr:to>
    <xdr:graphicFrame macro="">
      <xdr:nvGraphicFramePr>
        <xdr:cNvPr id="22" name="Graf 21">
          <a:extLst>
            <a:ext uri="{FF2B5EF4-FFF2-40B4-BE49-F238E27FC236}">
              <a16:creationId xmlns:a16="http://schemas.microsoft.com/office/drawing/2014/main" id="{CE04A7CD-E7F5-4BF1-A5F8-DA13B398A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0</xdr:colOff>
      <xdr:row>52</xdr:row>
      <xdr:rowOff>0</xdr:rowOff>
    </xdr:from>
    <xdr:to>
      <xdr:col>21</xdr:col>
      <xdr:colOff>684610</xdr:colOff>
      <xdr:row>67</xdr:row>
      <xdr:rowOff>175024</xdr:rowOff>
    </xdr:to>
    <xdr:graphicFrame macro="">
      <xdr:nvGraphicFramePr>
        <xdr:cNvPr id="23" name="Graf 22">
          <a:extLst>
            <a:ext uri="{FF2B5EF4-FFF2-40B4-BE49-F238E27FC236}">
              <a16:creationId xmlns:a16="http://schemas.microsoft.com/office/drawing/2014/main" id="{394281F6-9A80-47A0-B47C-2718DDCA3D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0</xdr:colOff>
      <xdr:row>52</xdr:row>
      <xdr:rowOff>0</xdr:rowOff>
    </xdr:from>
    <xdr:to>
      <xdr:col>28</xdr:col>
      <xdr:colOff>684610</xdr:colOff>
      <xdr:row>67</xdr:row>
      <xdr:rowOff>175024</xdr:rowOff>
    </xdr:to>
    <xdr:graphicFrame macro="">
      <xdr:nvGraphicFramePr>
        <xdr:cNvPr id="24" name="Graf 23">
          <a:extLst>
            <a:ext uri="{FF2B5EF4-FFF2-40B4-BE49-F238E27FC236}">
              <a16:creationId xmlns:a16="http://schemas.microsoft.com/office/drawing/2014/main" id="{B3D649A8-CE8F-4C21-9881-9F514C05D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69</xdr:row>
      <xdr:rowOff>0</xdr:rowOff>
    </xdr:from>
    <xdr:to>
      <xdr:col>7</xdr:col>
      <xdr:colOff>684610</xdr:colOff>
      <xdr:row>84</xdr:row>
      <xdr:rowOff>175024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49903DF-39A1-4F47-AA73-4DB0AC5C23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0</xdr:colOff>
      <xdr:row>69</xdr:row>
      <xdr:rowOff>0</xdr:rowOff>
    </xdr:from>
    <xdr:to>
      <xdr:col>14</xdr:col>
      <xdr:colOff>684610</xdr:colOff>
      <xdr:row>84</xdr:row>
      <xdr:rowOff>175024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BBF52A4-DB9F-4D13-9284-FA9D7B196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86</xdr:row>
      <xdr:rowOff>0</xdr:rowOff>
    </xdr:from>
    <xdr:to>
      <xdr:col>7</xdr:col>
      <xdr:colOff>684610</xdr:colOff>
      <xdr:row>101</xdr:row>
      <xdr:rowOff>175024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23BC49C2-1B46-454A-A403-9CE1CFF1C8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0</xdr:colOff>
      <xdr:row>86</xdr:row>
      <xdr:rowOff>0</xdr:rowOff>
    </xdr:from>
    <xdr:to>
      <xdr:col>14</xdr:col>
      <xdr:colOff>684610</xdr:colOff>
      <xdr:row>101</xdr:row>
      <xdr:rowOff>175024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A41EA2C-59AB-4871-9414-696C97074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0</xdr:colOff>
      <xdr:row>86</xdr:row>
      <xdr:rowOff>0</xdr:rowOff>
    </xdr:from>
    <xdr:to>
      <xdr:col>21</xdr:col>
      <xdr:colOff>684610</xdr:colOff>
      <xdr:row>101</xdr:row>
      <xdr:rowOff>175024</xdr:rowOff>
    </xdr:to>
    <xdr:graphicFrame macro="">
      <xdr:nvGraphicFramePr>
        <xdr:cNvPr id="11" name="Graf 10">
          <a:extLst>
            <a:ext uri="{FF2B5EF4-FFF2-40B4-BE49-F238E27FC236}">
              <a16:creationId xmlns:a16="http://schemas.microsoft.com/office/drawing/2014/main" id="{98A8A23F-E7A4-4E2D-9A4C-15DEC46D8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22</xdr:col>
      <xdr:colOff>0</xdr:colOff>
      <xdr:row>86</xdr:row>
      <xdr:rowOff>0</xdr:rowOff>
    </xdr:from>
    <xdr:to>
      <xdr:col>28</xdr:col>
      <xdr:colOff>684610</xdr:colOff>
      <xdr:row>101</xdr:row>
      <xdr:rowOff>175024</xdr:rowOff>
    </xdr:to>
    <xdr:graphicFrame macro="">
      <xdr:nvGraphicFramePr>
        <xdr:cNvPr id="13" name="Graf 12">
          <a:extLst>
            <a:ext uri="{FF2B5EF4-FFF2-40B4-BE49-F238E27FC236}">
              <a16:creationId xmlns:a16="http://schemas.microsoft.com/office/drawing/2014/main" id="{F8C3CE86-0226-44FA-9856-72B5B8D900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0</xdr:colOff>
      <xdr:row>103</xdr:row>
      <xdr:rowOff>0</xdr:rowOff>
    </xdr:from>
    <xdr:to>
      <xdr:col>7</xdr:col>
      <xdr:colOff>684610</xdr:colOff>
      <xdr:row>118</xdr:row>
      <xdr:rowOff>175024</xdr:rowOff>
    </xdr:to>
    <xdr:graphicFrame macro="">
      <xdr:nvGraphicFramePr>
        <xdr:cNvPr id="25" name="Graf 24">
          <a:extLst>
            <a:ext uri="{FF2B5EF4-FFF2-40B4-BE49-F238E27FC236}">
              <a16:creationId xmlns:a16="http://schemas.microsoft.com/office/drawing/2014/main" id="{775BED41-6EF6-4CD3-9030-F6F616C82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15</xdr:col>
      <xdr:colOff>0</xdr:colOff>
      <xdr:row>103</xdr:row>
      <xdr:rowOff>0</xdr:rowOff>
    </xdr:from>
    <xdr:to>
      <xdr:col>21</xdr:col>
      <xdr:colOff>684610</xdr:colOff>
      <xdr:row>118</xdr:row>
      <xdr:rowOff>175024</xdr:rowOff>
    </xdr:to>
    <xdr:graphicFrame macro="">
      <xdr:nvGraphicFramePr>
        <xdr:cNvPr id="26" name="Graf 25">
          <a:extLst>
            <a:ext uri="{FF2B5EF4-FFF2-40B4-BE49-F238E27FC236}">
              <a16:creationId xmlns:a16="http://schemas.microsoft.com/office/drawing/2014/main" id="{3AAA20FB-ED2D-4050-8881-8B5F6D241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0</xdr:colOff>
      <xdr:row>120</xdr:row>
      <xdr:rowOff>0</xdr:rowOff>
    </xdr:from>
    <xdr:to>
      <xdr:col>7</xdr:col>
      <xdr:colOff>684610</xdr:colOff>
      <xdr:row>135</xdr:row>
      <xdr:rowOff>175024</xdr:rowOff>
    </xdr:to>
    <xdr:graphicFrame macro="">
      <xdr:nvGraphicFramePr>
        <xdr:cNvPr id="27" name="Graf 26">
          <a:extLst>
            <a:ext uri="{FF2B5EF4-FFF2-40B4-BE49-F238E27FC236}">
              <a16:creationId xmlns:a16="http://schemas.microsoft.com/office/drawing/2014/main" id="{6EA00883-0F8B-44B6-973A-CD389C482B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8</xdr:col>
      <xdr:colOff>0</xdr:colOff>
      <xdr:row>120</xdr:row>
      <xdr:rowOff>0</xdr:rowOff>
    </xdr:from>
    <xdr:to>
      <xdr:col>14</xdr:col>
      <xdr:colOff>684610</xdr:colOff>
      <xdr:row>135</xdr:row>
      <xdr:rowOff>175024</xdr:rowOff>
    </xdr:to>
    <xdr:graphicFrame macro="">
      <xdr:nvGraphicFramePr>
        <xdr:cNvPr id="28" name="Graf 27">
          <a:extLst>
            <a:ext uri="{FF2B5EF4-FFF2-40B4-BE49-F238E27FC236}">
              <a16:creationId xmlns:a16="http://schemas.microsoft.com/office/drawing/2014/main" id="{7CD51FFB-C26C-4B5D-94F9-8273461024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15</xdr:col>
      <xdr:colOff>0</xdr:colOff>
      <xdr:row>120</xdr:row>
      <xdr:rowOff>0</xdr:rowOff>
    </xdr:from>
    <xdr:to>
      <xdr:col>21</xdr:col>
      <xdr:colOff>684610</xdr:colOff>
      <xdr:row>135</xdr:row>
      <xdr:rowOff>175024</xdr:rowOff>
    </xdr:to>
    <xdr:graphicFrame macro="">
      <xdr:nvGraphicFramePr>
        <xdr:cNvPr id="29" name="Graf 28">
          <a:extLst>
            <a:ext uri="{FF2B5EF4-FFF2-40B4-BE49-F238E27FC236}">
              <a16:creationId xmlns:a16="http://schemas.microsoft.com/office/drawing/2014/main" id="{71A3CFF9-2C6E-4E31-8409-1330F3F0C8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0</xdr:colOff>
      <xdr:row>137</xdr:row>
      <xdr:rowOff>0</xdr:rowOff>
    </xdr:from>
    <xdr:to>
      <xdr:col>7</xdr:col>
      <xdr:colOff>684610</xdr:colOff>
      <xdr:row>152</xdr:row>
      <xdr:rowOff>175024</xdr:rowOff>
    </xdr:to>
    <xdr:graphicFrame macro="">
      <xdr:nvGraphicFramePr>
        <xdr:cNvPr id="30" name="Graf 29">
          <a:extLst>
            <a:ext uri="{FF2B5EF4-FFF2-40B4-BE49-F238E27FC236}">
              <a16:creationId xmlns:a16="http://schemas.microsoft.com/office/drawing/2014/main" id="{4AF5348C-FACF-49BA-AE53-C34A0A04E1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8</xdr:col>
      <xdr:colOff>0</xdr:colOff>
      <xdr:row>137</xdr:row>
      <xdr:rowOff>0</xdr:rowOff>
    </xdr:from>
    <xdr:to>
      <xdr:col>14</xdr:col>
      <xdr:colOff>684610</xdr:colOff>
      <xdr:row>152</xdr:row>
      <xdr:rowOff>175024</xdr:rowOff>
    </xdr:to>
    <xdr:graphicFrame macro="">
      <xdr:nvGraphicFramePr>
        <xdr:cNvPr id="31" name="Graf 30">
          <a:extLst>
            <a:ext uri="{FF2B5EF4-FFF2-40B4-BE49-F238E27FC236}">
              <a16:creationId xmlns:a16="http://schemas.microsoft.com/office/drawing/2014/main" id="{2CE90D10-7B8D-4F8B-BE82-1646A59DBA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15</xdr:col>
      <xdr:colOff>0</xdr:colOff>
      <xdr:row>137</xdr:row>
      <xdr:rowOff>0</xdr:rowOff>
    </xdr:from>
    <xdr:to>
      <xdr:col>21</xdr:col>
      <xdr:colOff>684610</xdr:colOff>
      <xdr:row>152</xdr:row>
      <xdr:rowOff>175024</xdr:rowOff>
    </xdr:to>
    <xdr:graphicFrame macro="">
      <xdr:nvGraphicFramePr>
        <xdr:cNvPr id="32" name="Graf 31">
          <a:extLst>
            <a:ext uri="{FF2B5EF4-FFF2-40B4-BE49-F238E27FC236}">
              <a16:creationId xmlns:a16="http://schemas.microsoft.com/office/drawing/2014/main" id="{06ABD200-4BAE-450C-BFC9-D49A1320C9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22</xdr:col>
      <xdr:colOff>0</xdr:colOff>
      <xdr:row>137</xdr:row>
      <xdr:rowOff>0</xdr:rowOff>
    </xdr:from>
    <xdr:to>
      <xdr:col>28</xdr:col>
      <xdr:colOff>684610</xdr:colOff>
      <xdr:row>152</xdr:row>
      <xdr:rowOff>175024</xdr:rowOff>
    </xdr:to>
    <xdr:graphicFrame macro="">
      <xdr:nvGraphicFramePr>
        <xdr:cNvPr id="33" name="Graf 32">
          <a:extLst>
            <a:ext uri="{FF2B5EF4-FFF2-40B4-BE49-F238E27FC236}">
              <a16:creationId xmlns:a16="http://schemas.microsoft.com/office/drawing/2014/main" id="{9C088510-ECD3-4006-A0A5-1A47DCB2C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17859</xdr:colOff>
      <xdr:row>1</xdr:row>
      <xdr:rowOff>3570</xdr:rowOff>
    </xdr:from>
    <xdr:to>
      <xdr:col>7</xdr:col>
      <xdr:colOff>702469</xdr:colOff>
      <xdr:row>16</xdr:row>
      <xdr:rowOff>178594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DE87A8C-EFD7-0674-AB6C-C47C023F5B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1</xdr:row>
      <xdr:rowOff>0</xdr:rowOff>
    </xdr:from>
    <xdr:to>
      <xdr:col>14</xdr:col>
      <xdr:colOff>684610</xdr:colOff>
      <xdr:row>16</xdr:row>
      <xdr:rowOff>175024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9F27CB7-68D1-4676-B78D-DDDA9B05E2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</xdr:row>
      <xdr:rowOff>0</xdr:rowOff>
    </xdr:from>
    <xdr:to>
      <xdr:col>21</xdr:col>
      <xdr:colOff>684609</xdr:colOff>
      <xdr:row>16</xdr:row>
      <xdr:rowOff>175024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152C4190-EE73-4BEC-BBCA-A9E6BD54E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1</xdr:row>
      <xdr:rowOff>0</xdr:rowOff>
    </xdr:from>
    <xdr:to>
      <xdr:col>28</xdr:col>
      <xdr:colOff>684609</xdr:colOff>
      <xdr:row>16</xdr:row>
      <xdr:rowOff>175024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82423CD0-36D4-4324-B647-765DFDDC95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3</xdr:row>
      <xdr:rowOff>0</xdr:rowOff>
    </xdr:from>
    <xdr:to>
      <xdr:col>8</xdr:col>
      <xdr:colOff>1076324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4B3A2A7-9785-445B-8630-EA0F1D986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16</xdr:col>
      <xdr:colOff>1080559</xdr:colOff>
      <xdr:row>23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0A5C7FB-54A1-46B5-BC7C-983BBF2B3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3</xdr:row>
      <xdr:rowOff>0</xdr:rowOff>
    </xdr:from>
    <xdr:to>
      <xdr:col>25</xdr:col>
      <xdr:colOff>466726</xdr:colOff>
      <xdr:row>23</xdr:row>
      <xdr:rowOff>171450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A026477-6D05-4AEF-8829-204BC52B6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71</xdr:row>
      <xdr:rowOff>0</xdr:rowOff>
    </xdr:from>
    <xdr:to>
      <xdr:col>5</xdr:col>
      <xdr:colOff>63500</xdr:colOff>
      <xdr:row>89</xdr:row>
      <xdr:rowOff>174332</xdr:rowOff>
    </xdr:to>
    <xdr:pic>
      <xdr:nvPicPr>
        <xdr:cNvPr id="17" name="Grafik 2">
          <a:extLst>
            <a:ext uri="{FF2B5EF4-FFF2-40B4-BE49-F238E27FC236}">
              <a16:creationId xmlns:a16="http://schemas.microsoft.com/office/drawing/2014/main" id="{1E1DFA74-777A-46F1-83AE-A3026FD48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833" y="13758333"/>
          <a:ext cx="2518834" cy="3603332"/>
        </a:xfrm>
        <a:prstGeom prst="rect">
          <a:avLst/>
        </a:prstGeom>
      </xdr:spPr>
    </xdr:pic>
    <xdr:clientData/>
  </xdr:twoCellAnchor>
  <xdr:twoCellAnchor editAs="oneCell">
    <xdr:from>
      <xdr:col>16</xdr:col>
      <xdr:colOff>1227666</xdr:colOff>
      <xdr:row>71</xdr:row>
      <xdr:rowOff>0</xdr:rowOff>
    </xdr:from>
    <xdr:to>
      <xdr:col>21</xdr:col>
      <xdr:colOff>63499</xdr:colOff>
      <xdr:row>89</xdr:row>
      <xdr:rowOff>174330</xdr:rowOff>
    </xdr:to>
    <xdr:pic>
      <xdr:nvPicPr>
        <xdr:cNvPr id="19" name="Grafik 3">
          <a:extLst>
            <a:ext uri="{FF2B5EF4-FFF2-40B4-BE49-F238E27FC236}">
              <a16:creationId xmlns:a16="http://schemas.microsoft.com/office/drawing/2014/main" id="{4E17B6F0-7115-464D-AEDD-E2D1D2365F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49" y="13567833"/>
          <a:ext cx="2518833" cy="3603330"/>
        </a:xfrm>
        <a:prstGeom prst="rect">
          <a:avLst/>
        </a:prstGeom>
      </xdr:spPr>
    </xdr:pic>
    <xdr:clientData/>
  </xdr:twoCellAnchor>
  <xdr:twoCellAnchor editAs="oneCell">
    <xdr:from>
      <xdr:col>0</xdr:col>
      <xdr:colOff>613832</xdr:colOff>
      <xdr:row>137</xdr:row>
      <xdr:rowOff>0</xdr:rowOff>
    </xdr:from>
    <xdr:to>
      <xdr:col>5</xdr:col>
      <xdr:colOff>67404</xdr:colOff>
      <xdr:row>155</xdr:row>
      <xdr:rowOff>179917</xdr:rowOff>
    </xdr:to>
    <xdr:pic>
      <xdr:nvPicPr>
        <xdr:cNvPr id="20" name="Grafik 5">
          <a:extLst>
            <a:ext uri="{FF2B5EF4-FFF2-40B4-BE49-F238E27FC236}">
              <a16:creationId xmlns:a16="http://schemas.microsoft.com/office/drawing/2014/main" id="{50A9FD4D-45F4-4891-85AE-D4D5FFC32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832" y="26331333"/>
          <a:ext cx="2522739" cy="3608917"/>
        </a:xfrm>
        <a:prstGeom prst="rect">
          <a:avLst/>
        </a:prstGeom>
      </xdr:spPr>
    </xdr:pic>
    <xdr:clientData/>
  </xdr:twoCellAnchor>
  <xdr:twoCellAnchor editAs="oneCell">
    <xdr:from>
      <xdr:col>8</xdr:col>
      <xdr:colOff>1217082</xdr:colOff>
      <xdr:row>136</xdr:row>
      <xdr:rowOff>190499</xdr:rowOff>
    </xdr:from>
    <xdr:to>
      <xdr:col>13</xdr:col>
      <xdr:colOff>67405</xdr:colOff>
      <xdr:row>155</xdr:row>
      <xdr:rowOff>179916</xdr:rowOff>
    </xdr:to>
    <xdr:pic>
      <xdr:nvPicPr>
        <xdr:cNvPr id="21" name="Grafik 3">
          <a:extLst>
            <a:ext uri="{FF2B5EF4-FFF2-40B4-BE49-F238E27FC236}">
              <a16:creationId xmlns:a16="http://schemas.microsoft.com/office/drawing/2014/main" id="{6E3FFAA2-C3B2-413D-987E-A06E30F72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49" y="26331332"/>
          <a:ext cx="2522739" cy="360891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137</xdr:row>
      <xdr:rowOff>0</xdr:rowOff>
    </xdr:from>
    <xdr:to>
      <xdr:col>21</xdr:col>
      <xdr:colOff>67405</xdr:colOff>
      <xdr:row>155</xdr:row>
      <xdr:rowOff>179917</xdr:rowOff>
    </xdr:to>
    <xdr:pic>
      <xdr:nvPicPr>
        <xdr:cNvPr id="22" name="Grafik 4">
          <a:extLst>
            <a:ext uri="{FF2B5EF4-FFF2-40B4-BE49-F238E27FC236}">
              <a16:creationId xmlns:a16="http://schemas.microsoft.com/office/drawing/2014/main" id="{CB45E348-E2D7-4DDC-8FA9-C460AAF70F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0" y="26331333"/>
          <a:ext cx="2522738" cy="3608917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71</xdr:row>
      <xdr:rowOff>0</xdr:rowOff>
    </xdr:from>
    <xdr:to>
      <xdr:col>13</xdr:col>
      <xdr:colOff>63500</xdr:colOff>
      <xdr:row>89</xdr:row>
      <xdr:rowOff>174331</xdr:rowOff>
    </xdr:to>
    <xdr:pic>
      <xdr:nvPicPr>
        <xdr:cNvPr id="23" name="Grafik 3">
          <a:extLst>
            <a:ext uri="{FF2B5EF4-FFF2-40B4-BE49-F238E27FC236}">
              <a16:creationId xmlns:a16="http://schemas.microsoft.com/office/drawing/2014/main" id="{2DAAB032-8AE9-4A28-AD33-6E534BD8B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0" y="13567833"/>
          <a:ext cx="2518833" cy="360333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3</xdr:row>
      <xdr:rowOff>0</xdr:rowOff>
    </xdr:from>
    <xdr:to>
      <xdr:col>8</xdr:col>
      <xdr:colOff>1076324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900A93E-5410-4F57-9352-89563B2F4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16</xdr:col>
      <xdr:colOff>1080559</xdr:colOff>
      <xdr:row>23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86C13126-4F0A-4CD7-A652-FD155485D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3</xdr:row>
      <xdr:rowOff>0</xdr:rowOff>
    </xdr:from>
    <xdr:to>
      <xdr:col>25</xdr:col>
      <xdr:colOff>466726</xdr:colOff>
      <xdr:row>23</xdr:row>
      <xdr:rowOff>171450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B851B2E8-BEA0-4EC7-BC41-69EF666E2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64</xdr:row>
      <xdr:rowOff>0</xdr:rowOff>
    </xdr:from>
    <xdr:to>
      <xdr:col>5</xdr:col>
      <xdr:colOff>63500</xdr:colOff>
      <xdr:row>82</xdr:row>
      <xdr:rowOff>174332</xdr:rowOff>
    </xdr:to>
    <xdr:pic>
      <xdr:nvPicPr>
        <xdr:cNvPr id="11" name="Grafik 2">
          <a:extLst>
            <a:ext uri="{FF2B5EF4-FFF2-40B4-BE49-F238E27FC236}">
              <a16:creationId xmlns:a16="http://schemas.microsoft.com/office/drawing/2014/main" id="{F2D98712-4A2B-4380-9E46-AFE502452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833" y="12234333"/>
          <a:ext cx="2518834" cy="360333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5</xdr:col>
      <xdr:colOff>74083</xdr:colOff>
      <xdr:row>141</xdr:row>
      <xdr:rowOff>189472</xdr:rowOff>
    </xdr:to>
    <xdr:pic>
      <xdr:nvPicPr>
        <xdr:cNvPr id="12" name="Grafik 5">
          <a:extLst>
            <a:ext uri="{FF2B5EF4-FFF2-40B4-BE49-F238E27FC236}">
              <a16:creationId xmlns:a16="http://schemas.microsoft.com/office/drawing/2014/main" id="{B7213E31-79B4-4B81-8DC3-E1053666A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833" y="23473833"/>
          <a:ext cx="2529417" cy="361847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13</xdr:col>
      <xdr:colOff>74084</xdr:colOff>
      <xdr:row>82</xdr:row>
      <xdr:rowOff>189472</xdr:rowOff>
    </xdr:to>
    <xdr:pic>
      <xdr:nvPicPr>
        <xdr:cNvPr id="13" name="Grafik 2">
          <a:extLst>
            <a:ext uri="{FF2B5EF4-FFF2-40B4-BE49-F238E27FC236}">
              <a16:creationId xmlns:a16="http://schemas.microsoft.com/office/drawing/2014/main" id="{B49E5B87-B8B0-4189-90AC-88A877EC0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0" y="12234333"/>
          <a:ext cx="2529417" cy="361847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123</xdr:row>
      <xdr:rowOff>0</xdr:rowOff>
    </xdr:from>
    <xdr:to>
      <xdr:col>13</xdr:col>
      <xdr:colOff>74084</xdr:colOff>
      <xdr:row>141</xdr:row>
      <xdr:rowOff>189472</xdr:rowOff>
    </xdr:to>
    <xdr:pic>
      <xdr:nvPicPr>
        <xdr:cNvPr id="14" name="Grafik 2">
          <a:extLst>
            <a:ext uri="{FF2B5EF4-FFF2-40B4-BE49-F238E27FC236}">
              <a16:creationId xmlns:a16="http://schemas.microsoft.com/office/drawing/2014/main" id="{A54AFE7B-A90B-4D59-A2B8-DFB21874B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0" y="23473833"/>
          <a:ext cx="2529417" cy="3618472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64</xdr:row>
      <xdr:rowOff>0</xdr:rowOff>
    </xdr:from>
    <xdr:to>
      <xdr:col>21</xdr:col>
      <xdr:colOff>67405</xdr:colOff>
      <xdr:row>82</xdr:row>
      <xdr:rowOff>179917</xdr:rowOff>
    </xdr:to>
    <xdr:pic>
      <xdr:nvPicPr>
        <xdr:cNvPr id="15" name="Grafik 2">
          <a:extLst>
            <a:ext uri="{FF2B5EF4-FFF2-40B4-BE49-F238E27FC236}">
              <a16:creationId xmlns:a16="http://schemas.microsoft.com/office/drawing/2014/main" id="{E3FD265D-A591-4B63-86D3-7E76C3EE4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0" y="12234333"/>
          <a:ext cx="2522738" cy="3608917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123</xdr:row>
      <xdr:rowOff>0</xdr:rowOff>
    </xdr:from>
    <xdr:to>
      <xdr:col>21</xdr:col>
      <xdr:colOff>74084</xdr:colOff>
      <xdr:row>141</xdr:row>
      <xdr:rowOff>189472</xdr:rowOff>
    </xdr:to>
    <xdr:pic>
      <xdr:nvPicPr>
        <xdr:cNvPr id="16" name="Grafik 2">
          <a:extLst>
            <a:ext uri="{FF2B5EF4-FFF2-40B4-BE49-F238E27FC236}">
              <a16:creationId xmlns:a16="http://schemas.microsoft.com/office/drawing/2014/main" id="{B53C3C01-19A5-4CB0-929C-53E8BE69F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0" y="23473833"/>
          <a:ext cx="2529417" cy="3618472"/>
        </a:xfrm>
        <a:prstGeom prst="rect">
          <a:avLst/>
        </a:prstGeom>
      </xdr:spPr>
    </xdr:pic>
    <xdr:clientData/>
  </xdr:twoCellAnchor>
  <xdr:twoCellAnchor>
    <xdr:from>
      <xdr:col>26</xdr:col>
      <xdr:colOff>0</xdr:colOff>
      <xdr:row>3</xdr:row>
      <xdr:rowOff>0</xdr:rowOff>
    </xdr:from>
    <xdr:to>
      <xdr:col>34</xdr:col>
      <xdr:colOff>466725</xdr:colOff>
      <xdr:row>23</xdr:row>
      <xdr:rowOff>171450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DA217277-3D00-4453-B4EC-8576D6329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26</xdr:col>
      <xdr:colOff>0</xdr:colOff>
      <xdr:row>25</xdr:row>
      <xdr:rowOff>0</xdr:rowOff>
    </xdr:from>
    <xdr:to>
      <xdr:col>34</xdr:col>
      <xdr:colOff>466725</xdr:colOff>
      <xdr:row>45</xdr:row>
      <xdr:rowOff>171450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2D940F9A-2F4F-4F48-9918-5670CBC717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3</xdr:row>
      <xdr:rowOff>0</xdr:rowOff>
    </xdr:from>
    <xdr:to>
      <xdr:col>8</xdr:col>
      <xdr:colOff>1076324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7E769BB-4274-41DB-BC86-33543BE0B7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3</xdr:row>
      <xdr:rowOff>0</xdr:rowOff>
    </xdr:from>
    <xdr:to>
      <xdr:col>16</xdr:col>
      <xdr:colOff>1080559</xdr:colOff>
      <xdr:row>23</xdr:row>
      <xdr:rowOff>171450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BFC79CC-C4BC-43D3-8F4C-8D7AC3DA36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3</xdr:row>
      <xdr:rowOff>0</xdr:rowOff>
    </xdr:from>
    <xdr:to>
      <xdr:col>25</xdr:col>
      <xdr:colOff>466726</xdr:colOff>
      <xdr:row>23</xdr:row>
      <xdr:rowOff>171450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E6A700E5-5131-4346-8BAE-514A259B39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67</xdr:row>
      <xdr:rowOff>0</xdr:rowOff>
    </xdr:from>
    <xdr:to>
      <xdr:col>5</xdr:col>
      <xdr:colOff>74083</xdr:colOff>
      <xdr:row>85</xdr:row>
      <xdr:rowOff>189472</xdr:rowOff>
    </xdr:to>
    <xdr:pic>
      <xdr:nvPicPr>
        <xdr:cNvPr id="12" name="Grafik 4">
          <a:extLst>
            <a:ext uri="{FF2B5EF4-FFF2-40B4-BE49-F238E27FC236}">
              <a16:creationId xmlns:a16="http://schemas.microsoft.com/office/drawing/2014/main" id="{D0ABFA8E-0D94-47D0-88AC-8ECC0E05F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833" y="12805833"/>
          <a:ext cx="2529417" cy="361847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67</xdr:row>
      <xdr:rowOff>0</xdr:rowOff>
    </xdr:from>
    <xdr:to>
      <xdr:col>13</xdr:col>
      <xdr:colOff>84667</xdr:colOff>
      <xdr:row>86</xdr:row>
      <xdr:rowOff>14111</xdr:rowOff>
    </xdr:to>
    <xdr:pic>
      <xdr:nvPicPr>
        <xdr:cNvPr id="13" name="Grafik 2">
          <a:extLst>
            <a:ext uri="{FF2B5EF4-FFF2-40B4-BE49-F238E27FC236}">
              <a16:creationId xmlns:a16="http://schemas.microsoft.com/office/drawing/2014/main" id="{BEE7C4D7-3AA1-4779-8C69-C24A6A60F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7750" y="12805833"/>
          <a:ext cx="2540000" cy="3633611"/>
        </a:xfrm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67</xdr:row>
      <xdr:rowOff>0</xdr:rowOff>
    </xdr:from>
    <xdr:to>
      <xdr:col>21</xdr:col>
      <xdr:colOff>74803</xdr:colOff>
      <xdr:row>86</xdr:row>
      <xdr:rowOff>0</xdr:rowOff>
    </xdr:to>
    <xdr:pic>
      <xdr:nvPicPr>
        <xdr:cNvPr id="14" name="Grafik 4">
          <a:extLst>
            <a:ext uri="{FF2B5EF4-FFF2-40B4-BE49-F238E27FC236}">
              <a16:creationId xmlns:a16="http://schemas.microsoft.com/office/drawing/2014/main" id="{7645C82E-5D9C-4D49-932F-CDF5AE97D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2250" y="12805833"/>
          <a:ext cx="2530136" cy="3619500"/>
        </a:xfrm>
        <a:prstGeom prst="rect">
          <a:avLst/>
        </a:prstGeom>
      </xdr:spPr>
    </xdr:pic>
    <xdr:clientData/>
  </xdr:twoCellAnchor>
  <xdr:twoCellAnchor>
    <xdr:from>
      <xdr:col>26</xdr:col>
      <xdr:colOff>0</xdr:colOff>
      <xdr:row>3</xdr:row>
      <xdr:rowOff>0</xdr:rowOff>
    </xdr:from>
    <xdr:to>
      <xdr:col>34</xdr:col>
      <xdr:colOff>466725</xdr:colOff>
      <xdr:row>23</xdr:row>
      <xdr:rowOff>171450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5A0B1B87-F6A5-4EA1-A05C-F8B64718E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BD77E9D-292D-4DD4-B366-8BFB800DE5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D8FCF983-6D31-4F89-A84E-6AA3AFFDA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DF3CE73-7311-4B87-8476-E79A3C651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4844CF49-4DFE-4C80-A928-DA8ABFA6B7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7181B6E-DF8A-45FB-ABA8-F0B7D15F2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F6843EF9-17BA-4F74-B2F5-14021AFB1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F07A02B1-3532-477F-91B4-3B5F0C24C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1D69447C-7A75-483B-99C8-DC6B3B0CA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98D213C-78AD-461A-BB95-7980D17E9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1A036103-7564-4EF9-8C41-833130E753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CEA79B48-C72D-46E4-9083-562B3690A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F0E3870C-67E2-4702-A696-4B991DC8B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320D12A-5A8E-46EF-C4FB-C94F354E14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EEA393DC-1B40-498E-842F-F3645E698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6" name="Graf 5">
          <a:extLst>
            <a:ext uri="{FF2B5EF4-FFF2-40B4-BE49-F238E27FC236}">
              <a16:creationId xmlns:a16="http://schemas.microsoft.com/office/drawing/2014/main" id="{1AE71907-65CF-4356-95A9-9770F12415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6E94715-CD2E-4FFE-91EB-2AC8ED1423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E65B299-C68F-4940-8E45-839303754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2CB6334-96C2-40F5-9274-B45C9D97A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130968</xdr:colOff>
      <xdr:row>3</xdr:row>
      <xdr:rowOff>11907</xdr:rowOff>
    </xdr:from>
    <xdr:to>
      <xdr:col>37</xdr:col>
      <xdr:colOff>107156</xdr:colOff>
      <xdr:row>24</xdr:row>
      <xdr:rowOff>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BD79294-314E-4835-84CB-EA62FE7DF6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262ABEE-0851-4C40-8B09-F4641C557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34819C41-53AD-48BE-9561-32AB76EB9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48B97432-F465-49E1-8EDD-B34E90553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469B5249-132C-4D73-8520-F3EED4DEF1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3</xdr:row>
      <xdr:rowOff>9526</xdr:rowOff>
    </xdr:from>
    <xdr:to>
      <xdr:col>10</xdr:col>
      <xdr:colOff>11906</xdr:colOff>
      <xdr:row>23</xdr:row>
      <xdr:rowOff>171450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EE24543-BDD0-4E9A-83AA-81D5C845C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</xdr:colOff>
      <xdr:row>3</xdr:row>
      <xdr:rowOff>2</xdr:rowOff>
    </xdr:from>
    <xdr:to>
      <xdr:col>23</xdr:col>
      <xdr:colOff>595312</xdr:colOff>
      <xdr:row>23</xdr:row>
      <xdr:rowOff>178594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778A5419-CD5C-44E5-BF1B-FB20D459EC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607217</xdr:colOff>
      <xdr:row>3</xdr:row>
      <xdr:rowOff>1</xdr:rowOff>
    </xdr:from>
    <xdr:to>
      <xdr:col>49</xdr:col>
      <xdr:colOff>59530</xdr:colOff>
      <xdr:row>23</xdr:row>
      <xdr:rowOff>178594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98120516-2466-46D8-9A3C-F8D6F288A3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71439</xdr:colOff>
      <xdr:row>2</xdr:row>
      <xdr:rowOff>190499</xdr:rowOff>
    </xdr:from>
    <xdr:to>
      <xdr:col>36</xdr:col>
      <xdr:colOff>523875</xdr:colOff>
      <xdr:row>23</xdr:row>
      <xdr:rowOff>178591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4F2C77BF-57C3-4790-BFD2-65FA7E8F9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B074C-4DDC-40AF-BDE6-F79A88A8F20B}">
  <sheetPr>
    <tabColor theme="0"/>
  </sheetPr>
  <dimension ref="A1:B8"/>
  <sheetViews>
    <sheetView tabSelected="1" workbookViewId="0">
      <selection activeCell="A10" sqref="A10"/>
    </sheetView>
  </sheetViews>
  <sheetFormatPr defaultRowHeight="15"/>
  <cols>
    <col min="1" max="1" width="16" customWidth="1"/>
  </cols>
  <sheetData>
    <row r="1" spans="1:2">
      <c r="A1" t="s">
        <v>88</v>
      </c>
    </row>
    <row r="2" spans="1:2">
      <c r="A2" s="192" t="s">
        <v>82</v>
      </c>
      <c r="B2" t="s">
        <v>111</v>
      </c>
    </row>
    <row r="3" spans="1:2">
      <c r="A3" s="136" t="s">
        <v>83</v>
      </c>
      <c r="B3" t="s">
        <v>112</v>
      </c>
    </row>
    <row r="4" spans="1:2">
      <c r="A4" s="193" t="s">
        <v>84</v>
      </c>
      <c r="B4" t="s">
        <v>113</v>
      </c>
    </row>
    <row r="5" spans="1:2">
      <c r="A5" s="194" t="s">
        <v>85</v>
      </c>
      <c r="B5" t="s">
        <v>114</v>
      </c>
    </row>
    <row r="6" spans="1:2">
      <c r="A6" s="195" t="s">
        <v>110</v>
      </c>
      <c r="B6" t="s">
        <v>115</v>
      </c>
    </row>
    <row r="7" spans="1:2">
      <c r="A7" s="196" t="s">
        <v>108</v>
      </c>
      <c r="B7" t="s">
        <v>109</v>
      </c>
    </row>
    <row r="8" spans="1:2">
      <c r="A8" s="197" t="s">
        <v>86</v>
      </c>
      <c r="B8" t="s">
        <v>87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887F-BE1E-42BB-B833-4EA33694CC67}">
  <sheetPr>
    <tabColor rgb="FF92D050"/>
  </sheetPr>
  <dimension ref="A1:BG377"/>
  <sheetViews>
    <sheetView zoomScale="80" zoomScaleNormal="80" workbookViewId="0">
      <pane xSplit="1" ySplit="3" topLeftCell="B4" activePane="bottomRight" state="frozen"/>
      <selection activeCell="AQ17" sqref="AQ17"/>
      <selection pane="topRight" activeCell="AQ17" sqref="AQ17"/>
      <selection pane="bottomLeft" activeCell="AQ17" sqref="AQ17"/>
      <selection pane="bottomRight" activeCell="A22" sqref="A22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13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stability!K52</f>
        <v>0.46540305112880376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20">
        <f t="shared" ref="B25:B29" si="0">B26-15</f>
        <v>37.5</v>
      </c>
      <c r="C25" s="121"/>
      <c r="D25" s="121">
        <v>4.9215195402999594</v>
      </c>
      <c r="E25" s="121">
        <v>4.6340000000000003</v>
      </c>
      <c r="F25" s="122">
        <v>1.8973665961010112E-2</v>
      </c>
      <c r="G25" s="121">
        <v>-5.8420887684301501</v>
      </c>
      <c r="H25" s="123">
        <v>0.71116247153753664</v>
      </c>
      <c r="I25" s="92">
        <v>45</v>
      </c>
      <c r="J25" s="6"/>
      <c r="K25" s="6"/>
      <c r="L25" s="135"/>
    </row>
    <row r="26" spans="1:59">
      <c r="A26" s="208"/>
      <c r="B26" s="23">
        <f t="shared" si="0"/>
        <v>52.5</v>
      </c>
      <c r="C26" s="4"/>
      <c r="D26" s="4">
        <v>4.926021540299959</v>
      </c>
      <c r="E26" s="4">
        <v>4.6500000000000004</v>
      </c>
      <c r="F26" s="40">
        <v>1.0540925533894841E-2</v>
      </c>
      <c r="G26" s="4">
        <v>-5.6033360398816061</v>
      </c>
      <c r="H26" s="41">
        <v>0.69021216659011297</v>
      </c>
      <c r="I26" s="92">
        <f>I25+15</f>
        <v>60</v>
      </c>
      <c r="J26" s="6">
        <f t="shared" ref="J26:J35" si="1">G26+(G27-G26)/15*(I26-B26)</f>
        <v>-5.3454641187815159</v>
      </c>
      <c r="K26" s="6">
        <f t="shared" ref="K26:K35" si="2">H26+(H27-H26)/15*(I26-B26)</f>
        <v>0.6903159533505584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3">
        <f t="shared" si="0"/>
        <v>67.5</v>
      </c>
      <c r="C27" s="4"/>
      <c r="D27" s="4">
        <v>4.9245405402999589</v>
      </c>
      <c r="E27" s="4">
        <v>4.6739999999999995</v>
      </c>
      <c r="F27" s="40">
        <v>9.6609178307927521E-3</v>
      </c>
      <c r="G27" s="4">
        <v>-5.0875921976814249</v>
      </c>
      <c r="H27" s="41">
        <v>0.69041974011100382</v>
      </c>
      <c r="I27" s="92">
        <f t="shared" ref="I27:I57" si="3">I26+15</f>
        <v>75</v>
      </c>
      <c r="J27" s="6">
        <f t="shared" si="1"/>
        <v>-4.9191710275118741</v>
      </c>
      <c r="K27" s="6">
        <f t="shared" si="2"/>
        <v>0.69002189144076187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3">
        <f t="shared" si="0"/>
        <v>82.5</v>
      </c>
      <c r="C28" s="4"/>
      <c r="D28" s="4">
        <v>4.9302225402999591</v>
      </c>
      <c r="E28" s="4">
        <v>4.6959999999999997</v>
      </c>
      <c r="F28" s="40">
        <v>8.4327404271158733E-3</v>
      </c>
      <c r="G28" s="4">
        <v>-4.7507498573423232</v>
      </c>
      <c r="H28" s="41">
        <v>0.68962404277051992</v>
      </c>
      <c r="I28" s="92">
        <f t="shared" si="3"/>
        <v>90</v>
      </c>
      <c r="J28" s="6">
        <f t="shared" si="1"/>
        <v>-4.319165287217853</v>
      </c>
      <c r="K28" s="6">
        <f t="shared" si="2"/>
        <v>0.70003215601057489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3">
        <f t="shared" si="0"/>
        <v>97.5</v>
      </c>
      <c r="C29" s="4"/>
      <c r="D29" s="4">
        <v>4.9265225402999597</v>
      </c>
      <c r="E29" s="4">
        <v>4.7349999999999994</v>
      </c>
      <c r="F29" s="40">
        <v>1.5811388300842028E-2</v>
      </c>
      <c r="G29" s="4">
        <v>-3.8875807170933827</v>
      </c>
      <c r="H29" s="41">
        <v>0.71044026925062975</v>
      </c>
      <c r="I29" s="92">
        <f t="shared" si="3"/>
        <v>105</v>
      </c>
      <c r="J29" s="6">
        <f t="shared" si="1"/>
        <v>-3.7157507470312634</v>
      </c>
      <c r="K29" s="6">
        <f t="shared" si="2"/>
        <v>0.69970613185042518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3">
        <f>B31-15</f>
        <v>112.5</v>
      </c>
      <c r="C30" s="4"/>
      <c r="D30" s="4">
        <v>4.9348885402999594</v>
      </c>
      <c r="E30" s="4">
        <v>4.76</v>
      </c>
      <c r="F30" s="40">
        <v>1.0540925533894373E-2</v>
      </c>
      <c r="G30" s="4">
        <v>-3.5439207769691441</v>
      </c>
      <c r="H30" s="41">
        <v>0.6889719944502205</v>
      </c>
      <c r="I30" s="92">
        <f t="shared" si="3"/>
        <v>120</v>
      </c>
      <c r="J30" s="6">
        <f t="shared" si="1"/>
        <v>-3.2328273773842087</v>
      </c>
      <c r="K30" s="6">
        <f t="shared" si="2"/>
        <v>0.68945475190266303</v>
      </c>
      <c r="L30" s="135"/>
      <c r="M30" s="150"/>
      <c r="N30" s="96">
        <f>IF(ISBLANK(G31),"",IF(ISBLANK(G68),"",ABS(G31-G68)/SQRT(H31^2+H68^2+M2^2)))</f>
        <v>0.4794103440869793</v>
      </c>
      <c r="O30" s="96">
        <f>IF(ISBLANK(G31),"",IF(ISBLANK(G107),"",ABS(G31-G107)/SQRT(H31^2+H107^2+M2^2)))</f>
        <v>0.36116439513072812</v>
      </c>
      <c r="P30" s="96">
        <f>IF(ISBLANK(G31),"",IF(ISBLANK(G231),"",ABS(G31-G231)/SQRT(H31^2+H231^2+M2^2)))</f>
        <v>0.82088129501905205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0.20651564802275285</v>
      </c>
      <c r="S30" s="96">
        <f>IF(ISBLANK(G68),"",IF(ISBLANK(G107),"",ABS(G68-G107)/SQRT(H107^2+H68^2+M2^2)))</f>
        <v>0.96859839502476097</v>
      </c>
      <c r="T30" s="96">
        <f>IF(ISBLANK(G68),"",IF(ISBLANK(G231),"",ABS(G68-G231)/SQRT(H231^2+H68^2+M2^2)))</f>
        <v>0.52491886777042629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0.66302791412300466</v>
      </c>
      <c r="W30" s="96">
        <f>IF(ISBLANK(G107),"",IF(ISBLANK(G231),"",ABS(G107-G231)/SQRT(H231^2+H107^2+M2^2)))</f>
        <v>1.1612249128116265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0.10677238244114702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0.94984942964984642</v>
      </c>
      <c r="AB30" s="108" t="str">
        <f>IF(ISBLANK(G238),"",IF(ISBLANK(G316),"",ABS(G238-G316)/SQRT(H316^2+H238^2+M2^2)))</f>
        <v/>
      </c>
      <c r="AD30" s="162">
        <f>IF(ISBLANK(G179),"",IF(ISBLANK(G145),"",ABS(G179-G145)/SQRT(H145^2+H179^2+M2^2)))</f>
        <v>0.60917664247960412</v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0.20245783743985907</v>
      </c>
      <c r="AI30" s="156">
        <f>IF(ISBLANK(G68),"",IF(ISBLANK(G145),"",ABS(G68-G145)/SQRT(H145^2+H68^2+M2^2)))</f>
        <v>0.72553409718147288</v>
      </c>
      <c r="AJ30" s="156">
        <f>IF(ISBLANK(G107),"",IF(ISBLANK(G145),"",ABS(G107-G145)/SQRT(H145^2+H107^2+M2^2)))</f>
        <v>0.14760510738477287</v>
      </c>
      <c r="AK30" s="156">
        <f>IF(ISBLANK(G145),"",IF(ISBLANK(G231),"",ABS(G145-G231)/SQRT(H231^2+H145^2+M2^2)))</f>
        <v>0.99793618832690789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2.3452556939358122E-2</v>
      </c>
      <c r="AN30" s="157">
        <f>IF(ISBLANK(G179),"",IF(ISBLANK(G31),"",ABS(G179-G31)/SQRT(H31^2+H179^2+M2^2)))</f>
        <v>0.76478827535103289</v>
      </c>
      <c r="AO30" s="157">
        <f>IF(ISBLANK(G179),"",IF(ISBLANK(G68),"",ABS(G179-G68)/SQRT(H68^2+H179^2+M2^2)))</f>
        <v>1.2065666169948059</v>
      </c>
      <c r="AP30" s="157">
        <f>IF(ISBLANK(G179),"",IF(ISBLANK(G107),"",ABS(G179-G107)/SQRT(H107^2+H179^2+M2^2)))</f>
        <v>0.52098994146838884</v>
      </c>
      <c r="AQ30" s="157">
        <f>IF(ISBLANK(G179),"",IF(ISBLANK(G231),"",ABS(G179-G231)/SQRT(H231^2+H179^2+M2^2)))</f>
        <v>1.3777113326405599</v>
      </c>
      <c r="AR30" s="157" t="str">
        <f>IF(ISBLANK(G179),"",IF(ISBLANK(G238),"",ABS(G179-G238)/SQRT(H238^2+H179^2+M2^2)))</f>
        <v/>
      </c>
      <c r="AS30" s="157">
        <f>IF(ISBLANK(G179),"",IF(ISBLANK(G316),"",ABS(G179-G316)/SQRT(H316^2+H179^2+M2^2)))</f>
        <v>0.55060032482537735</v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3">
        <v>127.5</v>
      </c>
      <c r="C31" s="4">
        <v>4.9277975402999603</v>
      </c>
      <c r="D31" s="4">
        <v>4.9279825402999595</v>
      </c>
      <c r="E31" s="4">
        <v>4.7839999999999998</v>
      </c>
      <c r="F31" s="40">
        <v>9.6609178307931805E-3</v>
      </c>
      <c r="G31" s="4">
        <v>-2.9217339777992737</v>
      </c>
      <c r="H31" s="41">
        <v>0.68993750935510556</v>
      </c>
      <c r="I31" s="92">
        <f t="shared" si="3"/>
        <v>135</v>
      </c>
      <c r="J31" s="6">
        <f t="shared" si="1"/>
        <v>-2.7873425709047588</v>
      </c>
      <c r="K31" s="6">
        <f t="shared" si="2"/>
        <v>0.68959595797031126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3">
        <f>B31+15</f>
        <v>142.5</v>
      </c>
      <c r="C32" s="4"/>
      <c r="D32" s="4">
        <v>4.9328665402999592</v>
      </c>
      <c r="E32" s="4">
        <v>4.8019999999999996</v>
      </c>
      <c r="F32" s="40">
        <v>1.0327955589886226E-2</v>
      </c>
      <c r="G32" s="4">
        <v>-2.6529511640102434</v>
      </c>
      <c r="H32" s="41">
        <v>0.68925440658551684</v>
      </c>
      <c r="I32" s="92">
        <f t="shared" si="3"/>
        <v>150</v>
      </c>
      <c r="J32" s="6">
        <f t="shared" si="1"/>
        <v>-2.4989214732311114</v>
      </c>
      <c r="K32" s="6">
        <f t="shared" si="2"/>
        <v>0.69005725732902901</v>
      </c>
      <c r="L32" s="135"/>
      <c r="M32" s="147">
        <v>45</v>
      </c>
      <c r="N32" s="39" t="str">
        <f t="shared" ref="N32:N59" si="4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5">IF(ISBLANK(J25),"",IF(ISBLANK(J200),"",ABS(J25-J200)/SQRT(K25^2+K200^2+$M$2^2)))</f>
        <v/>
      </c>
      <c r="Q32" s="39" t="str">
        <f t="shared" ref="Q32:Q59" si="6">IF(ISBLANK(J25),"",IF(ISBLANK(J235),"",ABS(J25-J235)/SQRT(K25^2+K235^2+$M$2^2)))</f>
        <v/>
      </c>
      <c r="R32" s="39" t="str">
        <f t="shared" ref="R32:R59" si="7">IF(ISBLANK(J25),"",IF(ISBLANK(J305),"",ABS(J25-J305)/SQRT(K25^2+K305^2+$M$2^2)))</f>
        <v/>
      </c>
      <c r="S32" s="39" t="str">
        <f t="shared" ref="S32:S59" si="8">IF(ISBLANK(J60),"",IF(ISBLANK(J95),"",ABS(J60-J95)/SQRT(K60^2+K95^2+$M$2^2)))</f>
        <v/>
      </c>
      <c r="T32" s="39" t="str">
        <f t="shared" ref="T32:T59" si="9">IF(ISBLANK(J60),"",IF(ISBLANK(J200),"",ABS(J60-J200)/SQRT(K60^2+K200^2+$M$2^2)))</f>
        <v/>
      </c>
      <c r="U32" s="39" t="str">
        <f t="shared" ref="U32:U59" si="10">IF(ISBLANK(J60),"",IF(ISBLANK(J235),"",ABS(J60-J235)/SQRT(K60^2+K235^2+$M$2^2)))</f>
        <v/>
      </c>
      <c r="V32" s="39" t="str">
        <f t="shared" ref="V32:V59" si="11">IF(ISBLANK(J60),"",IF(ISBLANK(J305),"",ABS(J60-J305)/SQRT(K60^2+K305^2+$M$2^2)))</f>
        <v/>
      </c>
      <c r="W32" s="39" t="str">
        <f t="shared" ref="W32:W59" si="12">IF(ISBLANK(J95),"",IF(ISBLANK(J200),"",ABS(J95-J200)/SQRT(K95^2+K200^2+$M$2^2)))</f>
        <v/>
      </c>
      <c r="X32" s="39" t="str">
        <f t="shared" ref="X32:X59" si="13">IF(ISBLANK(J95),"",IF(ISBLANK(J235),"",ABS(J95-J235)/SQRT(K95^2+K235^2+$M$2^2)))</f>
        <v/>
      </c>
      <c r="Y32" s="39" t="str">
        <f t="shared" ref="Y32:Y59" si="14">IF(ISBLANK(J95),"",IF(ISBLANK(J305),"",ABS(J95-J305)/SQRT(K95^2+K305^2+$M$2^2)))</f>
        <v/>
      </c>
      <c r="Z32" s="39" t="str">
        <f t="shared" ref="Z32:Z59" si="15">IF(ISBLANK(J200),"",IF(ISBLANK(J235),"",ABS(J200-J235)/SQRT(K200^2+K235^2+$M$2^2)))</f>
        <v/>
      </c>
      <c r="AA32" s="39" t="str">
        <f t="shared" ref="AA32:AA59" si="16">IF(ISBLANK(J200),"",IF(ISBLANK(J305),"",ABS(J200-J305)/SQRT(K200^2+K305^2+$M$2^2)))</f>
        <v/>
      </c>
      <c r="AB32" s="140" t="str">
        <f t="shared" ref="AB32:AB59" si="17">IF(ISBLANK(J235),"",IF(ISBLANK(J305),"",ABS(J235-J305)/SQRT(K235^2+K305^2+$M$2^2)))</f>
        <v/>
      </c>
      <c r="AD32" s="153" t="str">
        <f t="shared" ref="AD32:AD59" si="18">IF(ISBLANK(J130),"",IF(ISBLANK(J165),"",ABS(J130-J165)/SQRT(K130^2+K165^2+$M$2^2)))</f>
        <v/>
      </c>
      <c r="AE32" s="46" t="str">
        <f t="shared" ref="AE32:AE59" si="19">IF(ISBLANK(J270),"",IF(ISBLANK(J165),"",ABS(J270-J165)/SQRT(K270^2+K165^2+$M$2^2)))</f>
        <v/>
      </c>
      <c r="AF32" s="154" t="str">
        <f t="shared" ref="AF32:AF59" si="20">IF(ISBLANK(J270),"",IF(ISBLANK(J130),"",ABS(J270-J130)/SQRT(K270^2+K130^2+$M$2^2)))</f>
        <v/>
      </c>
      <c r="AH32" s="153" t="str">
        <f t="shared" ref="AH32:AH59" si="21">IF(ISBLANK(J25),"",IF(ISBLANK(J130),"",ABS(J25-J130)/SQRT(K25^2+K130^2+$M$2^2)))</f>
        <v/>
      </c>
      <c r="AI32" s="46" t="str">
        <f t="shared" ref="AI32:AI59" si="22">IF(ISBLANK(J60),"",IF(ISBLANK(J130),"",ABS(J60-J130)/SQRT(K60^2+K130^2+$M$2^2)))</f>
        <v/>
      </c>
      <c r="AJ32" s="46" t="str">
        <f t="shared" ref="AJ32:AJ59" si="23">IF(ISBLANK(J95),"",IF(ISBLANK(J130),"",ABS(J95-J130)/SQRT(K95^2+K130^2+$M$2^2)))</f>
        <v/>
      </c>
      <c r="AK32" s="46" t="str">
        <f t="shared" ref="AK32:AK59" si="24">IF(ISBLANK(J130),"",IF(ISBLANK(J200),"",ABS(J130-J200)/SQRT(K130^2+K200^2+$M$2^2)))</f>
        <v/>
      </c>
      <c r="AL32" s="46" t="str">
        <f t="shared" ref="AL32:AL59" si="25">IF(ISBLANK(J130),"",IF(ISBLANK(J235),"",ABS(J130-J235)/SQRT(K130^2+K235^2+$M$2^2)))</f>
        <v/>
      </c>
      <c r="AM32" s="46" t="str">
        <f t="shared" ref="AM32:AM59" si="26">IF(ISBLANK(J130),"",IF(ISBLANK(J305),"",ABS(J130-J305)/SQRT(K130^2+K305^2+$M$2^2)))</f>
        <v/>
      </c>
      <c r="AN32" s="46" t="str">
        <f t="shared" ref="AN32:AN59" si="27">IF(ISBLANK(J25),"",IF(ISBLANK(J165),"",ABS(J25-J165)/SQRT(K25^2+K165^2+$M$2^2)))</f>
        <v/>
      </c>
      <c r="AO32" s="46" t="str">
        <f t="shared" ref="AO32:AO59" si="28">IF(ISBLANK(J60),"",IF(ISBLANK(J165),"",ABS(J60-J165)/SQRT(K60^2+K165^2+$M$2^2)))</f>
        <v/>
      </c>
      <c r="AP32" s="46" t="str">
        <f t="shared" ref="AP32:AP59" si="29">IF(ISBLANK(J95),"",IF(ISBLANK(J165),"",ABS(J95-J165)/SQRT(K95^2+K165^2+$M$2^2)))</f>
        <v/>
      </c>
      <c r="AQ32" s="46" t="str">
        <f t="shared" ref="AQ32:AQ59" si="30">IF(ISBLANK(J200),"",IF(ISBLANK(J165),"",ABS(J200-J165)/SQRT(K200^2+K165^2+$M$2^2)))</f>
        <v/>
      </c>
      <c r="AR32" s="46" t="str">
        <f t="shared" ref="AR32:AR59" si="31">IF(ISBLANK(J235),"",IF(ISBLANK(J165),"",ABS(J235-J165)/SQRT(K235^2+K165^2+$M$2^2)))</f>
        <v/>
      </c>
      <c r="AS32" s="46" t="str">
        <f t="shared" ref="AS32:AS59" si="32">IF(ISBLANK(J305),"",IF(ISBLANK(J165),"",ABS(J305-J165)/SQRT(K305^2+K165^2+$M$2^2)))</f>
        <v/>
      </c>
      <c r="AT32" s="46" t="str">
        <f t="shared" ref="AT32:AT59" si="33">IF(ISBLANK(J270),"",IF(ISBLANK(J25),"",ABS(J270-J25)/SQRT(K270^2+K25^2+$M$2^2)))</f>
        <v/>
      </c>
      <c r="AU32" s="46" t="str">
        <f t="shared" ref="AU32:AU59" si="34">IF(ISBLANK(J270),"",IF(ISBLANK(J60),"",ABS(J270-J60)/SQRT(K270^2+K60^2+$M$2^2)))</f>
        <v/>
      </c>
      <c r="AV32" s="46" t="str">
        <f t="shared" ref="AV32:AV59" si="35">IF(ISBLANK(J270),"",IF(ISBLANK(J95),"",ABS(J270-J95)/SQRT(K270^2+K95^2+$M$2^2)))</f>
        <v/>
      </c>
      <c r="AW32" s="46" t="str">
        <f t="shared" ref="AW32:AW59" si="36">IF(ISBLANK(J270),"",IF(ISBLANK(J200),"",ABS(J270-J200)/SQRT(K270^2+K200^2+$M$2^2)))</f>
        <v/>
      </c>
      <c r="AX32" s="46" t="str">
        <f t="shared" ref="AX32:AX59" si="37">IF(ISBLANK(J270),"",IF(ISBLANK(J235),"",ABS(J270-J235)/SQRT(K270^2+K235^2+$M$2^2)))</f>
        <v/>
      </c>
      <c r="AY32" s="154" t="str">
        <f t="shared" ref="AY32:AY59" si="38">IF(ISBLANK(J270),"",IF(ISBLANK(J305),"",ABS(J270-J305)/SQRT(K270^2+K305^2+$M$2^2)))</f>
        <v/>
      </c>
    </row>
    <row r="33" spans="1:51">
      <c r="A33" s="208"/>
      <c r="B33" s="23">
        <f t="shared" ref="B33:B37" si="39">B32+15</f>
        <v>157.5</v>
      </c>
      <c r="C33" s="4"/>
      <c r="D33" s="4">
        <v>4.9214015402999589</v>
      </c>
      <c r="E33" s="4">
        <v>4.806</v>
      </c>
      <c r="F33" s="40">
        <v>8.4327404271155003E-3</v>
      </c>
      <c r="G33" s="4">
        <v>-2.3448917824519793</v>
      </c>
      <c r="H33" s="41">
        <v>0.69086010807254117</v>
      </c>
      <c r="I33" s="92">
        <f t="shared" si="3"/>
        <v>165</v>
      </c>
      <c r="J33" s="6">
        <f t="shared" si="1"/>
        <v>-2.4594685333490993</v>
      </c>
      <c r="K33" s="6">
        <f t="shared" si="2"/>
        <v>0.69048031032123192</v>
      </c>
      <c r="L33" s="135"/>
      <c r="M33" s="147">
        <f t="shared" ref="M33:M59" si="40">M32+15</f>
        <v>60</v>
      </c>
      <c r="N33" s="39">
        <f t="shared" si="4"/>
        <v>1.5867917458985881</v>
      </c>
      <c r="O33" s="39">
        <f t="shared" ref="O33:O59" si="41">IF(ISBLANK(J26),"",IF(ISBLANK(J96),"",ABS(J26-J96)/SQRT(K26^2+K96^2+$M$2^2)))</f>
        <v>0.47812985411655745</v>
      </c>
      <c r="P33" s="39" t="str">
        <f t="shared" si="5"/>
        <v/>
      </c>
      <c r="Q33" s="39" t="str">
        <f t="shared" si="6"/>
        <v/>
      </c>
      <c r="R33" s="39">
        <f t="shared" si="7"/>
        <v>1.7037558130271906</v>
      </c>
      <c r="S33" s="39">
        <f t="shared" si="8"/>
        <v>1.1918643347495594</v>
      </c>
      <c r="T33" s="39" t="str">
        <f t="shared" si="9"/>
        <v/>
      </c>
      <c r="U33" s="39" t="str">
        <f t="shared" si="10"/>
        <v/>
      </c>
      <c r="V33" s="39">
        <f t="shared" si="11"/>
        <v>0.50307418801221537</v>
      </c>
      <c r="W33" s="39" t="str">
        <f t="shared" si="12"/>
        <v/>
      </c>
      <c r="X33" s="39" t="str">
        <f t="shared" si="13"/>
        <v/>
      </c>
      <c r="Y33" s="39">
        <f t="shared" si="14"/>
        <v>1.3811551827083439</v>
      </c>
      <c r="Z33" s="39" t="str">
        <f t="shared" si="15"/>
        <v/>
      </c>
      <c r="AA33" s="39" t="str">
        <f t="shared" si="16"/>
        <v/>
      </c>
      <c r="AB33" s="140" t="str">
        <f t="shared" si="17"/>
        <v/>
      </c>
      <c r="AD33" s="142" t="str">
        <f t="shared" si="18"/>
        <v/>
      </c>
      <c r="AE33" s="39" t="str">
        <f t="shared" si="19"/>
        <v/>
      </c>
      <c r="AF33" s="140" t="str">
        <f t="shared" si="20"/>
        <v/>
      </c>
      <c r="AH33" s="142" t="str">
        <f t="shared" si="21"/>
        <v/>
      </c>
      <c r="AI33" s="39" t="str">
        <f t="shared" si="22"/>
        <v/>
      </c>
      <c r="AJ33" s="39" t="str">
        <f t="shared" si="23"/>
        <v/>
      </c>
      <c r="AK33" s="39" t="str">
        <f t="shared" si="24"/>
        <v/>
      </c>
      <c r="AL33" s="39" t="str">
        <f t="shared" si="25"/>
        <v/>
      </c>
      <c r="AM33" s="39" t="str">
        <f t="shared" si="26"/>
        <v/>
      </c>
      <c r="AN33" s="39" t="str">
        <f t="shared" si="27"/>
        <v/>
      </c>
      <c r="AO33" s="39" t="str">
        <f t="shared" si="28"/>
        <v/>
      </c>
      <c r="AP33" s="39" t="str">
        <f t="shared" si="29"/>
        <v/>
      </c>
      <c r="AQ33" s="39" t="str">
        <f t="shared" si="30"/>
        <v/>
      </c>
      <c r="AR33" s="39" t="str">
        <f t="shared" si="31"/>
        <v/>
      </c>
      <c r="AS33" s="39" t="str">
        <f t="shared" si="32"/>
        <v/>
      </c>
      <c r="AT33" s="39" t="str">
        <f t="shared" si="33"/>
        <v/>
      </c>
      <c r="AU33" s="39" t="str">
        <f t="shared" si="34"/>
        <v/>
      </c>
      <c r="AV33" s="39" t="str">
        <f t="shared" si="35"/>
        <v/>
      </c>
      <c r="AW33" s="39" t="str">
        <f t="shared" si="36"/>
        <v/>
      </c>
      <c r="AX33" s="39" t="str">
        <f t="shared" si="37"/>
        <v/>
      </c>
      <c r="AY33" s="140" t="str">
        <f t="shared" si="38"/>
        <v/>
      </c>
    </row>
    <row r="34" spans="1:51">
      <c r="A34" s="208"/>
      <c r="B34" s="23">
        <f t="shared" si="39"/>
        <v>172.5</v>
      </c>
      <c r="C34" s="4"/>
      <c r="D34" s="4">
        <v>4.9268185402999594</v>
      </c>
      <c r="E34" s="4">
        <v>4.8</v>
      </c>
      <c r="F34" s="40">
        <v>1.0540925533894373E-2</v>
      </c>
      <c r="G34" s="4">
        <v>-2.5740452842462198</v>
      </c>
      <c r="H34" s="41">
        <v>0.69010051256992266</v>
      </c>
      <c r="I34" s="92">
        <f t="shared" si="3"/>
        <v>180</v>
      </c>
      <c r="J34" s="6">
        <f t="shared" si="1"/>
        <v>-2.8694128435388944</v>
      </c>
      <c r="K34" s="6">
        <f t="shared" si="2"/>
        <v>0.68944329669330107</v>
      </c>
      <c r="L34" s="135"/>
      <c r="M34" s="147">
        <f t="shared" si="40"/>
        <v>75</v>
      </c>
      <c r="N34" s="39">
        <f t="shared" si="4"/>
        <v>1.5092796465626739</v>
      </c>
      <c r="O34" s="39">
        <f t="shared" si="41"/>
        <v>0.48884988711538857</v>
      </c>
      <c r="P34" s="39" t="str">
        <f t="shared" si="5"/>
        <v/>
      </c>
      <c r="Q34" s="39" t="str">
        <f t="shared" si="6"/>
        <v/>
      </c>
      <c r="R34" s="39">
        <f t="shared" si="7"/>
        <v>1.1645369645503811</v>
      </c>
      <c r="S34" s="39">
        <f t="shared" si="8"/>
        <v>1.0991764028434365</v>
      </c>
      <c r="T34" s="39" t="str">
        <f t="shared" si="9"/>
        <v/>
      </c>
      <c r="U34" s="39" t="str">
        <f t="shared" si="10"/>
        <v/>
      </c>
      <c r="V34" s="39">
        <f t="shared" si="11"/>
        <v>3.6754015558622788E-2</v>
      </c>
      <c r="W34" s="39" t="str">
        <f t="shared" si="12"/>
        <v/>
      </c>
      <c r="X34" s="39" t="str">
        <f t="shared" si="13"/>
        <v/>
      </c>
      <c r="Y34" s="39">
        <f t="shared" si="14"/>
        <v>0.80004987206004108</v>
      </c>
      <c r="Z34" s="39" t="str">
        <f t="shared" si="15"/>
        <v/>
      </c>
      <c r="AA34" s="39" t="str">
        <f t="shared" si="16"/>
        <v/>
      </c>
      <c r="AB34" s="140" t="str">
        <f t="shared" si="17"/>
        <v/>
      </c>
      <c r="AD34" s="142" t="str">
        <f t="shared" si="18"/>
        <v/>
      </c>
      <c r="AE34" s="39" t="str">
        <f t="shared" si="19"/>
        <v/>
      </c>
      <c r="AF34" s="140" t="str">
        <f t="shared" si="20"/>
        <v/>
      </c>
      <c r="AH34" s="142" t="str">
        <f t="shared" si="21"/>
        <v/>
      </c>
      <c r="AI34" s="39" t="str">
        <f t="shared" si="22"/>
        <v/>
      </c>
      <c r="AJ34" s="39" t="str">
        <f t="shared" si="23"/>
        <v/>
      </c>
      <c r="AK34" s="39" t="str">
        <f t="shared" si="24"/>
        <v/>
      </c>
      <c r="AL34" s="39" t="str">
        <f t="shared" si="25"/>
        <v/>
      </c>
      <c r="AM34" s="39" t="str">
        <f t="shared" si="26"/>
        <v/>
      </c>
      <c r="AN34" s="39" t="str">
        <f t="shared" si="27"/>
        <v/>
      </c>
      <c r="AO34" s="39" t="str">
        <f t="shared" si="28"/>
        <v/>
      </c>
      <c r="AP34" s="39" t="str">
        <f t="shared" si="29"/>
        <v/>
      </c>
      <c r="AQ34" s="39" t="str">
        <f t="shared" si="30"/>
        <v/>
      </c>
      <c r="AR34" s="39" t="str">
        <f t="shared" si="31"/>
        <v/>
      </c>
      <c r="AS34" s="39" t="str">
        <f t="shared" si="32"/>
        <v/>
      </c>
      <c r="AT34" s="39" t="str">
        <f t="shared" si="33"/>
        <v/>
      </c>
      <c r="AU34" s="39" t="str">
        <f t="shared" si="34"/>
        <v/>
      </c>
      <c r="AV34" s="39" t="str">
        <f t="shared" si="35"/>
        <v/>
      </c>
      <c r="AW34" s="39" t="str">
        <f t="shared" si="36"/>
        <v/>
      </c>
      <c r="AX34" s="39" t="str">
        <f t="shared" si="37"/>
        <v/>
      </c>
      <c r="AY34" s="140" t="str">
        <f t="shared" si="38"/>
        <v/>
      </c>
    </row>
    <row r="35" spans="1:51">
      <c r="A35" s="208"/>
      <c r="B35" s="23">
        <f t="shared" si="39"/>
        <v>187.5</v>
      </c>
      <c r="C35" s="4"/>
      <c r="D35" s="4">
        <v>4.936220540299959</v>
      </c>
      <c r="E35" s="4">
        <v>4.7799999999999994</v>
      </c>
      <c r="F35" s="40">
        <v>1.0540925533894841E-2</v>
      </c>
      <c r="G35" s="4">
        <v>-3.1647804028315694</v>
      </c>
      <c r="H35" s="41">
        <v>0.68878608081667936</v>
      </c>
      <c r="I35" s="92">
        <f t="shared" si="3"/>
        <v>195</v>
      </c>
      <c r="J35" s="6">
        <f t="shared" si="1"/>
        <v>-3.2481339805828773</v>
      </c>
      <c r="K35" s="6">
        <f t="shared" si="2"/>
        <v>0.68891394428849051</v>
      </c>
      <c r="L35" s="135"/>
      <c r="M35" s="147">
        <f t="shared" si="40"/>
        <v>90</v>
      </c>
      <c r="N35" s="39">
        <f t="shared" si="4"/>
        <v>1.2761534974156343</v>
      </c>
      <c r="O35" s="39">
        <f t="shared" si="41"/>
        <v>0.45547048059310469</v>
      </c>
      <c r="P35" s="39">
        <f t="shared" si="5"/>
        <v>0.53659776374081836</v>
      </c>
      <c r="Q35" s="39" t="str">
        <f t="shared" si="6"/>
        <v/>
      </c>
      <c r="R35" s="39">
        <f t="shared" si="7"/>
        <v>1.0381796425740486</v>
      </c>
      <c r="S35" s="39">
        <f t="shared" si="8"/>
        <v>0.88779922582857607</v>
      </c>
      <c r="T35" s="39">
        <f t="shared" si="9"/>
        <v>0.42884788956801467</v>
      </c>
      <c r="U35" s="39" t="str">
        <f t="shared" si="10"/>
        <v/>
      </c>
      <c r="V35" s="39">
        <f t="shared" si="11"/>
        <v>2.6176377700589792E-2</v>
      </c>
      <c r="W35" s="39">
        <f t="shared" si="12"/>
        <v>0.19501092110988053</v>
      </c>
      <c r="X35" s="39" t="str">
        <f t="shared" si="13"/>
        <v/>
      </c>
      <c r="Y35" s="39">
        <f t="shared" si="14"/>
        <v>0.69874041376915175</v>
      </c>
      <c r="Z35" s="39" t="str">
        <f t="shared" si="15"/>
        <v/>
      </c>
      <c r="AA35" s="39">
        <f t="shared" si="16"/>
        <v>0.38576718398855986</v>
      </c>
      <c r="AB35" s="140" t="str">
        <f t="shared" si="17"/>
        <v/>
      </c>
      <c r="AD35" s="142" t="str">
        <f t="shared" si="18"/>
        <v/>
      </c>
      <c r="AE35" s="39" t="str">
        <f t="shared" si="19"/>
        <v/>
      </c>
      <c r="AF35" s="140" t="str">
        <f t="shared" si="20"/>
        <v/>
      </c>
      <c r="AH35" s="142" t="str">
        <f t="shared" si="21"/>
        <v/>
      </c>
      <c r="AI35" s="39" t="str">
        <f t="shared" si="22"/>
        <v/>
      </c>
      <c r="AJ35" s="39" t="str">
        <f t="shared" si="23"/>
        <v/>
      </c>
      <c r="AK35" s="39" t="str">
        <f t="shared" si="24"/>
        <v/>
      </c>
      <c r="AL35" s="39" t="str">
        <f t="shared" si="25"/>
        <v/>
      </c>
      <c r="AM35" s="39" t="str">
        <f t="shared" si="26"/>
        <v/>
      </c>
      <c r="AN35" s="39" t="str">
        <f t="shared" si="27"/>
        <v/>
      </c>
      <c r="AO35" s="39" t="str">
        <f t="shared" si="28"/>
        <v/>
      </c>
      <c r="AP35" s="39" t="str">
        <f t="shared" si="29"/>
        <v/>
      </c>
      <c r="AQ35" s="39" t="str">
        <f t="shared" si="30"/>
        <v/>
      </c>
      <c r="AR35" s="39" t="str">
        <f t="shared" si="31"/>
        <v/>
      </c>
      <c r="AS35" s="39" t="str">
        <f t="shared" si="32"/>
        <v/>
      </c>
      <c r="AT35" s="39" t="str">
        <f t="shared" si="33"/>
        <v/>
      </c>
      <c r="AU35" s="39" t="str">
        <f t="shared" si="34"/>
        <v/>
      </c>
      <c r="AV35" s="39" t="str">
        <f t="shared" si="35"/>
        <v/>
      </c>
      <c r="AW35" s="39" t="str">
        <f t="shared" si="36"/>
        <v/>
      </c>
      <c r="AX35" s="39" t="str">
        <f t="shared" si="37"/>
        <v/>
      </c>
      <c r="AY35" s="140" t="str">
        <f t="shared" si="38"/>
        <v/>
      </c>
    </row>
    <row r="36" spans="1:51">
      <c r="A36" s="208"/>
      <c r="B36" s="23">
        <f t="shared" si="39"/>
        <v>202.5</v>
      </c>
      <c r="C36" s="4"/>
      <c r="D36" s="4">
        <v>4.9343885402999597</v>
      </c>
      <c r="E36" s="4">
        <v>4.7699999999999987</v>
      </c>
      <c r="F36" s="40">
        <v>9.4280904158206419E-3</v>
      </c>
      <c r="G36" s="4">
        <v>-3.3314875583341856</v>
      </c>
      <c r="H36" s="41">
        <v>0.68904180776030166</v>
      </c>
      <c r="I36" s="92">
        <f t="shared" si="3"/>
        <v>210</v>
      </c>
      <c r="J36" s="6"/>
      <c r="K36" s="6"/>
      <c r="L36" s="135"/>
      <c r="M36" s="147">
        <f t="shared" si="40"/>
        <v>105</v>
      </c>
      <c r="N36" s="39">
        <f t="shared" si="4"/>
        <v>1.1231224341041</v>
      </c>
      <c r="O36" s="39">
        <f t="shared" si="41"/>
        <v>0.49170618995910415</v>
      </c>
      <c r="P36" s="39">
        <f t="shared" si="5"/>
        <v>0.48784179580682213</v>
      </c>
      <c r="Q36" s="39" t="str">
        <f t="shared" si="6"/>
        <v/>
      </c>
      <c r="R36" s="39">
        <f t="shared" si="7"/>
        <v>1.0072053645591386</v>
      </c>
      <c r="S36" s="39">
        <f t="shared" si="8"/>
        <v>0.67114438905345564</v>
      </c>
      <c r="T36" s="39">
        <f t="shared" si="9"/>
        <v>0.35970913609817784</v>
      </c>
      <c r="U36" s="39" t="str">
        <f t="shared" si="10"/>
        <v/>
      </c>
      <c r="V36" s="39">
        <f t="shared" si="11"/>
        <v>0.12932678833311229</v>
      </c>
      <c r="W36" s="39">
        <f t="shared" si="12"/>
        <v>0.11352462332770832</v>
      </c>
      <c r="X36" s="39" t="str">
        <f t="shared" si="13"/>
        <v/>
      </c>
      <c r="Y36" s="39">
        <f t="shared" si="14"/>
        <v>0.63189596360643407</v>
      </c>
      <c r="Z36" s="39" t="str">
        <f t="shared" si="15"/>
        <v/>
      </c>
      <c r="AA36" s="39">
        <f t="shared" si="16"/>
        <v>0.40492072958043079</v>
      </c>
      <c r="AB36" s="140" t="str">
        <f t="shared" si="17"/>
        <v/>
      </c>
      <c r="AD36" s="142" t="str">
        <f t="shared" si="18"/>
        <v/>
      </c>
      <c r="AE36" s="39" t="str">
        <f t="shared" si="19"/>
        <v/>
      </c>
      <c r="AF36" s="140" t="str">
        <f t="shared" si="20"/>
        <v/>
      </c>
      <c r="AH36" s="142" t="str">
        <f t="shared" si="21"/>
        <v/>
      </c>
      <c r="AI36" s="39" t="str">
        <f t="shared" si="22"/>
        <v/>
      </c>
      <c r="AJ36" s="39" t="str">
        <f t="shared" si="23"/>
        <v/>
      </c>
      <c r="AK36" s="39" t="str">
        <f t="shared" si="24"/>
        <v/>
      </c>
      <c r="AL36" s="39" t="str">
        <f t="shared" si="25"/>
        <v/>
      </c>
      <c r="AM36" s="39" t="str">
        <f t="shared" si="26"/>
        <v/>
      </c>
      <c r="AN36" s="39">
        <f t="shared" si="27"/>
        <v>2.4095418668361818E-2</v>
      </c>
      <c r="AO36" s="39">
        <f t="shared" si="28"/>
        <v>0.79155753039051968</v>
      </c>
      <c r="AP36" s="39">
        <f t="shared" si="29"/>
        <v>0.34393478620416429</v>
      </c>
      <c r="AQ36" s="39">
        <f t="shared" si="30"/>
        <v>0.38167553000436039</v>
      </c>
      <c r="AR36" s="39" t="str">
        <f t="shared" si="31"/>
        <v/>
      </c>
      <c r="AS36" s="39">
        <f t="shared" si="32"/>
        <v>0.78331331768829204</v>
      </c>
      <c r="AT36" s="39" t="str">
        <f t="shared" si="33"/>
        <v/>
      </c>
      <c r="AU36" s="39" t="str">
        <f t="shared" si="34"/>
        <v/>
      </c>
      <c r="AV36" s="39" t="str">
        <f t="shared" si="35"/>
        <v/>
      </c>
      <c r="AW36" s="39" t="str">
        <f t="shared" si="36"/>
        <v/>
      </c>
      <c r="AX36" s="39" t="str">
        <f t="shared" si="37"/>
        <v/>
      </c>
      <c r="AY36" s="140" t="str">
        <f t="shared" si="38"/>
        <v/>
      </c>
    </row>
    <row r="37" spans="1:51">
      <c r="A37" s="208"/>
      <c r="B37" s="79">
        <f t="shared" si="39"/>
        <v>217.5</v>
      </c>
      <c r="C37" s="4"/>
      <c r="D37" s="104">
        <v>4.956318540299959</v>
      </c>
      <c r="E37" s="104">
        <v>4.726</v>
      </c>
      <c r="F37" s="101">
        <v>1.2649110640673623E-2</v>
      </c>
      <c r="G37" s="104">
        <v>-4.6469680757447849</v>
      </c>
      <c r="H37" s="103">
        <v>0.68599303542629653</v>
      </c>
      <c r="I37" s="92">
        <f t="shared" si="3"/>
        <v>225</v>
      </c>
      <c r="J37" s="6"/>
      <c r="K37" s="6"/>
      <c r="L37" s="19"/>
      <c r="M37" s="147">
        <f t="shared" si="40"/>
        <v>120</v>
      </c>
      <c r="N37" s="39">
        <f t="shared" si="4"/>
        <v>1.1293741747231201</v>
      </c>
      <c r="O37" s="39">
        <f t="shared" si="41"/>
        <v>0.24109696327641567</v>
      </c>
      <c r="P37" s="39">
        <f t="shared" si="5"/>
        <v>0.36418113975143712</v>
      </c>
      <c r="Q37" s="39" t="str">
        <f t="shared" si="6"/>
        <v/>
      </c>
      <c r="R37" s="39">
        <f t="shared" si="7"/>
        <v>0.84433409026076789</v>
      </c>
      <c r="S37" s="39">
        <f t="shared" si="8"/>
        <v>0.96484137897841726</v>
      </c>
      <c r="T37" s="39">
        <f t="shared" si="9"/>
        <v>0.49593340941900937</v>
      </c>
      <c r="U37" s="39" t="str">
        <f t="shared" si="10"/>
        <v/>
      </c>
      <c r="V37" s="39">
        <f t="shared" si="11"/>
        <v>5.7911951910807752E-2</v>
      </c>
      <c r="W37" s="39">
        <f t="shared" si="12"/>
        <v>0.18660619915562354</v>
      </c>
      <c r="X37" s="39" t="str">
        <f t="shared" si="13"/>
        <v/>
      </c>
      <c r="Y37" s="39">
        <f t="shared" si="14"/>
        <v>0.67985936939154645</v>
      </c>
      <c r="Z37" s="39" t="str">
        <f t="shared" si="15"/>
        <v/>
      </c>
      <c r="AA37" s="39">
        <f t="shared" si="16"/>
        <v>0.37939219893965953</v>
      </c>
      <c r="AB37" s="140" t="str">
        <f t="shared" si="17"/>
        <v/>
      </c>
      <c r="AD37" s="142">
        <f t="shared" si="18"/>
        <v>0.96557497851901042</v>
      </c>
      <c r="AE37" s="39" t="str">
        <f t="shared" si="19"/>
        <v/>
      </c>
      <c r="AF37" s="140" t="str">
        <f t="shared" si="20"/>
        <v/>
      </c>
      <c r="AH37" s="142">
        <f t="shared" si="21"/>
        <v>0.9955122205948711</v>
      </c>
      <c r="AI37" s="39">
        <f t="shared" si="22"/>
        <v>7.4370026552951973E-4</v>
      </c>
      <c r="AJ37" s="39">
        <f t="shared" si="23"/>
        <v>0.82955112627087801</v>
      </c>
      <c r="AK37" s="39">
        <f t="shared" si="24"/>
        <v>0.45660635442526964</v>
      </c>
      <c r="AL37" s="39" t="str">
        <f t="shared" si="25"/>
        <v/>
      </c>
      <c r="AM37" s="39">
        <f t="shared" si="26"/>
        <v>5.2765194425658517E-2</v>
      </c>
      <c r="AN37" s="39">
        <f t="shared" si="27"/>
        <v>0.19048749396927836</v>
      </c>
      <c r="AO37" s="39">
        <f t="shared" si="28"/>
        <v>1.0376168435045274</v>
      </c>
      <c r="AP37" s="39">
        <f t="shared" si="29"/>
        <v>0.38219060396885957</v>
      </c>
      <c r="AQ37" s="39">
        <f t="shared" si="30"/>
        <v>0.47266190969177857</v>
      </c>
      <c r="AR37" s="39" t="str">
        <f t="shared" si="31"/>
        <v/>
      </c>
      <c r="AS37" s="39">
        <f t="shared" si="32"/>
        <v>0.86213089593592607</v>
      </c>
      <c r="AT37" s="39" t="str">
        <f t="shared" si="33"/>
        <v/>
      </c>
      <c r="AU37" s="39" t="str">
        <f t="shared" si="34"/>
        <v/>
      </c>
      <c r="AV37" s="39" t="str">
        <f t="shared" si="35"/>
        <v/>
      </c>
      <c r="AW37" s="39" t="str">
        <f t="shared" si="36"/>
        <v/>
      </c>
      <c r="AX37" s="39" t="str">
        <f t="shared" si="37"/>
        <v/>
      </c>
      <c r="AY37" s="140" t="str">
        <f t="shared" si="38"/>
        <v/>
      </c>
    </row>
    <row r="38" spans="1:51">
      <c r="A38" s="23"/>
      <c r="B38" s="23"/>
      <c r="C38" s="4"/>
      <c r="D38" s="4"/>
      <c r="E38" s="4"/>
      <c r="F38" s="40"/>
      <c r="G38" s="4"/>
      <c r="H38" s="41"/>
      <c r="I38" s="92">
        <f t="shared" si="3"/>
        <v>240</v>
      </c>
      <c r="J38" s="6"/>
      <c r="K38" s="6"/>
      <c r="L38" s="19"/>
      <c r="M38" s="147">
        <f t="shared" si="40"/>
        <v>135</v>
      </c>
      <c r="N38" s="39">
        <f t="shared" si="4"/>
        <v>1.1383107229689085</v>
      </c>
      <c r="O38" s="39">
        <f t="shared" si="41"/>
        <v>1.116387866103289E-2</v>
      </c>
      <c r="P38" s="39">
        <f t="shared" si="5"/>
        <v>0.35557779798420508</v>
      </c>
      <c r="Q38" s="39" t="str">
        <f t="shared" si="6"/>
        <v/>
      </c>
      <c r="R38" s="39">
        <f t="shared" si="7"/>
        <v>0.65833230214567395</v>
      </c>
      <c r="S38" s="39">
        <f t="shared" si="8"/>
        <v>1.2577974538129528</v>
      </c>
      <c r="T38" s="39">
        <f t="shared" si="9"/>
        <v>0.5125876061276442</v>
      </c>
      <c r="U38" s="39" t="str">
        <f t="shared" si="10"/>
        <v/>
      </c>
      <c r="V38" s="39">
        <f t="shared" si="11"/>
        <v>0.27611406121569348</v>
      </c>
      <c r="W38" s="39">
        <f t="shared" si="12"/>
        <v>0.3663074290805895</v>
      </c>
      <c r="X38" s="39" t="str">
        <f t="shared" si="13"/>
        <v/>
      </c>
      <c r="Y38" s="39">
        <f t="shared" si="14"/>
        <v>0.69348407459479977</v>
      </c>
      <c r="Z38" s="39" t="str">
        <f t="shared" si="15"/>
        <v/>
      </c>
      <c r="AA38" s="39">
        <f t="shared" si="16"/>
        <v>0.22837487950239022</v>
      </c>
      <c r="AB38" s="140" t="str">
        <f t="shared" si="17"/>
        <v/>
      </c>
      <c r="AD38" s="142">
        <f t="shared" si="18"/>
        <v>0.52352701603642371</v>
      </c>
      <c r="AE38" s="39" t="str">
        <f t="shared" si="19"/>
        <v/>
      </c>
      <c r="AF38" s="140" t="str">
        <f t="shared" si="20"/>
        <v/>
      </c>
      <c r="AH38" s="142">
        <f t="shared" si="21"/>
        <v>0.53987483002067704</v>
      </c>
      <c r="AI38" s="39">
        <f t="shared" si="22"/>
        <v>0.53522192102612576</v>
      </c>
      <c r="AJ38" s="39">
        <f t="shared" si="23"/>
        <v>0.57503804032314332</v>
      </c>
      <c r="AK38" s="39">
        <f t="shared" si="24"/>
        <v>8.8797868943203906E-2</v>
      </c>
      <c r="AL38" s="39" t="str">
        <f t="shared" si="25"/>
        <v/>
      </c>
      <c r="AM38" s="39">
        <f t="shared" si="26"/>
        <v>0.17281923571352525</v>
      </c>
      <c r="AN38" s="39">
        <f t="shared" si="27"/>
        <v>0.1021950150126873</v>
      </c>
      <c r="AO38" s="39">
        <f t="shared" si="28"/>
        <v>0.94941249778498515</v>
      </c>
      <c r="AP38" s="39">
        <f t="shared" si="29"/>
        <v>0.11562853597672232</v>
      </c>
      <c r="AQ38" s="39">
        <f t="shared" si="30"/>
        <v>0.38730008984785458</v>
      </c>
      <c r="AR38" s="39" t="str">
        <f t="shared" si="31"/>
        <v/>
      </c>
      <c r="AS38" s="39">
        <f t="shared" si="32"/>
        <v>0.62890940220873615</v>
      </c>
      <c r="AT38" s="39" t="str">
        <f t="shared" si="33"/>
        <v/>
      </c>
      <c r="AU38" s="39" t="str">
        <f t="shared" si="34"/>
        <v/>
      </c>
      <c r="AV38" s="39" t="str">
        <f t="shared" si="35"/>
        <v/>
      </c>
      <c r="AW38" s="39" t="str">
        <f t="shared" si="36"/>
        <v/>
      </c>
      <c r="AX38" s="39" t="str">
        <f t="shared" si="37"/>
        <v/>
      </c>
      <c r="AY38" s="140" t="str">
        <f t="shared" si="38"/>
        <v/>
      </c>
    </row>
    <row r="39" spans="1:51">
      <c r="A39" s="23"/>
      <c r="B39" s="23"/>
      <c r="C39" s="4"/>
      <c r="D39" s="4"/>
      <c r="E39" s="4"/>
      <c r="F39" s="40"/>
      <c r="G39" s="4"/>
      <c r="H39" s="41"/>
      <c r="I39" s="92">
        <f t="shared" si="3"/>
        <v>255</v>
      </c>
      <c r="J39" s="6"/>
      <c r="K39" s="6"/>
      <c r="L39" s="19"/>
      <c r="M39" s="147">
        <f t="shared" si="40"/>
        <v>150</v>
      </c>
      <c r="N39" s="39">
        <f t="shared" si="4"/>
        <v>1.1057687663002678</v>
      </c>
      <c r="O39" s="39">
        <f t="shared" si="41"/>
        <v>6.2257594353474735E-2</v>
      </c>
      <c r="P39" s="39">
        <f t="shared" si="5"/>
        <v>0.21242218879400071</v>
      </c>
      <c r="Q39" s="39" t="str">
        <f t="shared" si="6"/>
        <v/>
      </c>
      <c r="R39" s="39">
        <f t="shared" si="7"/>
        <v>0.49842979953322036</v>
      </c>
      <c r="S39" s="39">
        <f t="shared" si="8"/>
        <v>1.3107217733189633</v>
      </c>
      <c r="T39" s="39">
        <f t="shared" si="9"/>
        <v>0.64496966010295786</v>
      </c>
      <c r="U39" s="39" t="str">
        <f t="shared" si="10"/>
        <v/>
      </c>
      <c r="V39" s="39">
        <f t="shared" si="11"/>
        <v>0.42785139979685544</v>
      </c>
      <c r="W39" s="39">
        <f t="shared" si="12"/>
        <v>0.27509630477124392</v>
      </c>
      <c r="X39" s="39" t="str">
        <f t="shared" si="13"/>
        <v/>
      </c>
      <c r="Y39" s="39">
        <f t="shared" si="14"/>
        <v>0.5895917229995955</v>
      </c>
      <c r="Z39" s="39" t="str">
        <f t="shared" si="15"/>
        <v/>
      </c>
      <c r="AA39" s="39">
        <f t="shared" si="16"/>
        <v>0.22644903025217181</v>
      </c>
      <c r="AB39" s="140" t="str">
        <f t="shared" si="17"/>
        <v/>
      </c>
      <c r="AD39" s="142">
        <f t="shared" si="18"/>
        <v>0.51356396577968366</v>
      </c>
      <c r="AE39" s="39" t="str">
        <f t="shared" si="19"/>
        <v/>
      </c>
      <c r="AF39" s="140" t="str">
        <f t="shared" si="20"/>
        <v/>
      </c>
      <c r="AH39" s="142">
        <f t="shared" si="21"/>
        <v>0.52009423495718232</v>
      </c>
      <c r="AI39" s="39">
        <f t="shared" si="22"/>
        <v>0.52414013080266453</v>
      </c>
      <c r="AJ39" s="39">
        <f t="shared" si="23"/>
        <v>0.62882990307633568</v>
      </c>
      <c r="AK39" s="39">
        <f t="shared" si="24"/>
        <v>0.21754570560878345</v>
      </c>
      <c r="AL39" s="39" t="str">
        <f t="shared" si="25"/>
        <v/>
      </c>
      <c r="AM39" s="39">
        <f t="shared" si="26"/>
        <v>2.8296489883032516E-2</v>
      </c>
      <c r="AN39" s="39">
        <f t="shared" si="27"/>
        <v>0.10070772330663502</v>
      </c>
      <c r="AO39" s="39">
        <f t="shared" si="28"/>
        <v>0.94020031256532477</v>
      </c>
      <c r="AP39" s="39">
        <f t="shared" si="29"/>
        <v>5.773738754220941E-2</v>
      </c>
      <c r="AQ39" s="39">
        <f t="shared" si="30"/>
        <v>0.26861606430145302</v>
      </c>
      <c r="AR39" s="39" t="str">
        <f t="shared" si="31"/>
        <v/>
      </c>
      <c r="AS39" s="39">
        <f t="shared" si="32"/>
        <v>0.50408077589542233</v>
      </c>
      <c r="AT39" s="39" t="str">
        <f t="shared" si="33"/>
        <v/>
      </c>
      <c r="AU39" s="39" t="str">
        <f t="shared" si="34"/>
        <v/>
      </c>
      <c r="AV39" s="39" t="str">
        <f t="shared" si="35"/>
        <v/>
      </c>
      <c r="AW39" s="39" t="str">
        <f t="shared" si="36"/>
        <v/>
      </c>
      <c r="AX39" s="39" t="str">
        <f t="shared" si="37"/>
        <v/>
      </c>
      <c r="AY39" s="140" t="str">
        <f t="shared" si="38"/>
        <v/>
      </c>
    </row>
    <row r="40" spans="1:51">
      <c r="A40" s="23"/>
      <c r="B40" s="23"/>
      <c r="C40" s="4"/>
      <c r="D40" s="4"/>
      <c r="E40" s="4"/>
      <c r="F40" s="40"/>
      <c r="G40" s="4"/>
      <c r="H40" s="41"/>
      <c r="I40" s="92">
        <f t="shared" si="3"/>
        <v>270</v>
      </c>
      <c r="J40" s="6"/>
      <c r="K40" s="6"/>
      <c r="L40" s="19"/>
      <c r="M40" s="147">
        <f t="shared" si="40"/>
        <v>165</v>
      </c>
      <c r="N40" s="39">
        <f t="shared" si="4"/>
        <v>0.95895078485305263</v>
      </c>
      <c r="O40" s="39">
        <f t="shared" si="41"/>
        <v>0.19452912615386986</v>
      </c>
      <c r="P40" s="39">
        <f t="shared" si="5"/>
        <v>1.179863736133064E-2</v>
      </c>
      <c r="Q40" s="39" t="str">
        <f t="shared" si="6"/>
        <v/>
      </c>
      <c r="R40" s="39">
        <f t="shared" si="7"/>
        <v>0.20509663588713234</v>
      </c>
      <c r="S40" s="39">
        <f t="shared" si="8"/>
        <v>1.3074657913572676</v>
      </c>
      <c r="T40" s="39">
        <f t="shared" si="9"/>
        <v>0.77587583328015675</v>
      </c>
      <c r="U40" s="39" t="str">
        <f t="shared" si="10"/>
        <v/>
      </c>
      <c r="V40" s="39">
        <f t="shared" si="11"/>
        <v>0.62798644499971512</v>
      </c>
      <c r="W40" s="39">
        <f t="shared" si="12"/>
        <v>0.14592514652713481</v>
      </c>
      <c r="X40" s="39" t="str">
        <f t="shared" si="13"/>
        <v/>
      </c>
      <c r="Y40" s="39">
        <f t="shared" si="14"/>
        <v>0.39622779608435571</v>
      </c>
      <c r="Z40" s="39" t="str">
        <f t="shared" si="15"/>
        <v/>
      </c>
      <c r="AA40" s="39">
        <f t="shared" si="16"/>
        <v>0.18665693847244741</v>
      </c>
      <c r="AB40" s="140" t="str">
        <f t="shared" si="17"/>
        <v/>
      </c>
      <c r="AD40" s="142">
        <f t="shared" si="18"/>
        <v>0.29080431992809697</v>
      </c>
      <c r="AE40" s="39" t="str">
        <f t="shared" si="19"/>
        <v/>
      </c>
      <c r="AF40" s="140" t="str">
        <f t="shared" si="20"/>
        <v/>
      </c>
      <c r="AH40" s="142">
        <f t="shared" si="21"/>
        <v>0.110679516955433</v>
      </c>
      <c r="AI40" s="39">
        <f t="shared" si="22"/>
        <v>0.84912594993338086</v>
      </c>
      <c r="AJ40" s="39">
        <f t="shared" si="23"/>
        <v>0.31839321160706974</v>
      </c>
      <c r="AK40" s="39">
        <f t="shared" si="24"/>
        <v>0.10402123141985045</v>
      </c>
      <c r="AL40" s="39" t="str">
        <f t="shared" si="25"/>
        <v/>
      </c>
      <c r="AM40" s="39">
        <f t="shared" si="26"/>
        <v>0.10605301972874401</v>
      </c>
      <c r="AN40" s="39">
        <f t="shared" si="27"/>
        <v>0.20019319957793771</v>
      </c>
      <c r="AO40" s="39">
        <f t="shared" si="28"/>
        <v>0.94891291671325728</v>
      </c>
      <c r="AP40" s="39">
        <f t="shared" si="29"/>
        <v>5.8777898588839979E-2</v>
      </c>
      <c r="AQ40" s="39">
        <f t="shared" si="30"/>
        <v>0.16690143983482261</v>
      </c>
      <c r="AR40" s="39" t="str">
        <f t="shared" si="31"/>
        <v/>
      </c>
      <c r="AS40" s="39">
        <f t="shared" si="32"/>
        <v>0.3592338331178544</v>
      </c>
      <c r="AT40" s="39" t="str">
        <f t="shared" si="33"/>
        <v/>
      </c>
      <c r="AU40" s="39" t="str">
        <f t="shared" si="34"/>
        <v/>
      </c>
      <c r="AV40" s="39" t="str">
        <f t="shared" si="35"/>
        <v/>
      </c>
      <c r="AW40" s="39" t="str">
        <f t="shared" si="36"/>
        <v/>
      </c>
      <c r="AX40" s="39" t="str">
        <f t="shared" si="37"/>
        <v/>
      </c>
      <c r="AY40" s="140" t="str">
        <f t="shared" si="38"/>
        <v/>
      </c>
    </row>
    <row r="41" spans="1:51">
      <c r="A41" s="23"/>
      <c r="B41" s="23"/>
      <c r="C41" s="4"/>
      <c r="D41" s="4"/>
      <c r="E41" s="4"/>
      <c r="F41" s="40"/>
      <c r="G41" s="4"/>
      <c r="H41" s="41"/>
      <c r="I41" s="92">
        <f t="shared" si="3"/>
        <v>285</v>
      </c>
      <c r="J41" s="6"/>
      <c r="K41" s="6"/>
      <c r="L41" s="19"/>
      <c r="M41" s="147">
        <f t="shared" si="40"/>
        <v>180</v>
      </c>
      <c r="N41" s="39">
        <f t="shared" si="4"/>
        <v>0.53861323936521643</v>
      </c>
      <c r="O41" s="39">
        <f t="shared" si="41"/>
        <v>0.62836325255920134</v>
      </c>
      <c r="P41" s="39">
        <f t="shared" si="5"/>
        <v>0.43678315821105773</v>
      </c>
      <c r="Q41" s="39" t="str">
        <f t="shared" si="6"/>
        <v/>
      </c>
      <c r="R41" s="39">
        <f t="shared" si="7"/>
        <v>0.1928475338804555</v>
      </c>
      <c r="S41" s="39">
        <f t="shared" si="8"/>
        <v>1.3520626690748887</v>
      </c>
      <c r="T41" s="39">
        <f t="shared" si="9"/>
        <v>0.91005402761477217</v>
      </c>
      <c r="U41" s="39" t="str">
        <f t="shared" si="10"/>
        <v/>
      </c>
      <c r="V41" s="39">
        <f t="shared" si="11"/>
        <v>0.70039904381223006</v>
      </c>
      <c r="W41" s="39">
        <f t="shared" si="12"/>
        <v>5.073399438199433E-2</v>
      </c>
      <c r="X41" s="39" t="str">
        <f t="shared" si="13"/>
        <v/>
      </c>
      <c r="Y41" s="39">
        <f t="shared" si="14"/>
        <v>0.36419381217192787</v>
      </c>
      <c r="Z41" s="39" t="str">
        <f t="shared" si="15"/>
        <v/>
      </c>
      <c r="AA41" s="39">
        <f t="shared" si="16"/>
        <v>0.24635431866904312</v>
      </c>
      <c r="AB41" s="140" t="str">
        <f t="shared" si="17"/>
        <v/>
      </c>
      <c r="AD41" s="142">
        <f t="shared" si="18"/>
        <v>0.35990833749331119</v>
      </c>
      <c r="AE41" s="39" t="str">
        <f t="shared" si="19"/>
        <v/>
      </c>
      <c r="AF41" s="140" t="str">
        <f t="shared" si="20"/>
        <v/>
      </c>
      <c r="AH41" s="142">
        <f t="shared" si="21"/>
        <v>0.40563068917271017</v>
      </c>
      <c r="AI41" s="39">
        <f t="shared" si="22"/>
        <v>1.0056868428448464</v>
      </c>
      <c r="AJ41" s="39">
        <f t="shared" si="23"/>
        <v>0.18690529066806721</v>
      </c>
      <c r="AK41" s="39">
        <f t="shared" si="24"/>
        <v>9.6518071059929669E-2</v>
      </c>
      <c r="AL41" s="39" t="str">
        <f t="shared" si="25"/>
        <v/>
      </c>
      <c r="AM41" s="39">
        <f t="shared" si="26"/>
        <v>0.18090274078265406</v>
      </c>
      <c r="AN41" s="39">
        <f t="shared" si="27"/>
        <v>0.68725355789531661</v>
      </c>
      <c r="AO41" s="39">
        <f t="shared" si="28"/>
        <v>1.1596104641317257</v>
      </c>
      <c r="AP41" s="39">
        <f t="shared" si="29"/>
        <v>0.23291803358908339</v>
      </c>
      <c r="AQ41" s="39">
        <f t="shared" si="30"/>
        <v>0.23684235397904735</v>
      </c>
      <c r="AR41" s="39" t="str">
        <f t="shared" si="31"/>
        <v/>
      </c>
      <c r="AS41" s="39">
        <f t="shared" si="32"/>
        <v>0.49095565745785136</v>
      </c>
      <c r="AT41" s="39" t="str">
        <f t="shared" si="33"/>
        <v/>
      </c>
      <c r="AU41" s="39" t="str">
        <f t="shared" si="34"/>
        <v/>
      </c>
      <c r="AV41" s="39" t="str">
        <f t="shared" si="35"/>
        <v/>
      </c>
      <c r="AW41" s="39" t="str">
        <f t="shared" si="36"/>
        <v/>
      </c>
      <c r="AX41" s="39" t="str">
        <f t="shared" si="37"/>
        <v/>
      </c>
      <c r="AY41" s="140" t="str">
        <f t="shared" si="38"/>
        <v/>
      </c>
    </row>
    <row r="42" spans="1:51">
      <c r="A42" s="23"/>
      <c r="B42" s="23"/>
      <c r="C42" s="4"/>
      <c r="D42" s="4"/>
      <c r="E42" s="4"/>
      <c r="F42" s="40"/>
      <c r="G42" s="4"/>
      <c r="H42" s="41"/>
      <c r="I42" s="92">
        <f t="shared" si="3"/>
        <v>300</v>
      </c>
      <c r="J42" s="6"/>
      <c r="K42" s="6"/>
      <c r="L42" s="19"/>
      <c r="M42" s="147">
        <f t="shared" si="40"/>
        <v>195</v>
      </c>
      <c r="N42" s="39">
        <f t="shared" si="4"/>
        <v>0.21201285547159854</v>
      </c>
      <c r="O42" s="39">
        <f t="shared" si="41"/>
        <v>0.88450553023198519</v>
      </c>
      <c r="P42" s="39">
        <f t="shared" si="5"/>
        <v>0.74984096714009008</v>
      </c>
      <c r="Q42" s="39" t="str">
        <f t="shared" si="6"/>
        <v/>
      </c>
      <c r="R42" s="39">
        <f t="shared" si="7"/>
        <v>0.49876161903874094</v>
      </c>
      <c r="S42" s="39">
        <f t="shared" si="8"/>
        <v>1.2947305374680069</v>
      </c>
      <c r="T42" s="39">
        <f t="shared" si="9"/>
        <v>0.9956092183872951</v>
      </c>
      <c r="U42" s="39" t="str">
        <f t="shared" si="10"/>
        <v/>
      </c>
      <c r="V42" s="39">
        <f t="shared" si="11"/>
        <v>0.75317798919254919</v>
      </c>
      <c r="W42" s="39">
        <f t="shared" si="12"/>
        <v>7.2601456974556E-2</v>
      </c>
      <c r="X42" s="39" t="str">
        <f t="shared" si="13"/>
        <v/>
      </c>
      <c r="Y42" s="39">
        <f t="shared" si="14"/>
        <v>0.26861770703539256</v>
      </c>
      <c r="Z42" s="39" t="str">
        <f t="shared" si="15"/>
        <v/>
      </c>
      <c r="AA42" s="39">
        <f t="shared" si="16"/>
        <v>0.27946636345081144</v>
      </c>
      <c r="AB42" s="140" t="str">
        <f t="shared" si="17"/>
        <v/>
      </c>
      <c r="AD42" s="142">
        <f t="shared" si="18"/>
        <v>0.49104075016460802</v>
      </c>
      <c r="AE42" s="39" t="str">
        <f t="shared" si="19"/>
        <v/>
      </c>
      <c r="AF42" s="140" t="str">
        <f t="shared" si="20"/>
        <v/>
      </c>
      <c r="AH42" s="142">
        <f t="shared" si="21"/>
        <v>0.82759838046070877</v>
      </c>
      <c r="AI42" s="39">
        <f t="shared" si="22"/>
        <v>1.1799328736085819</v>
      </c>
      <c r="AJ42" s="39">
        <f t="shared" si="23"/>
        <v>4.5368568125884817E-4</v>
      </c>
      <c r="AK42" s="39">
        <f t="shared" si="24"/>
        <v>6.9036915129761969E-2</v>
      </c>
      <c r="AL42" s="39" t="str">
        <f t="shared" si="25"/>
        <v/>
      </c>
      <c r="AM42" s="39">
        <f t="shared" si="26"/>
        <v>0.25443770988762032</v>
      </c>
      <c r="AN42" s="39">
        <f t="shared" si="27"/>
        <v>1.1467260643135651</v>
      </c>
      <c r="AO42" s="39">
        <f t="shared" si="28"/>
        <v>1.4186528766610595</v>
      </c>
      <c r="AP42" s="39">
        <f t="shared" si="29"/>
        <v>0.51263377806080535</v>
      </c>
      <c r="AQ42" s="39">
        <f t="shared" si="30"/>
        <v>0.37098885203012688</v>
      </c>
      <c r="AR42" s="39" t="str">
        <f t="shared" si="31"/>
        <v/>
      </c>
      <c r="AS42" s="39">
        <f t="shared" si="32"/>
        <v>0.66889241207922068</v>
      </c>
      <c r="AT42" s="39" t="str">
        <f t="shared" si="33"/>
        <v/>
      </c>
      <c r="AU42" s="39" t="str">
        <f t="shared" si="34"/>
        <v/>
      </c>
      <c r="AV42" s="39" t="str">
        <f t="shared" si="35"/>
        <v/>
      </c>
      <c r="AW42" s="39" t="str">
        <f t="shared" si="36"/>
        <v/>
      </c>
      <c r="AX42" s="39" t="str">
        <f t="shared" si="37"/>
        <v/>
      </c>
      <c r="AY42" s="140" t="str">
        <f t="shared" si="38"/>
        <v/>
      </c>
    </row>
    <row r="43" spans="1:51">
      <c r="A43" s="23"/>
      <c r="B43" s="23"/>
      <c r="C43" s="4"/>
      <c r="D43" s="4"/>
      <c r="E43" s="4"/>
      <c r="F43" s="40"/>
      <c r="G43" s="4"/>
      <c r="H43" s="41"/>
      <c r="I43" s="92">
        <f t="shared" si="3"/>
        <v>315</v>
      </c>
      <c r="J43" s="6"/>
      <c r="K43" s="6"/>
      <c r="L43" s="19"/>
      <c r="M43" s="147">
        <f t="shared" si="40"/>
        <v>210</v>
      </c>
      <c r="N43" s="39" t="str">
        <f t="shared" si="4"/>
        <v/>
      </c>
      <c r="O43" s="39" t="str">
        <f t="shared" si="41"/>
        <v/>
      </c>
      <c r="P43" s="39" t="str">
        <f t="shared" si="5"/>
        <v/>
      </c>
      <c r="Q43" s="39" t="str">
        <f t="shared" si="6"/>
        <v/>
      </c>
      <c r="R43" s="39" t="str">
        <f t="shared" si="7"/>
        <v/>
      </c>
      <c r="S43" s="39">
        <f t="shared" si="8"/>
        <v>1.0903119840654323</v>
      </c>
      <c r="T43" s="39">
        <f t="shared" si="9"/>
        <v>0.91225942348745392</v>
      </c>
      <c r="U43" s="39" t="str">
        <f t="shared" si="10"/>
        <v/>
      </c>
      <c r="V43" s="39">
        <f t="shared" si="11"/>
        <v>0.69946281711160418</v>
      </c>
      <c r="W43" s="39">
        <f t="shared" si="12"/>
        <v>0.12917450850918019</v>
      </c>
      <c r="X43" s="39" t="str">
        <f t="shared" si="13"/>
        <v/>
      </c>
      <c r="Y43" s="39">
        <f t="shared" si="14"/>
        <v>0.16694578052752188</v>
      </c>
      <c r="Z43" s="39" t="str">
        <f t="shared" si="15"/>
        <v/>
      </c>
      <c r="AA43" s="39">
        <f t="shared" si="16"/>
        <v>0.24903908023570351</v>
      </c>
      <c r="AB43" s="140" t="str">
        <f t="shared" si="17"/>
        <v/>
      </c>
      <c r="AD43" s="142">
        <f t="shared" si="18"/>
        <v>0.68358920926669875</v>
      </c>
      <c r="AE43" s="39" t="str">
        <f t="shared" si="19"/>
        <v/>
      </c>
      <c r="AF43" s="140" t="str">
        <f t="shared" si="20"/>
        <v/>
      </c>
      <c r="AH43" s="142" t="str">
        <f t="shared" si="21"/>
        <v/>
      </c>
      <c r="AI43" s="39">
        <f t="shared" si="22"/>
        <v>0.76089861920895552</v>
      </c>
      <c r="AJ43" s="39">
        <f t="shared" si="23"/>
        <v>0.22130100819308027</v>
      </c>
      <c r="AK43" s="39">
        <f t="shared" si="24"/>
        <v>0.2933419955767948</v>
      </c>
      <c r="AL43" s="39" t="str">
        <f t="shared" si="25"/>
        <v/>
      </c>
      <c r="AM43" s="39">
        <f t="shared" si="26"/>
        <v>2.8707898572989939E-2</v>
      </c>
      <c r="AN43" s="39" t="str">
        <f t="shared" si="27"/>
        <v/>
      </c>
      <c r="AO43" s="39">
        <f t="shared" si="28"/>
        <v>1.3064042855014613</v>
      </c>
      <c r="AP43" s="39">
        <f t="shared" si="29"/>
        <v>0.54136304062023333</v>
      </c>
      <c r="AQ43" s="39">
        <f t="shared" si="30"/>
        <v>0.35118366708075988</v>
      </c>
      <c r="AR43" s="39" t="str">
        <f t="shared" si="31"/>
        <v/>
      </c>
      <c r="AS43" s="39">
        <f t="shared" si="32"/>
        <v>0.61655621068683586</v>
      </c>
      <c r="AT43" s="39" t="str">
        <f t="shared" si="33"/>
        <v/>
      </c>
      <c r="AU43" s="39" t="str">
        <f t="shared" si="34"/>
        <v/>
      </c>
      <c r="AV43" s="39" t="str">
        <f t="shared" si="35"/>
        <v/>
      </c>
      <c r="AW43" s="39" t="str">
        <f t="shared" si="36"/>
        <v/>
      </c>
      <c r="AX43" s="39" t="str">
        <f t="shared" si="37"/>
        <v/>
      </c>
      <c r="AY43" s="140" t="str">
        <f t="shared" si="38"/>
        <v/>
      </c>
    </row>
    <row r="44" spans="1:51">
      <c r="A44" s="23"/>
      <c r="B44" s="23"/>
      <c r="C44" s="4"/>
      <c r="D44" s="4"/>
      <c r="E44" s="4"/>
      <c r="F44" s="40"/>
      <c r="G44" s="4"/>
      <c r="H44" s="41"/>
      <c r="I44" s="92">
        <f t="shared" si="3"/>
        <v>330</v>
      </c>
      <c r="J44" s="6"/>
      <c r="K44" s="6"/>
      <c r="L44" s="19"/>
      <c r="M44" s="147">
        <f t="shared" si="40"/>
        <v>225</v>
      </c>
      <c r="N44" s="39" t="str">
        <f t="shared" si="4"/>
        <v/>
      </c>
      <c r="O44" s="39" t="str">
        <f t="shared" si="41"/>
        <v/>
      </c>
      <c r="P44" s="39" t="str">
        <f t="shared" si="5"/>
        <v/>
      </c>
      <c r="Q44" s="39" t="str">
        <f t="shared" si="6"/>
        <v/>
      </c>
      <c r="R44" s="39" t="str">
        <f t="shared" si="7"/>
        <v/>
      </c>
      <c r="S44" s="39">
        <f t="shared" si="8"/>
        <v>1.3023485983384813</v>
      </c>
      <c r="T44" s="39">
        <f t="shared" si="9"/>
        <v>0.9622327654689028</v>
      </c>
      <c r="U44" s="39" t="str">
        <f t="shared" si="10"/>
        <v/>
      </c>
      <c r="V44" s="39">
        <f t="shared" si="11"/>
        <v>0.6303811495735302</v>
      </c>
      <c r="W44" s="39">
        <f t="shared" si="12"/>
        <v>3.5552081983096888E-2</v>
      </c>
      <c r="X44" s="39" t="str">
        <f t="shared" si="13"/>
        <v/>
      </c>
      <c r="Y44" s="39">
        <f t="shared" si="14"/>
        <v>0.39081603550400967</v>
      </c>
      <c r="Z44" s="39" t="str">
        <f t="shared" si="15"/>
        <v/>
      </c>
      <c r="AA44" s="39">
        <f t="shared" si="16"/>
        <v>0.3441140769900371</v>
      </c>
      <c r="AB44" s="140" t="str">
        <f t="shared" si="17"/>
        <v/>
      </c>
      <c r="AD44" s="142">
        <f t="shared" si="18"/>
        <v>1.0849857513076515</v>
      </c>
      <c r="AE44" s="39" t="str">
        <f t="shared" si="19"/>
        <v/>
      </c>
      <c r="AF44" s="140" t="str">
        <f t="shared" si="20"/>
        <v/>
      </c>
      <c r="AH44" s="142" t="str">
        <f t="shared" si="21"/>
        <v/>
      </c>
      <c r="AI44" s="39">
        <f t="shared" si="22"/>
        <v>0.85941310883258637</v>
      </c>
      <c r="AJ44" s="39">
        <f t="shared" si="23"/>
        <v>0.30856585122836511</v>
      </c>
      <c r="AK44" s="39">
        <f t="shared" si="24"/>
        <v>0.26977933950855515</v>
      </c>
      <c r="AL44" s="39" t="str">
        <f t="shared" si="25"/>
        <v/>
      </c>
      <c r="AM44" s="39">
        <f t="shared" si="26"/>
        <v>0.11014945735617807</v>
      </c>
      <c r="AN44" s="39" t="str">
        <f t="shared" si="27"/>
        <v/>
      </c>
      <c r="AO44" s="39">
        <f t="shared" si="28"/>
        <v>1.8192681177295598</v>
      </c>
      <c r="AP44" s="39">
        <f t="shared" si="29"/>
        <v>0.89244592602984973</v>
      </c>
      <c r="AQ44" s="39">
        <f t="shared" si="30"/>
        <v>0.71932259110172658</v>
      </c>
      <c r="AR44" s="39" t="str">
        <f t="shared" si="31"/>
        <v/>
      </c>
      <c r="AS44" s="39">
        <f t="shared" si="32"/>
        <v>1.1048475478193773</v>
      </c>
      <c r="AT44" s="39" t="str">
        <f t="shared" si="33"/>
        <v/>
      </c>
      <c r="AU44" s="39" t="str">
        <f t="shared" si="34"/>
        <v/>
      </c>
      <c r="AV44" s="39" t="str">
        <f t="shared" si="35"/>
        <v/>
      </c>
      <c r="AW44" s="39" t="str">
        <f t="shared" si="36"/>
        <v/>
      </c>
      <c r="AX44" s="39" t="str">
        <f t="shared" si="37"/>
        <v/>
      </c>
      <c r="AY44" s="140" t="str">
        <f t="shared" si="38"/>
        <v/>
      </c>
    </row>
    <row r="45" spans="1:51">
      <c r="A45" s="23"/>
      <c r="B45" s="23"/>
      <c r="C45" s="4"/>
      <c r="D45" s="4"/>
      <c r="E45" s="4"/>
      <c r="F45" s="40"/>
      <c r="G45" s="4"/>
      <c r="H45" s="41"/>
      <c r="I45" s="92">
        <f t="shared" si="3"/>
        <v>345</v>
      </c>
      <c r="J45" s="6"/>
      <c r="K45" s="6"/>
      <c r="L45" s="19"/>
      <c r="M45" s="147">
        <f t="shared" si="40"/>
        <v>240</v>
      </c>
      <c r="N45" s="39" t="str">
        <f t="shared" si="4"/>
        <v/>
      </c>
      <c r="O45" s="39" t="str">
        <f t="shared" si="41"/>
        <v/>
      </c>
      <c r="P45" s="39" t="str">
        <f t="shared" si="5"/>
        <v/>
      </c>
      <c r="Q45" s="39" t="str">
        <f t="shared" si="6"/>
        <v/>
      </c>
      <c r="R45" s="39" t="str">
        <f t="shared" si="7"/>
        <v/>
      </c>
      <c r="S45" s="39">
        <f t="shared" si="8"/>
        <v>1.4212062881789471</v>
      </c>
      <c r="T45" s="39">
        <f t="shared" si="9"/>
        <v>1.0353683261083662</v>
      </c>
      <c r="U45" s="39" t="str">
        <f t="shared" si="10"/>
        <v/>
      </c>
      <c r="V45" s="39">
        <f t="shared" si="11"/>
        <v>0.72083083282108251</v>
      </c>
      <c r="W45" s="39">
        <f t="shared" si="12"/>
        <v>2.3637577117078212E-2</v>
      </c>
      <c r="X45" s="39" t="str">
        <f t="shared" si="13"/>
        <v/>
      </c>
      <c r="Y45" s="39">
        <f t="shared" si="14"/>
        <v>0.39637143799698138</v>
      </c>
      <c r="Z45" s="39" t="str">
        <f t="shared" si="15"/>
        <v/>
      </c>
      <c r="AA45" s="39">
        <f t="shared" si="16"/>
        <v>0.33814652177394333</v>
      </c>
      <c r="AB45" s="140" t="str">
        <f t="shared" si="17"/>
        <v/>
      </c>
      <c r="AD45" s="142">
        <f t="shared" si="18"/>
        <v>0.89865175500371308</v>
      </c>
      <c r="AE45" s="39" t="str">
        <f t="shared" si="19"/>
        <v/>
      </c>
      <c r="AF45" s="140" t="str">
        <f t="shared" si="20"/>
        <v/>
      </c>
      <c r="AH45" s="142" t="str">
        <f t="shared" si="21"/>
        <v/>
      </c>
      <c r="AI45" s="39">
        <f t="shared" si="22"/>
        <v>1.2059413812696083</v>
      </c>
      <c r="AJ45" s="39">
        <f t="shared" si="23"/>
        <v>8.7134325723432313E-2</v>
      </c>
      <c r="AK45" s="39">
        <f t="shared" si="24"/>
        <v>8.927664847758883E-2</v>
      </c>
      <c r="AL45" s="39" t="str">
        <f t="shared" si="25"/>
        <v/>
      </c>
      <c r="AM45" s="39">
        <f t="shared" si="26"/>
        <v>0.30215056737347068</v>
      </c>
      <c r="AN45" s="39" t="str">
        <f t="shared" si="27"/>
        <v/>
      </c>
      <c r="AO45" s="39">
        <f t="shared" si="28"/>
        <v>1.8709350511590315</v>
      </c>
      <c r="AP45" s="39">
        <f t="shared" si="29"/>
        <v>0.86869552448888288</v>
      </c>
      <c r="AQ45" s="39">
        <f t="shared" si="30"/>
        <v>0.71070744344933412</v>
      </c>
      <c r="AR45" s="39" t="str">
        <f t="shared" si="31"/>
        <v/>
      </c>
      <c r="AS45" s="39">
        <f t="shared" si="32"/>
        <v>1.0879142327527505</v>
      </c>
      <c r="AT45" s="39" t="str">
        <f t="shared" si="33"/>
        <v/>
      </c>
      <c r="AU45" s="39" t="str">
        <f t="shared" si="34"/>
        <v/>
      </c>
      <c r="AV45" s="39" t="str">
        <f t="shared" si="35"/>
        <v/>
      </c>
      <c r="AW45" s="39" t="str">
        <f t="shared" si="36"/>
        <v/>
      </c>
      <c r="AX45" s="39" t="str">
        <f t="shared" si="37"/>
        <v/>
      </c>
      <c r="AY45" s="140" t="str">
        <f t="shared" si="38"/>
        <v/>
      </c>
    </row>
    <row r="46" spans="1:51">
      <c r="A46" s="23"/>
      <c r="B46" s="23"/>
      <c r="C46" s="4"/>
      <c r="D46" s="4"/>
      <c r="E46" s="4"/>
      <c r="F46" s="40"/>
      <c r="G46" s="4"/>
      <c r="H46" s="41"/>
      <c r="I46" s="92">
        <f t="shared" si="3"/>
        <v>360</v>
      </c>
      <c r="J46" s="6"/>
      <c r="K46" s="6"/>
      <c r="L46" s="19"/>
      <c r="M46" s="147">
        <f t="shared" si="40"/>
        <v>255</v>
      </c>
      <c r="N46" s="39" t="str">
        <f t="shared" si="4"/>
        <v/>
      </c>
      <c r="O46" s="39" t="str">
        <f t="shared" si="41"/>
        <v/>
      </c>
      <c r="P46" s="39" t="str">
        <f t="shared" si="5"/>
        <v/>
      </c>
      <c r="Q46" s="39" t="str">
        <f t="shared" si="6"/>
        <v/>
      </c>
      <c r="R46" s="39" t="str">
        <f t="shared" si="7"/>
        <v/>
      </c>
      <c r="S46" s="39">
        <f t="shared" si="8"/>
        <v>1.6426470515627385</v>
      </c>
      <c r="T46" s="39">
        <f t="shared" si="9"/>
        <v>1.1821374715479684</v>
      </c>
      <c r="U46" s="39" t="str">
        <f t="shared" si="10"/>
        <v/>
      </c>
      <c r="V46" s="39">
        <f t="shared" si="11"/>
        <v>0.87787824842514017</v>
      </c>
      <c r="W46" s="39">
        <f t="shared" si="12"/>
        <v>1.2716906981939691E-2</v>
      </c>
      <c r="X46" s="39" t="str">
        <f t="shared" si="13"/>
        <v/>
      </c>
      <c r="Y46" s="39">
        <f t="shared" si="14"/>
        <v>0.41635126723509425</v>
      </c>
      <c r="Z46" s="39" t="str">
        <f t="shared" si="15"/>
        <v/>
      </c>
      <c r="AA46" s="39">
        <f t="shared" si="16"/>
        <v>0.34450932206949514</v>
      </c>
      <c r="AB46" s="140" t="str">
        <f t="shared" si="17"/>
        <v/>
      </c>
      <c r="AD46" s="142">
        <f t="shared" si="18"/>
        <v>0.5871910069745353</v>
      </c>
      <c r="AE46" s="39" t="str">
        <f t="shared" si="19"/>
        <v/>
      </c>
      <c r="AF46" s="140" t="str">
        <f t="shared" si="20"/>
        <v/>
      </c>
      <c r="AH46" s="142" t="str">
        <f t="shared" si="21"/>
        <v/>
      </c>
      <c r="AI46" s="39">
        <f t="shared" si="22"/>
        <v>1.7264667940675045</v>
      </c>
      <c r="AJ46" s="39">
        <f t="shared" si="23"/>
        <v>0.20998874893380096</v>
      </c>
      <c r="AK46" s="39">
        <f t="shared" si="24"/>
        <v>0.14857517641915149</v>
      </c>
      <c r="AL46" s="39" t="str">
        <f t="shared" si="25"/>
        <v/>
      </c>
      <c r="AM46" s="39">
        <f t="shared" si="26"/>
        <v>0.57192008372980785</v>
      </c>
      <c r="AN46" s="39" t="str">
        <f t="shared" si="27"/>
        <v/>
      </c>
      <c r="AO46" s="39">
        <f t="shared" si="28"/>
        <v>1.9352425723962703</v>
      </c>
      <c r="AP46" s="39">
        <f t="shared" si="29"/>
        <v>0.77443553915897745</v>
      </c>
      <c r="AQ46" s="39">
        <f t="shared" si="30"/>
        <v>0.6387852701547847</v>
      </c>
      <c r="AR46" s="39" t="str">
        <f t="shared" si="31"/>
        <v/>
      </c>
      <c r="AS46" s="39">
        <f t="shared" si="32"/>
        <v>1.0199773351048347</v>
      </c>
      <c r="AT46" s="39" t="str">
        <f t="shared" si="33"/>
        <v/>
      </c>
      <c r="AU46" s="39" t="str">
        <f t="shared" si="34"/>
        <v/>
      </c>
      <c r="AV46" s="39" t="str">
        <f t="shared" si="35"/>
        <v/>
      </c>
      <c r="AW46" s="39" t="str">
        <f t="shared" si="36"/>
        <v/>
      </c>
      <c r="AX46" s="39" t="str">
        <f t="shared" si="37"/>
        <v/>
      </c>
      <c r="AY46" s="140" t="str">
        <f t="shared" si="38"/>
        <v/>
      </c>
    </row>
    <row r="47" spans="1:51">
      <c r="A47" s="23"/>
      <c r="B47" s="23"/>
      <c r="C47" s="4"/>
      <c r="D47" s="4"/>
      <c r="E47" s="4"/>
      <c r="F47" s="40"/>
      <c r="G47" s="4"/>
      <c r="H47" s="41"/>
      <c r="I47" s="92">
        <f t="shared" si="3"/>
        <v>375</v>
      </c>
      <c r="J47" s="6"/>
      <c r="K47" s="6"/>
      <c r="L47" s="19"/>
      <c r="M47" s="147">
        <f t="shared" si="40"/>
        <v>270</v>
      </c>
      <c r="N47" s="39" t="str">
        <f t="shared" si="4"/>
        <v/>
      </c>
      <c r="O47" s="39" t="str">
        <f t="shared" si="41"/>
        <v/>
      </c>
      <c r="P47" s="39" t="str">
        <f t="shared" si="5"/>
        <v/>
      </c>
      <c r="Q47" s="39" t="str">
        <f t="shared" si="6"/>
        <v/>
      </c>
      <c r="R47" s="39" t="str">
        <f t="shared" si="7"/>
        <v/>
      </c>
      <c r="S47" s="39" t="str">
        <f t="shared" si="8"/>
        <v/>
      </c>
      <c r="T47" s="39" t="str">
        <f t="shared" si="9"/>
        <v/>
      </c>
      <c r="U47" s="39" t="str">
        <f t="shared" si="10"/>
        <v/>
      </c>
      <c r="V47" s="39" t="str">
        <f t="shared" si="11"/>
        <v/>
      </c>
      <c r="W47" s="39">
        <f t="shared" si="12"/>
        <v>2.9463068112853541E-2</v>
      </c>
      <c r="X47" s="39" t="str">
        <f t="shared" si="13"/>
        <v/>
      </c>
      <c r="Y47" s="39">
        <f t="shared" si="14"/>
        <v>0.36263262762896137</v>
      </c>
      <c r="Z47" s="39" t="str">
        <f t="shared" si="15"/>
        <v/>
      </c>
      <c r="AA47" s="39">
        <f t="shared" si="16"/>
        <v>0.26374040877800681</v>
      </c>
      <c r="AB47" s="140" t="str">
        <f t="shared" si="17"/>
        <v/>
      </c>
      <c r="AD47" s="142">
        <f t="shared" si="18"/>
        <v>0.46917075073145648</v>
      </c>
      <c r="AE47" s="39" t="str">
        <f t="shared" si="19"/>
        <v/>
      </c>
      <c r="AF47" s="140" t="str">
        <f t="shared" si="20"/>
        <v/>
      </c>
      <c r="AH47" s="142" t="str">
        <f t="shared" si="21"/>
        <v/>
      </c>
      <c r="AI47" s="39" t="str">
        <f t="shared" si="22"/>
        <v/>
      </c>
      <c r="AJ47" s="39">
        <f t="shared" si="23"/>
        <v>0.29672124286520646</v>
      </c>
      <c r="AK47" s="39">
        <f t="shared" si="24"/>
        <v>0.2551495549957673</v>
      </c>
      <c r="AL47" s="39" t="str">
        <f t="shared" si="25"/>
        <v/>
      </c>
      <c r="AM47" s="39">
        <f t="shared" si="26"/>
        <v>0.59401348818917177</v>
      </c>
      <c r="AN47" s="39" t="str">
        <f t="shared" si="27"/>
        <v/>
      </c>
      <c r="AO47" s="39" t="str">
        <f t="shared" si="28"/>
        <v/>
      </c>
      <c r="AP47" s="39">
        <f t="shared" si="29"/>
        <v>0.71544290899949681</v>
      </c>
      <c r="AQ47" s="39">
        <f t="shared" si="30"/>
        <v>0.62519687423785097</v>
      </c>
      <c r="AR47" s="39" t="str">
        <f t="shared" si="31"/>
        <v/>
      </c>
      <c r="AS47" s="39">
        <f t="shared" si="32"/>
        <v>0.92351831392045658</v>
      </c>
      <c r="AT47" s="39" t="str">
        <f t="shared" si="33"/>
        <v/>
      </c>
      <c r="AU47" s="39" t="str">
        <f t="shared" si="34"/>
        <v/>
      </c>
      <c r="AV47" s="39" t="str">
        <f t="shared" si="35"/>
        <v/>
      </c>
      <c r="AW47" s="39" t="str">
        <f t="shared" si="36"/>
        <v/>
      </c>
      <c r="AX47" s="39" t="str">
        <f t="shared" si="37"/>
        <v/>
      </c>
      <c r="AY47" s="140" t="str">
        <f t="shared" si="38"/>
        <v/>
      </c>
    </row>
    <row r="48" spans="1:51">
      <c r="A48" s="23"/>
      <c r="B48" s="23"/>
      <c r="C48" s="4"/>
      <c r="D48" s="4"/>
      <c r="E48" s="4"/>
      <c r="F48" s="40"/>
      <c r="G48" s="4"/>
      <c r="H48" s="41"/>
      <c r="I48" s="92">
        <f t="shared" si="3"/>
        <v>390</v>
      </c>
      <c r="J48" s="6"/>
      <c r="K48" s="6"/>
      <c r="L48" s="19"/>
      <c r="M48" s="147">
        <f t="shared" si="40"/>
        <v>285</v>
      </c>
      <c r="N48" s="39" t="str">
        <f t="shared" si="4"/>
        <v/>
      </c>
      <c r="O48" s="39" t="str">
        <f t="shared" si="41"/>
        <v/>
      </c>
      <c r="P48" s="39" t="str">
        <f t="shared" si="5"/>
        <v/>
      </c>
      <c r="Q48" s="39" t="str">
        <f t="shared" si="6"/>
        <v/>
      </c>
      <c r="R48" s="39" t="str">
        <f t="shared" si="7"/>
        <v/>
      </c>
      <c r="S48" s="39" t="str">
        <f t="shared" si="8"/>
        <v/>
      </c>
      <c r="T48" s="39" t="str">
        <f t="shared" si="9"/>
        <v/>
      </c>
      <c r="U48" s="39" t="str">
        <f t="shared" si="10"/>
        <v/>
      </c>
      <c r="V48" s="39" t="str">
        <f t="shared" si="11"/>
        <v/>
      </c>
      <c r="W48" s="39">
        <f t="shared" si="12"/>
        <v>3.0535504173511026E-2</v>
      </c>
      <c r="X48" s="39" t="str">
        <f t="shared" si="13"/>
        <v/>
      </c>
      <c r="Y48" s="39">
        <f t="shared" si="14"/>
        <v>0.31900006825034866</v>
      </c>
      <c r="Z48" s="39" t="str">
        <f t="shared" si="15"/>
        <v/>
      </c>
      <c r="AA48" s="39">
        <f t="shared" si="16"/>
        <v>0.28242367863870832</v>
      </c>
      <c r="AB48" s="140" t="str">
        <f t="shared" si="17"/>
        <v/>
      </c>
      <c r="AD48" s="142">
        <f t="shared" si="18"/>
        <v>0.54090988242306526</v>
      </c>
      <c r="AE48" s="39" t="str">
        <f t="shared" si="19"/>
        <v/>
      </c>
      <c r="AF48" s="140" t="str">
        <f t="shared" si="20"/>
        <v/>
      </c>
      <c r="AH48" s="142" t="str">
        <f t="shared" si="21"/>
        <v/>
      </c>
      <c r="AI48" s="39" t="str">
        <f t="shared" si="22"/>
        <v/>
      </c>
      <c r="AJ48" s="39">
        <f t="shared" si="23"/>
        <v>0.26006074955407199</v>
      </c>
      <c r="AK48" s="39">
        <f t="shared" si="24"/>
        <v>0.17165881657724996</v>
      </c>
      <c r="AL48" s="39" t="str">
        <f t="shared" si="25"/>
        <v/>
      </c>
      <c r="AM48" s="39">
        <f t="shared" si="26"/>
        <v>0.51895204294866415</v>
      </c>
      <c r="AN48" s="39" t="str">
        <f t="shared" si="27"/>
        <v/>
      </c>
      <c r="AO48" s="39" t="str">
        <f t="shared" si="28"/>
        <v/>
      </c>
      <c r="AP48" s="39">
        <f t="shared" si="29"/>
        <v>0.77410323119914903</v>
      </c>
      <c r="AQ48" s="39">
        <f t="shared" si="30"/>
        <v>0.62452559438171207</v>
      </c>
      <c r="AR48" s="39" t="str">
        <f t="shared" si="31"/>
        <v/>
      </c>
      <c r="AS48" s="39">
        <f t="shared" si="32"/>
        <v>0.94341501356254098</v>
      </c>
      <c r="AT48" s="39" t="str">
        <f t="shared" si="33"/>
        <v/>
      </c>
      <c r="AU48" s="39" t="str">
        <f t="shared" si="34"/>
        <v/>
      </c>
      <c r="AV48" s="39" t="str">
        <f t="shared" si="35"/>
        <v/>
      </c>
      <c r="AW48" s="39" t="str">
        <f t="shared" si="36"/>
        <v/>
      </c>
      <c r="AX48" s="39" t="str">
        <f t="shared" si="37"/>
        <v/>
      </c>
      <c r="AY48" s="140" t="str">
        <f t="shared" si="38"/>
        <v/>
      </c>
    </row>
    <row r="49" spans="1:51">
      <c r="A49" s="23"/>
      <c r="B49" s="23"/>
      <c r="C49" s="4"/>
      <c r="D49" s="4"/>
      <c r="E49" s="4"/>
      <c r="F49" s="40"/>
      <c r="G49" s="4"/>
      <c r="H49" s="41"/>
      <c r="I49" s="92">
        <f t="shared" si="3"/>
        <v>405</v>
      </c>
      <c r="J49" s="6"/>
      <c r="K49" s="6"/>
      <c r="L49" s="19"/>
      <c r="M49" s="147">
        <f t="shared" si="40"/>
        <v>300</v>
      </c>
      <c r="N49" s="39" t="str">
        <f t="shared" si="4"/>
        <v/>
      </c>
      <c r="O49" s="39" t="str">
        <f t="shared" si="41"/>
        <v/>
      </c>
      <c r="P49" s="39" t="str">
        <f t="shared" si="5"/>
        <v/>
      </c>
      <c r="Q49" s="39" t="str">
        <f t="shared" si="6"/>
        <v/>
      </c>
      <c r="R49" s="39" t="str">
        <f t="shared" si="7"/>
        <v/>
      </c>
      <c r="S49" s="39" t="str">
        <f t="shared" si="8"/>
        <v/>
      </c>
      <c r="T49" s="39" t="str">
        <f t="shared" si="9"/>
        <v/>
      </c>
      <c r="U49" s="39" t="str">
        <f t="shared" si="10"/>
        <v/>
      </c>
      <c r="V49" s="39" t="str">
        <f t="shared" si="11"/>
        <v/>
      </c>
      <c r="W49" s="39">
        <f t="shared" si="12"/>
        <v>0.17927620839067937</v>
      </c>
      <c r="X49" s="39" t="str">
        <f t="shared" si="13"/>
        <v/>
      </c>
      <c r="Y49" s="39">
        <f t="shared" si="14"/>
        <v>0.14416773414394896</v>
      </c>
      <c r="Z49" s="39" t="str">
        <f t="shared" si="15"/>
        <v/>
      </c>
      <c r="AA49" s="39">
        <f t="shared" si="16"/>
        <v>0.27602100540093522</v>
      </c>
      <c r="AB49" s="140" t="str">
        <f t="shared" si="17"/>
        <v/>
      </c>
      <c r="AD49" s="142">
        <f t="shared" si="18"/>
        <v>0.59590238284124253</v>
      </c>
      <c r="AE49" s="39" t="str">
        <f t="shared" si="19"/>
        <v/>
      </c>
      <c r="AF49" s="140" t="str">
        <f t="shared" si="20"/>
        <v/>
      </c>
      <c r="AH49" s="142" t="str">
        <f t="shared" si="21"/>
        <v/>
      </c>
      <c r="AI49" s="39" t="str">
        <f t="shared" si="22"/>
        <v/>
      </c>
      <c r="AJ49" s="39">
        <f t="shared" si="23"/>
        <v>0.3992406419144976</v>
      </c>
      <c r="AK49" s="39">
        <f t="shared" si="24"/>
        <v>0.13431951958778113</v>
      </c>
      <c r="AL49" s="39" t="str">
        <f t="shared" si="25"/>
        <v/>
      </c>
      <c r="AM49" s="39">
        <f t="shared" si="26"/>
        <v>0.47559332048615671</v>
      </c>
      <c r="AN49" s="39" t="str">
        <f t="shared" si="27"/>
        <v/>
      </c>
      <c r="AO49" s="39" t="str">
        <f t="shared" si="28"/>
        <v/>
      </c>
      <c r="AP49" s="39">
        <f t="shared" si="29"/>
        <v>0.92332331591207706</v>
      </c>
      <c r="AQ49" s="39">
        <f t="shared" si="30"/>
        <v>0.63408384984559374</v>
      </c>
      <c r="AR49" s="39" t="str">
        <f t="shared" si="31"/>
        <v/>
      </c>
      <c r="AS49" s="39">
        <f t="shared" si="32"/>
        <v>0.94452896043572465</v>
      </c>
      <c r="AT49" s="39" t="str">
        <f t="shared" si="33"/>
        <v/>
      </c>
      <c r="AU49" s="39" t="str">
        <f t="shared" si="34"/>
        <v/>
      </c>
      <c r="AV49" s="39" t="str">
        <f t="shared" si="35"/>
        <v/>
      </c>
      <c r="AW49" s="39" t="str">
        <f t="shared" si="36"/>
        <v/>
      </c>
      <c r="AX49" s="39" t="str">
        <f t="shared" si="37"/>
        <v/>
      </c>
      <c r="AY49" s="140" t="str">
        <f t="shared" si="38"/>
        <v/>
      </c>
    </row>
    <row r="50" spans="1:51">
      <c r="A50" s="23"/>
      <c r="B50" s="23"/>
      <c r="C50" s="4"/>
      <c r="D50" s="4"/>
      <c r="E50" s="4"/>
      <c r="F50" s="40"/>
      <c r="G50" s="4"/>
      <c r="H50" s="41"/>
      <c r="I50" s="92">
        <f t="shared" si="3"/>
        <v>420</v>
      </c>
      <c r="J50" s="6"/>
      <c r="K50" s="6"/>
      <c r="L50" s="19"/>
      <c r="M50" s="147">
        <f t="shared" si="40"/>
        <v>315</v>
      </c>
      <c r="N50" s="39" t="str">
        <f t="shared" si="4"/>
        <v/>
      </c>
      <c r="O50" s="39" t="str">
        <f t="shared" si="41"/>
        <v/>
      </c>
      <c r="P50" s="39" t="str">
        <f t="shared" si="5"/>
        <v/>
      </c>
      <c r="Q50" s="39" t="str">
        <f t="shared" si="6"/>
        <v/>
      </c>
      <c r="R50" s="39" t="str">
        <f t="shared" si="7"/>
        <v/>
      </c>
      <c r="S50" s="39" t="str">
        <f t="shared" si="8"/>
        <v/>
      </c>
      <c r="T50" s="39" t="str">
        <f t="shared" si="9"/>
        <v/>
      </c>
      <c r="U50" s="39" t="str">
        <f t="shared" si="10"/>
        <v/>
      </c>
      <c r="V50" s="39" t="str">
        <f t="shared" si="11"/>
        <v/>
      </c>
      <c r="W50" s="39">
        <f t="shared" si="12"/>
        <v>0.24345736831099035</v>
      </c>
      <c r="X50" s="39" t="str">
        <f t="shared" si="13"/>
        <v/>
      </c>
      <c r="Y50" s="39">
        <f t="shared" si="14"/>
        <v>0.2756162583549116</v>
      </c>
      <c r="Z50" s="39" t="str">
        <f t="shared" si="15"/>
        <v/>
      </c>
      <c r="AA50" s="39">
        <f t="shared" si="16"/>
        <v>0.43908756004941046</v>
      </c>
      <c r="AB50" s="140" t="str">
        <f t="shared" si="17"/>
        <v/>
      </c>
      <c r="AD50" s="142">
        <f t="shared" si="18"/>
        <v>0.82213028303343494</v>
      </c>
      <c r="AE50" s="39" t="str">
        <f t="shared" si="19"/>
        <v/>
      </c>
      <c r="AF50" s="140" t="str">
        <f t="shared" si="20"/>
        <v/>
      </c>
      <c r="AH50" s="142" t="str">
        <f t="shared" si="21"/>
        <v/>
      </c>
      <c r="AI50" s="39" t="str">
        <f t="shared" si="22"/>
        <v/>
      </c>
      <c r="AJ50" s="39">
        <f t="shared" si="23"/>
        <v>0.56702256826630659</v>
      </c>
      <c r="AK50" s="39">
        <f t="shared" si="24"/>
        <v>0.20171559406340636</v>
      </c>
      <c r="AL50" s="39" t="str">
        <f t="shared" si="25"/>
        <v/>
      </c>
      <c r="AM50" s="39">
        <f t="shared" si="26"/>
        <v>0.74328831550421537</v>
      </c>
      <c r="AN50" s="39" t="str">
        <f t="shared" si="27"/>
        <v/>
      </c>
      <c r="AO50" s="39" t="str">
        <f t="shared" si="28"/>
        <v/>
      </c>
      <c r="AP50" s="39">
        <f t="shared" si="29"/>
        <v>1.2919924678089796</v>
      </c>
      <c r="AQ50" s="39">
        <f t="shared" si="30"/>
        <v>0.88824159212177101</v>
      </c>
      <c r="AR50" s="39" t="str">
        <f t="shared" si="31"/>
        <v/>
      </c>
      <c r="AS50" s="39">
        <f t="shared" si="32"/>
        <v>1.3788232000506799</v>
      </c>
      <c r="AT50" s="39" t="str">
        <f t="shared" si="33"/>
        <v/>
      </c>
      <c r="AU50" s="39" t="str">
        <f t="shared" si="34"/>
        <v/>
      </c>
      <c r="AV50" s="39" t="str">
        <f t="shared" si="35"/>
        <v/>
      </c>
      <c r="AW50" s="39" t="str">
        <f t="shared" si="36"/>
        <v/>
      </c>
      <c r="AX50" s="39" t="str">
        <f t="shared" si="37"/>
        <v/>
      </c>
      <c r="AY50" s="140" t="str">
        <f t="shared" si="38"/>
        <v/>
      </c>
    </row>
    <row r="51" spans="1:51">
      <c r="A51" s="23"/>
      <c r="B51" s="23"/>
      <c r="C51" s="4"/>
      <c r="D51" s="4"/>
      <c r="E51" s="4"/>
      <c r="F51" s="40"/>
      <c r="G51" s="4"/>
      <c r="H51" s="41"/>
      <c r="I51" s="92">
        <f t="shared" si="3"/>
        <v>435</v>
      </c>
      <c r="J51" s="6"/>
      <c r="K51" s="6"/>
      <c r="L51" s="19"/>
      <c r="M51" s="147">
        <f t="shared" si="40"/>
        <v>330</v>
      </c>
      <c r="N51" s="39" t="str">
        <f t="shared" si="4"/>
        <v/>
      </c>
      <c r="O51" s="39" t="str">
        <f t="shared" si="41"/>
        <v/>
      </c>
      <c r="P51" s="39" t="str">
        <f t="shared" si="5"/>
        <v/>
      </c>
      <c r="Q51" s="39" t="str">
        <f t="shared" si="6"/>
        <v/>
      </c>
      <c r="R51" s="39" t="str">
        <f t="shared" si="7"/>
        <v/>
      </c>
      <c r="S51" s="39" t="str">
        <f t="shared" si="8"/>
        <v/>
      </c>
      <c r="T51" s="39" t="str">
        <f t="shared" si="9"/>
        <v/>
      </c>
      <c r="U51" s="39" t="str">
        <f t="shared" si="10"/>
        <v/>
      </c>
      <c r="V51" s="39" t="str">
        <f t="shared" si="11"/>
        <v/>
      </c>
      <c r="W51" s="39">
        <f t="shared" si="12"/>
        <v>0.29776861311549352</v>
      </c>
      <c r="X51" s="39" t="str">
        <f t="shared" si="13"/>
        <v/>
      </c>
      <c r="Y51" s="39">
        <f t="shared" si="14"/>
        <v>0.68630609114878349</v>
      </c>
      <c r="Z51" s="39" t="str">
        <f t="shared" si="15"/>
        <v/>
      </c>
      <c r="AA51" s="39">
        <f t="shared" si="16"/>
        <v>0.81486706432331402</v>
      </c>
      <c r="AB51" s="140" t="str">
        <f t="shared" si="17"/>
        <v/>
      </c>
      <c r="AD51" s="142">
        <f t="shared" si="18"/>
        <v>0.90557364601036383</v>
      </c>
      <c r="AE51" s="39" t="str">
        <f t="shared" si="19"/>
        <v/>
      </c>
      <c r="AF51" s="140" t="str">
        <f t="shared" si="20"/>
        <v/>
      </c>
      <c r="AH51" s="142" t="str">
        <f t="shared" si="21"/>
        <v/>
      </c>
      <c r="AI51" s="39" t="str">
        <f t="shared" si="22"/>
        <v/>
      </c>
      <c r="AJ51" s="39">
        <f t="shared" si="23"/>
        <v>0.62563124883476851</v>
      </c>
      <c r="AK51" s="39">
        <f t="shared" si="24"/>
        <v>0.19079248372151561</v>
      </c>
      <c r="AL51" s="39" t="str">
        <f t="shared" si="25"/>
        <v/>
      </c>
      <c r="AM51" s="39">
        <f t="shared" si="26"/>
        <v>1.1816725323834969</v>
      </c>
      <c r="AN51" s="39" t="str">
        <f t="shared" si="27"/>
        <v/>
      </c>
      <c r="AO51" s="39" t="str">
        <f t="shared" si="28"/>
        <v/>
      </c>
      <c r="AP51" s="39">
        <f t="shared" si="29"/>
        <v>1.4156804720809559</v>
      </c>
      <c r="AQ51" s="39">
        <f t="shared" si="30"/>
        <v>0.94854306615472017</v>
      </c>
      <c r="AR51" s="39" t="str">
        <f t="shared" si="31"/>
        <v/>
      </c>
      <c r="AS51" s="39">
        <f t="shared" si="32"/>
        <v>1.8050981280701508</v>
      </c>
      <c r="AT51" s="39" t="str">
        <f t="shared" si="33"/>
        <v/>
      </c>
      <c r="AU51" s="39" t="str">
        <f t="shared" si="34"/>
        <v/>
      </c>
      <c r="AV51" s="39" t="str">
        <f t="shared" si="35"/>
        <v/>
      </c>
      <c r="AW51" s="39" t="str">
        <f t="shared" si="36"/>
        <v/>
      </c>
      <c r="AX51" s="39" t="str">
        <f t="shared" si="37"/>
        <v/>
      </c>
      <c r="AY51" s="140" t="str">
        <f t="shared" si="38"/>
        <v/>
      </c>
    </row>
    <row r="52" spans="1:51">
      <c r="A52" s="23"/>
      <c r="B52" s="23"/>
      <c r="C52" s="4"/>
      <c r="D52" s="4"/>
      <c r="E52" s="4"/>
      <c r="F52" s="40"/>
      <c r="G52" s="4"/>
      <c r="H52" s="41"/>
      <c r="I52" s="92">
        <f t="shared" si="3"/>
        <v>450</v>
      </c>
      <c r="J52" s="6"/>
      <c r="K52" s="6"/>
      <c r="L52" s="19"/>
      <c r="M52" s="147">
        <f t="shared" si="40"/>
        <v>345</v>
      </c>
      <c r="N52" s="39" t="str">
        <f t="shared" si="4"/>
        <v/>
      </c>
      <c r="O52" s="39" t="str">
        <f t="shared" si="41"/>
        <v/>
      </c>
      <c r="P52" s="39" t="str">
        <f t="shared" si="5"/>
        <v/>
      </c>
      <c r="Q52" s="39" t="str">
        <f t="shared" si="6"/>
        <v/>
      </c>
      <c r="R52" s="39" t="str">
        <f t="shared" si="7"/>
        <v/>
      </c>
      <c r="S52" s="39" t="str">
        <f t="shared" si="8"/>
        <v/>
      </c>
      <c r="T52" s="39" t="str">
        <f t="shared" si="9"/>
        <v/>
      </c>
      <c r="U52" s="39" t="str">
        <f t="shared" si="10"/>
        <v/>
      </c>
      <c r="V52" s="39" t="str">
        <f t="shared" si="11"/>
        <v/>
      </c>
      <c r="W52" s="39">
        <f t="shared" si="12"/>
        <v>0.5466318035438954</v>
      </c>
      <c r="X52" s="39" t="str">
        <f t="shared" si="13"/>
        <v/>
      </c>
      <c r="Y52" s="39" t="str">
        <f t="shared" si="14"/>
        <v/>
      </c>
      <c r="Z52" s="39" t="str">
        <f t="shared" si="15"/>
        <v/>
      </c>
      <c r="AA52" s="39" t="str">
        <f t="shared" si="16"/>
        <v/>
      </c>
      <c r="AB52" s="140" t="str">
        <f t="shared" si="17"/>
        <v/>
      </c>
      <c r="AD52" s="142">
        <f t="shared" si="18"/>
        <v>0.9348328692288892</v>
      </c>
      <c r="AE52" s="39" t="str">
        <f t="shared" si="19"/>
        <v/>
      </c>
      <c r="AF52" s="140" t="str">
        <f t="shared" si="20"/>
        <v/>
      </c>
      <c r="AH52" s="142" t="str">
        <f t="shared" si="21"/>
        <v/>
      </c>
      <c r="AI52" s="39" t="str">
        <f t="shared" si="22"/>
        <v/>
      </c>
      <c r="AJ52" s="39">
        <f t="shared" si="23"/>
        <v>0.58673192639210048</v>
      </c>
      <c r="AK52" s="39">
        <f t="shared" si="24"/>
        <v>7.6340042063999844E-2</v>
      </c>
      <c r="AL52" s="39" t="str">
        <f t="shared" si="25"/>
        <v/>
      </c>
      <c r="AM52" s="39" t="str">
        <f t="shared" si="26"/>
        <v/>
      </c>
      <c r="AN52" s="39" t="str">
        <f t="shared" si="27"/>
        <v/>
      </c>
      <c r="AO52" s="39" t="str">
        <f t="shared" si="28"/>
        <v/>
      </c>
      <c r="AP52" s="39">
        <f t="shared" si="29"/>
        <v>1.4150619977129009</v>
      </c>
      <c r="AQ52" s="39">
        <f t="shared" si="30"/>
        <v>0.75380939058122887</v>
      </c>
      <c r="AR52" s="39" t="str">
        <f t="shared" si="31"/>
        <v/>
      </c>
      <c r="AS52" s="39" t="str">
        <f t="shared" si="32"/>
        <v/>
      </c>
      <c r="AT52" s="39" t="str">
        <f t="shared" si="33"/>
        <v/>
      </c>
      <c r="AU52" s="39" t="str">
        <f t="shared" si="34"/>
        <v/>
      </c>
      <c r="AV52" s="39" t="str">
        <f t="shared" si="35"/>
        <v/>
      </c>
      <c r="AW52" s="39" t="str">
        <f t="shared" si="36"/>
        <v/>
      </c>
      <c r="AX52" s="39" t="str">
        <f t="shared" si="37"/>
        <v/>
      </c>
      <c r="AY52" s="140" t="str">
        <f t="shared" si="38"/>
        <v/>
      </c>
    </row>
    <row r="53" spans="1:51">
      <c r="A53" s="23"/>
      <c r="B53" s="23"/>
      <c r="C53" s="4"/>
      <c r="D53" s="4"/>
      <c r="E53" s="4"/>
      <c r="F53" s="40"/>
      <c r="G53" s="4"/>
      <c r="H53" s="41"/>
      <c r="I53" s="92">
        <f t="shared" si="3"/>
        <v>465</v>
      </c>
      <c r="J53" s="6"/>
      <c r="K53" s="6"/>
      <c r="L53" s="19"/>
      <c r="M53" s="147">
        <f t="shared" si="40"/>
        <v>360</v>
      </c>
      <c r="N53" s="39" t="str">
        <f t="shared" si="4"/>
        <v/>
      </c>
      <c r="O53" s="39" t="str">
        <f t="shared" si="41"/>
        <v/>
      </c>
      <c r="P53" s="39" t="str">
        <f t="shared" si="5"/>
        <v/>
      </c>
      <c r="Q53" s="39" t="str">
        <f t="shared" si="6"/>
        <v/>
      </c>
      <c r="R53" s="39" t="str">
        <f t="shared" si="7"/>
        <v/>
      </c>
      <c r="S53" s="39" t="str">
        <f t="shared" si="8"/>
        <v/>
      </c>
      <c r="T53" s="39" t="str">
        <f t="shared" si="9"/>
        <v/>
      </c>
      <c r="U53" s="39" t="str">
        <f t="shared" si="10"/>
        <v/>
      </c>
      <c r="V53" s="39" t="str">
        <f t="shared" si="11"/>
        <v/>
      </c>
      <c r="W53" s="39">
        <f t="shared" si="12"/>
        <v>0.57248782829296352</v>
      </c>
      <c r="X53" s="39" t="str">
        <f t="shared" si="13"/>
        <v/>
      </c>
      <c r="Y53" s="39" t="str">
        <f t="shared" si="14"/>
        <v/>
      </c>
      <c r="Z53" s="39" t="str">
        <f t="shared" si="15"/>
        <v/>
      </c>
      <c r="AA53" s="39" t="str">
        <f t="shared" si="16"/>
        <v/>
      </c>
      <c r="AB53" s="140" t="str">
        <f t="shared" si="17"/>
        <v/>
      </c>
      <c r="AD53" s="142">
        <f t="shared" si="18"/>
        <v>0.41005982150827003</v>
      </c>
      <c r="AE53" s="39" t="str">
        <f t="shared" si="19"/>
        <v/>
      </c>
      <c r="AF53" s="140" t="str">
        <f t="shared" si="20"/>
        <v/>
      </c>
      <c r="AH53" s="142" t="str">
        <f t="shared" si="21"/>
        <v/>
      </c>
      <c r="AI53" s="39" t="str">
        <f t="shared" si="22"/>
        <v/>
      </c>
      <c r="AJ53" s="39">
        <f t="shared" si="23"/>
        <v>0.77991777215927405</v>
      </c>
      <c r="AK53" s="39">
        <f t="shared" si="24"/>
        <v>4.7775509825511216E-2</v>
      </c>
      <c r="AL53" s="39" t="str">
        <f t="shared" si="25"/>
        <v/>
      </c>
      <c r="AM53" s="39" t="str">
        <f t="shared" si="26"/>
        <v/>
      </c>
      <c r="AN53" s="39" t="str">
        <f t="shared" si="27"/>
        <v/>
      </c>
      <c r="AO53" s="39" t="str">
        <f t="shared" si="28"/>
        <v/>
      </c>
      <c r="AP53" s="39">
        <f t="shared" si="29"/>
        <v>1.0070528669495329</v>
      </c>
      <c r="AQ53" s="39">
        <f t="shared" si="30"/>
        <v>0.39962936385685061</v>
      </c>
      <c r="AR53" s="39" t="str">
        <f t="shared" si="31"/>
        <v/>
      </c>
      <c r="AS53" s="39" t="str">
        <f t="shared" si="32"/>
        <v/>
      </c>
      <c r="AT53" s="39" t="str">
        <f t="shared" si="33"/>
        <v/>
      </c>
      <c r="AU53" s="39" t="str">
        <f t="shared" si="34"/>
        <v/>
      </c>
      <c r="AV53" s="39" t="str">
        <f t="shared" si="35"/>
        <v/>
      </c>
      <c r="AW53" s="39" t="str">
        <f t="shared" si="36"/>
        <v/>
      </c>
      <c r="AX53" s="39" t="str">
        <f t="shared" si="37"/>
        <v/>
      </c>
      <c r="AY53" s="140" t="str">
        <f t="shared" si="38"/>
        <v/>
      </c>
    </row>
    <row r="54" spans="1:51">
      <c r="A54" s="23"/>
      <c r="B54" s="23"/>
      <c r="C54" s="4"/>
      <c r="D54" s="4"/>
      <c r="E54" s="4"/>
      <c r="F54" s="40"/>
      <c r="G54" s="4"/>
      <c r="H54" s="41"/>
      <c r="I54" s="92">
        <f t="shared" si="3"/>
        <v>480</v>
      </c>
      <c r="J54" s="6"/>
      <c r="K54" s="6"/>
      <c r="L54" s="19"/>
      <c r="M54" s="147">
        <f t="shared" si="40"/>
        <v>375</v>
      </c>
      <c r="N54" s="39" t="str">
        <f t="shared" si="4"/>
        <v/>
      </c>
      <c r="O54" s="39" t="str">
        <f t="shared" si="41"/>
        <v/>
      </c>
      <c r="P54" s="39" t="str">
        <f t="shared" si="5"/>
        <v/>
      </c>
      <c r="Q54" s="39" t="str">
        <f t="shared" si="6"/>
        <v/>
      </c>
      <c r="R54" s="39" t="str">
        <f t="shared" si="7"/>
        <v/>
      </c>
      <c r="S54" s="39" t="str">
        <f t="shared" si="8"/>
        <v/>
      </c>
      <c r="T54" s="39" t="str">
        <f t="shared" si="9"/>
        <v/>
      </c>
      <c r="U54" s="39" t="str">
        <f t="shared" si="10"/>
        <v/>
      </c>
      <c r="V54" s="39" t="str">
        <f t="shared" si="11"/>
        <v/>
      </c>
      <c r="W54" s="39">
        <f t="shared" si="12"/>
        <v>0.71114454590991294</v>
      </c>
      <c r="X54" s="39" t="str">
        <f t="shared" si="13"/>
        <v/>
      </c>
      <c r="Y54" s="39" t="str">
        <f t="shared" si="14"/>
        <v/>
      </c>
      <c r="Z54" s="39" t="str">
        <f t="shared" si="15"/>
        <v/>
      </c>
      <c r="AA54" s="39" t="str">
        <f t="shared" si="16"/>
        <v/>
      </c>
      <c r="AB54" s="140" t="str">
        <f t="shared" si="17"/>
        <v/>
      </c>
      <c r="AD54" s="142">
        <f t="shared" si="18"/>
        <v>0.55592442859787095</v>
      </c>
      <c r="AE54" s="39" t="str">
        <f t="shared" si="19"/>
        <v/>
      </c>
      <c r="AF54" s="140" t="str">
        <f t="shared" si="20"/>
        <v/>
      </c>
      <c r="AH54" s="142" t="str">
        <f t="shared" si="21"/>
        <v/>
      </c>
      <c r="AI54" s="39" t="str">
        <f t="shared" si="22"/>
        <v/>
      </c>
      <c r="AJ54" s="39">
        <f t="shared" si="23"/>
        <v>1.0809437352831772</v>
      </c>
      <c r="AK54" s="39">
        <f t="shared" si="24"/>
        <v>0.14621022796691888</v>
      </c>
      <c r="AL54" s="39" t="str">
        <f t="shared" si="25"/>
        <v/>
      </c>
      <c r="AM54" s="39" t="str">
        <f t="shared" si="26"/>
        <v/>
      </c>
      <c r="AN54" s="39" t="str">
        <f t="shared" si="27"/>
        <v/>
      </c>
      <c r="AO54" s="39" t="str">
        <f t="shared" si="28"/>
        <v/>
      </c>
      <c r="AP54" s="39">
        <f t="shared" si="29"/>
        <v>1.3960656223057073</v>
      </c>
      <c r="AQ54" s="39">
        <f t="shared" si="30"/>
        <v>0.60892581636610521</v>
      </c>
      <c r="AR54" s="39" t="str">
        <f t="shared" si="31"/>
        <v/>
      </c>
      <c r="AS54" s="39" t="str">
        <f t="shared" si="32"/>
        <v/>
      </c>
      <c r="AT54" s="39" t="str">
        <f t="shared" si="33"/>
        <v/>
      </c>
      <c r="AU54" s="39" t="str">
        <f t="shared" si="34"/>
        <v/>
      </c>
      <c r="AV54" s="39" t="str">
        <f t="shared" si="35"/>
        <v/>
      </c>
      <c r="AW54" s="39" t="str">
        <f t="shared" si="36"/>
        <v/>
      </c>
      <c r="AX54" s="39" t="str">
        <f t="shared" si="37"/>
        <v/>
      </c>
      <c r="AY54" s="140" t="str">
        <f t="shared" si="38"/>
        <v/>
      </c>
    </row>
    <row r="55" spans="1:51">
      <c r="A55" s="23"/>
      <c r="B55" s="23"/>
      <c r="C55" s="4"/>
      <c r="D55" s="4"/>
      <c r="E55" s="4"/>
      <c r="F55" s="40"/>
      <c r="G55" s="4"/>
      <c r="H55" s="41"/>
      <c r="I55" s="92">
        <f t="shared" si="3"/>
        <v>495</v>
      </c>
      <c r="J55" s="6"/>
      <c r="K55" s="6"/>
      <c r="L55" s="19"/>
      <c r="M55" s="147">
        <f t="shared" si="40"/>
        <v>390</v>
      </c>
      <c r="N55" s="39" t="str">
        <f t="shared" si="4"/>
        <v/>
      </c>
      <c r="O55" s="39" t="str">
        <f t="shared" si="41"/>
        <v/>
      </c>
      <c r="P55" s="39" t="str">
        <f t="shared" si="5"/>
        <v/>
      </c>
      <c r="Q55" s="39" t="str">
        <f t="shared" si="6"/>
        <v/>
      </c>
      <c r="R55" s="39" t="str">
        <f t="shared" si="7"/>
        <v/>
      </c>
      <c r="S55" s="39" t="str">
        <f t="shared" si="8"/>
        <v/>
      </c>
      <c r="T55" s="39" t="str">
        <f t="shared" si="9"/>
        <v/>
      </c>
      <c r="U55" s="39" t="str">
        <f t="shared" si="10"/>
        <v/>
      </c>
      <c r="V55" s="39" t="str">
        <f t="shared" si="11"/>
        <v/>
      </c>
      <c r="W55" s="39">
        <f t="shared" si="12"/>
        <v>1.0409173812028321</v>
      </c>
      <c r="X55" s="39" t="str">
        <f t="shared" si="13"/>
        <v/>
      </c>
      <c r="Y55" s="39" t="str">
        <f t="shared" si="14"/>
        <v/>
      </c>
      <c r="Z55" s="39" t="str">
        <f t="shared" si="15"/>
        <v/>
      </c>
      <c r="AA55" s="39" t="str">
        <f t="shared" si="16"/>
        <v/>
      </c>
      <c r="AB55" s="140" t="str">
        <f t="shared" si="17"/>
        <v/>
      </c>
      <c r="AD55" s="142">
        <f t="shared" si="18"/>
        <v>0.33905847472635342</v>
      </c>
      <c r="AE55" s="39" t="str">
        <f t="shared" si="19"/>
        <v/>
      </c>
      <c r="AF55" s="140" t="str">
        <f t="shared" si="20"/>
        <v/>
      </c>
      <c r="AH55" s="142" t="str">
        <f t="shared" si="21"/>
        <v/>
      </c>
      <c r="AI55" s="39" t="str">
        <f t="shared" si="22"/>
        <v/>
      </c>
      <c r="AJ55" s="39">
        <f t="shared" si="23"/>
        <v>1.6738001305476577</v>
      </c>
      <c r="AK55" s="39">
        <f t="shared" si="24"/>
        <v>0.31309516597535642</v>
      </c>
      <c r="AL55" s="39" t="str">
        <f t="shared" si="25"/>
        <v/>
      </c>
      <c r="AM55" s="39" t="str">
        <f t="shared" si="26"/>
        <v/>
      </c>
      <c r="AN55" s="39" t="str">
        <f t="shared" si="27"/>
        <v/>
      </c>
      <c r="AO55" s="39" t="str">
        <f t="shared" si="28"/>
        <v/>
      </c>
      <c r="AP55" s="39">
        <f t="shared" si="29"/>
        <v>1.6533483075976407</v>
      </c>
      <c r="AQ55" s="39">
        <f t="shared" si="30"/>
        <v>0.56477477140899157</v>
      </c>
      <c r="AR55" s="39" t="str">
        <f t="shared" si="31"/>
        <v/>
      </c>
      <c r="AS55" s="39" t="str">
        <f t="shared" si="32"/>
        <v/>
      </c>
      <c r="AT55" s="39" t="str">
        <f t="shared" si="33"/>
        <v/>
      </c>
      <c r="AU55" s="39" t="str">
        <f t="shared" si="34"/>
        <v/>
      </c>
      <c r="AV55" s="39" t="str">
        <f t="shared" si="35"/>
        <v/>
      </c>
      <c r="AW55" s="39" t="str">
        <f t="shared" si="36"/>
        <v/>
      </c>
      <c r="AX55" s="39" t="str">
        <f t="shared" si="37"/>
        <v/>
      </c>
      <c r="AY55" s="140" t="str">
        <f t="shared" si="38"/>
        <v/>
      </c>
    </row>
    <row r="56" spans="1:51">
      <c r="A56" s="23"/>
      <c r="B56" s="23"/>
      <c r="C56" s="4"/>
      <c r="D56" s="4"/>
      <c r="E56" s="4"/>
      <c r="F56" s="40"/>
      <c r="G56" s="4"/>
      <c r="H56" s="41"/>
      <c r="I56" s="92">
        <f t="shared" si="3"/>
        <v>510</v>
      </c>
      <c r="J56" s="6"/>
      <c r="K56" s="6"/>
      <c r="L56" s="19"/>
      <c r="M56" s="147">
        <f t="shared" si="40"/>
        <v>405</v>
      </c>
      <c r="N56" s="39" t="str">
        <f t="shared" si="4"/>
        <v/>
      </c>
      <c r="O56" s="39" t="str">
        <f t="shared" si="41"/>
        <v/>
      </c>
      <c r="P56" s="39" t="str">
        <f t="shared" si="5"/>
        <v/>
      </c>
      <c r="Q56" s="39" t="str">
        <f t="shared" si="6"/>
        <v/>
      </c>
      <c r="R56" s="39" t="str">
        <f t="shared" si="7"/>
        <v/>
      </c>
      <c r="S56" s="39" t="str">
        <f t="shared" si="8"/>
        <v/>
      </c>
      <c r="T56" s="39" t="str">
        <f t="shared" si="9"/>
        <v/>
      </c>
      <c r="U56" s="39" t="str">
        <f t="shared" si="10"/>
        <v/>
      </c>
      <c r="V56" s="39" t="str">
        <f t="shared" si="11"/>
        <v/>
      </c>
      <c r="W56" s="39" t="str">
        <f t="shared" si="12"/>
        <v/>
      </c>
      <c r="X56" s="39" t="str">
        <f t="shared" si="13"/>
        <v/>
      </c>
      <c r="Y56" s="39" t="str">
        <f t="shared" si="14"/>
        <v/>
      </c>
      <c r="Z56" s="39" t="str">
        <f t="shared" si="15"/>
        <v/>
      </c>
      <c r="AA56" s="39" t="str">
        <f t="shared" si="16"/>
        <v/>
      </c>
      <c r="AB56" s="140" t="str">
        <f t="shared" si="17"/>
        <v/>
      </c>
      <c r="AD56" s="142">
        <f t="shared" si="18"/>
        <v>0.25144946376930022</v>
      </c>
      <c r="AE56" s="39" t="str">
        <f t="shared" si="19"/>
        <v/>
      </c>
      <c r="AF56" s="140" t="str">
        <f t="shared" si="20"/>
        <v/>
      </c>
      <c r="AH56" s="142" t="str">
        <f t="shared" si="21"/>
        <v/>
      </c>
      <c r="AI56" s="39" t="str">
        <f t="shared" si="22"/>
        <v/>
      </c>
      <c r="AJ56" s="39" t="str">
        <f t="shared" si="23"/>
        <v/>
      </c>
      <c r="AK56" s="39">
        <f t="shared" si="24"/>
        <v>0.29637840855068154</v>
      </c>
      <c r="AL56" s="39" t="str">
        <f t="shared" si="25"/>
        <v/>
      </c>
      <c r="AM56" s="39" t="str">
        <f t="shared" si="26"/>
        <v/>
      </c>
      <c r="AN56" s="39" t="str">
        <f t="shared" si="27"/>
        <v/>
      </c>
      <c r="AO56" s="39" t="str">
        <f t="shared" si="28"/>
        <v/>
      </c>
      <c r="AP56" s="39" t="str">
        <f t="shared" si="29"/>
        <v/>
      </c>
      <c r="AQ56" s="39">
        <f t="shared" si="30"/>
        <v>0.46572820879819032</v>
      </c>
      <c r="AR56" s="39" t="str">
        <f t="shared" si="31"/>
        <v/>
      </c>
      <c r="AS56" s="39" t="str">
        <f t="shared" si="32"/>
        <v/>
      </c>
      <c r="AT56" s="39" t="str">
        <f t="shared" si="33"/>
        <v/>
      </c>
      <c r="AU56" s="39" t="str">
        <f t="shared" si="34"/>
        <v/>
      </c>
      <c r="AV56" s="39" t="str">
        <f t="shared" si="35"/>
        <v/>
      </c>
      <c r="AW56" s="39" t="str">
        <f t="shared" si="36"/>
        <v/>
      </c>
      <c r="AX56" s="39" t="str">
        <f t="shared" si="37"/>
        <v/>
      </c>
      <c r="AY56" s="140" t="str">
        <f t="shared" si="38"/>
        <v/>
      </c>
    </row>
    <row r="57" spans="1:51">
      <c r="A57" s="23"/>
      <c r="B57" s="23"/>
      <c r="C57" s="4"/>
      <c r="D57" s="4"/>
      <c r="E57" s="4"/>
      <c r="F57" s="40"/>
      <c r="G57" s="4"/>
      <c r="H57" s="41"/>
      <c r="I57" s="92">
        <f t="shared" si="3"/>
        <v>525</v>
      </c>
      <c r="J57" s="6"/>
      <c r="K57" s="6"/>
      <c r="L57" s="19"/>
      <c r="M57" s="147">
        <f t="shared" si="40"/>
        <v>420</v>
      </c>
      <c r="N57" s="39" t="str">
        <f t="shared" si="4"/>
        <v/>
      </c>
      <c r="O57" s="39" t="str">
        <f t="shared" si="41"/>
        <v/>
      </c>
      <c r="P57" s="39" t="str">
        <f t="shared" si="5"/>
        <v/>
      </c>
      <c r="Q57" s="39" t="str">
        <f t="shared" si="6"/>
        <v/>
      </c>
      <c r="R57" s="39" t="str">
        <f t="shared" si="7"/>
        <v/>
      </c>
      <c r="S57" s="39" t="str">
        <f t="shared" si="8"/>
        <v/>
      </c>
      <c r="T57" s="39" t="str">
        <f t="shared" si="9"/>
        <v/>
      </c>
      <c r="U57" s="39" t="str">
        <f t="shared" si="10"/>
        <v/>
      </c>
      <c r="V57" s="39" t="str">
        <f t="shared" si="11"/>
        <v/>
      </c>
      <c r="W57" s="39" t="str">
        <f t="shared" si="12"/>
        <v/>
      </c>
      <c r="X57" s="39" t="str">
        <f t="shared" si="13"/>
        <v/>
      </c>
      <c r="Y57" s="39" t="str">
        <f t="shared" si="14"/>
        <v/>
      </c>
      <c r="Z57" s="39" t="str">
        <f t="shared" si="15"/>
        <v/>
      </c>
      <c r="AA57" s="39" t="str">
        <f t="shared" si="16"/>
        <v/>
      </c>
      <c r="AB57" s="140" t="str">
        <f t="shared" si="17"/>
        <v/>
      </c>
      <c r="AD57" s="142">
        <f t="shared" si="18"/>
        <v>0.31793239311885085</v>
      </c>
      <c r="AE57" s="39" t="str">
        <f t="shared" si="19"/>
        <v/>
      </c>
      <c r="AF57" s="140" t="str">
        <f t="shared" si="20"/>
        <v/>
      </c>
      <c r="AH57" s="142" t="str">
        <f t="shared" si="21"/>
        <v/>
      </c>
      <c r="AI57" s="39" t="str">
        <f t="shared" si="22"/>
        <v/>
      </c>
      <c r="AJ57" s="39" t="str">
        <f t="shared" si="23"/>
        <v/>
      </c>
      <c r="AK57" s="39">
        <f t="shared" si="24"/>
        <v>0.36542000214165932</v>
      </c>
      <c r="AL57" s="39" t="str">
        <f t="shared" si="25"/>
        <v/>
      </c>
      <c r="AM57" s="39" t="str">
        <f t="shared" si="26"/>
        <v/>
      </c>
      <c r="AN57" s="39" t="str">
        <f t="shared" si="27"/>
        <v/>
      </c>
      <c r="AO57" s="39" t="str">
        <f t="shared" si="28"/>
        <v/>
      </c>
      <c r="AP57" s="39" t="str">
        <f t="shared" si="29"/>
        <v/>
      </c>
      <c r="AQ57" s="39">
        <f t="shared" si="30"/>
        <v>0.57945191671611773</v>
      </c>
      <c r="AR57" s="39" t="str">
        <f t="shared" si="31"/>
        <v/>
      </c>
      <c r="AS57" s="39" t="str">
        <f t="shared" si="32"/>
        <v/>
      </c>
      <c r="AT57" s="39" t="str">
        <f t="shared" si="33"/>
        <v/>
      </c>
      <c r="AU57" s="39" t="str">
        <f t="shared" si="34"/>
        <v/>
      </c>
      <c r="AV57" s="39" t="str">
        <f t="shared" si="35"/>
        <v/>
      </c>
      <c r="AW57" s="39" t="str">
        <f t="shared" si="36"/>
        <v/>
      </c>
      <c r="AX57" s="39" t="str">
        <f t="shared" si="37"/>
        <v/>
      </c>
      <c r="AY57" s="140" t="str">
        <f t="shared" si="38"/>
        <v/>
      </c>
    </row>
    <row r="58" spans="1:51">
      <c r="A58" s="23"/>
      <c r="B58" s="23"/>
      <c r="C58" s="4"/>
      <c r="D58" s="4"/>
      <c r="E58" s="4"/>
      <c r="F58" s="40"/>
      <c r="G58" s="4"/>
      <c r="H58" s="41"/>
      <c r="L58" s="19"/>
      <c r="M58" s="147">
        <f t="shared" si="40"/>
        <v>435</v>
      </c>
      <c r="N58" s="39" t="str">
        <f t="shared" si="4"/>
        <v/>
      </c>
      <c r="O58" s="39" t="str">
        <f t="shared" si="41"/>
        <v/>
      </c>
      <c r="P58" s="39" t="str">
        <f t="shared" si="5"/>
        <v/>
      </c>
      <c r="Q58" s="39" t="str">
        <f t="shared" si="6"/>
        <v/>
      </c>
      <c r="R58" s="39" t="str">
        <f t="shared" si="7"/>
        <v/>
      </c>
      <c r="S58" s="39" t="str">
        <f t="shared" si="8"/>
        <v/>
      </c>
      <c r="T58" s="39" t="str">
        <f t="shared" si="9"/>
        <v/>
      </c>
      <c r="U58" s="39" t="str">
        <f t="shared" si="10"/>
        <v/>
      </c>
      <c r="V58" s="39" t="str">
        <f t="shared" si="11"/>
        <v/>
      </c>
      <c r="W58" s="39" t="str">
        <f t="shared" si="12"/>
        <v/>
      </c>
      <c r="X58" s="39" t="str">
        <f t="shared" si="13"/>
        <v/>
      </c>
      <c r="Y58" s="39" t="str">
        <f t="shared" si="14"/>
        <v/>
      </c>
      <c r="Z58" s="39" t="str">
        <f t="shared" si="15"/>
        <v/>
      </c>
      <c r="AA58" s="39" t="str">
        <f t="shared" si="16"/>
        <v/>
      </c>
      <c r="AB58" s="140" t="str">
        <f t="shared" si="17"/>
        <v/>
      </c>
      <c r="AD58" s="142" t="str">
        <f t="shared" si="18"/>
        <v/>
      </c>
      <c r="AE58" s="39" t="str">
        <f t="shared" si="19"/>
        <v/>
      </c>
      <c r="AF58" s="140" t="str">
        <f t="shared" si="20"/>
        <v/>
      </c>
      <c r="AH58" s="142" t="str">
        <f t="shared" si="21"/>
        <v/>
      </c>
      <c r="AI58" s="39" t="str">
        <f t="shared" si="22"/>
        <v/>
      </c>
      <c r="AJ58" s="39" t="str">
        <f t="shared" si="23"/>
        <v/>
      </c>
      <c r="AK58" s="39" t="str">
        <f t="shared" si="24"/>
        <v/>
      </c>
      <c r="AL58" s="39" t="str">
        <f t="shared" si="25"/>
        <v/>
      </c>
      <c r="AM58" s="39" t="str">
        <f t="shared" si="26"/>
        <v/>
      </c>
      <c r="AN58" s="39" t="str">
        <f t="shared" si="27"/>
        <v/>
      </c>
      <c r="AO58" s="39" t="str">
        <f t="shared" si="28"/>
        <v/>
      </c>
      <c r="AP58" s="39" t="str">
        <f t="shared" si="29"/>
        <v/>
      </c>
      <c r="AQ58" s="39">
        <f t="shared" si="30"/>
        <v>0.48282528138567538</v>
      </c>
      <c r="AR58" s="39" t="str">
        <f t="shared" si="31"/>
        <v/>
      </c>
      <c r="AS58" s="39" t="str">
        <f t="shared" si="32"/>
        <v/>
      </c>
      <c r="AT58" s="39" t="str">
        <f t="shared" si="33"/>
        <v/>
      </c>
      <c r="AU58" s="39" t="str">
        <f t="shared" si="34"/>
        <v/>
      </c>
      <c r="AV58" s="39" t="str">
        <f t="shared" si="35"/>
        <v/>
      </c>
      <c r="AW58" s="39" t="str">
        <f t="shared" si="36"/>
        <v/>
      </c>
      <c r="AX58" s="39" t="str">
        <f t="shared" si="37"/>
        <v/>
      </c>
      <c r="AY58" s="140" t="str">
        <f t="shared" si="38"/>
        <v/>
      </c>
    </row>
    <row r="59" spans="1:51">
      <c r="A59" s="23"/>
      <c r="B59" s="23"/>
      <c r="C59" s="3"/>
      <c r="D59" s="3"/>
      <c r="E59" s="3"/>
      <c r="F59" s="3"/>
      <c r="G59" s="3"/>
      <c r="H59" s="42"/>
      <c r="L59" s="19"/>
      <c r="M59" s="148">
        <f t="shared" si="40"/>
        <v>450</v>
      </c>
      <c r="N59" s="47" t="str">
        <f t="shared" si="4"/>
        <v/>
      </c>
      <c r="O59" s="47" t="str">
        <f t="shared" si="41"/>
        <v/>
      </c>
      <c r="P59" s="47" t="str">
        <f t="shared" si="5"/>
        <v/>
      </c>
      <c r="Q59" s="47" t="str">
        <f t="shared" si="6"/>
        <v/>
      </c>
      <c r="R59" s="47" t="str">
        <f t="shared" si="7"/>
        <v/>
      </c>
      <c r="S59" s="47" t="str">
        <f t="shared" si="8"/>
        <v/>
      </c>
      <c r="T59" s="47" t="str">
        <f t="shared" si="9"/>
        <v/>
      </c>
      <c r="U59" s="47" t="str">
        <f t="shared" si="10"/>
        <v/>
      </c>
      <c r="V59" s="47" t="str">
        <f t="shared" si="11"/>
        <v/>
      </c>
      <c r="W59" s="47" t="str">
        <f t="shared" si="12"/>
        <v/>
      </c>
      <c r="X59" s="47" t="str">
        <f t="shared" si="13"/>
        <v/>
      </c>
      <c r="Y59" s="47" t="str">
        <f t="shared" si="14"/>
        <v/>
      </c>
      <c r="Z59" s="47" t="str">
        <f t="shared" si="15"/>
        <v/>
      </c>
      <c r="AA59" s="47" t="str">
        <f t="shared" si="16"/>
        <v/>
      </c>
      <c r="AB59" s="141" t="str">
        <f t="shared" si="17"/>
        <v/>
      </c>
      <c r="AD59" s="143" t="str">
        <f t="shared" si="18"/>
        <v/>
      </c>
      <c r="AE59" s="47" t="str">
        <f t="shared" si="19"/>
        <v/>
      </c>
      <c r="AF59" s="141" t="str">
        <f t="shared" si="20"/>
        <v/>
      </c>
      <c r="AH59" s="143" t="str">
        <f t="shared" si="21"/>
        <v/>
      </c>
      <c r="AI59" s="47" t="str">
        <f t="shared" si="22"/>
        <v/>
      </c>
      <c r="AJ59" s="47" t="str">
        <f t="shared" si="23"/>
        <v/>
      </c>
      <c r="AK59" s="47" t="str">
        <f t="shared" si="24"/>
        <v/>
      </c>
      <c r="AL59" s="47" t="str">
        <f t="shared" si="25"/>
        <v/>
      </c>
      <c r="AM59" s="47" t="str">
        <f t="shared" si="26"/>
        <v/>
      </c>
      <c r="AN59" s="47" t="str">
        <f t="shared" si="27"/>
        <v/>
      </c>
      <c r="AO59" s="47" t="str">
        <f t="shared" si="28"/>
        <v/>
      </c>
      <c r="AP59" s="47" t="str">
        <f t="shared" si="29"/>
        <v/>
      </c>
      <c r="AQ59" s="47" t="str">
        <f t="shared" si="30"/>
        <v/>
      </c>
      <c r="AR59" s="47" t="str">
        <f t="shared" si="31"/>
        <v/>
      </c>
      <c r="AS59" s="47" t="str">
        <f t="shared" si="32"/>
        <v/>
      </c>
      <c r="AT59" s="47" t="str">
        <f t="shared" si="33"/>
        <v/>
      </c>
      <c r="AU59" s="47" t="str">
        <f t="shared" si="34"/>
        <v/>
      </c>
      <c r="AV59" s="47" t="str">
        <f t="shared" si="35"/>
        <v/>
      </c>
      <c r="AW59" s="47" t="str">
        <f t="shared" si="36"/>
        <v/>
      </c>
      <c r="AX59" s="47" t="str">
        <f t="shared" si="37"/>
        <v/>
      </c>
      <c r="AY59" s="141" t="str">
        <f t="shared" si="38"/>
        <v/>
      </c>
    </row>
    <row r="60" spans="1:51">
      <c r="A60" s="8"/>
      <c r="B60" s="8"/>
      <c r="C60" s="9"/>
      <c r="D60" s="9"/>
      <c r="E60" s="9"/>
      <c r="F60" s="9"/>
      <c r="G60" s="9"/>
      <c r="H60" s="10"/>
      <c r="I60" s="93">
        <v>45</v>
      </c>
      <c r="J60" s="29"/>
      <c r="K60" s="29"/>
      <c r="L60" s="19"/>
    </row>
    <row r="61" spans="1:51">
      <c r="A61" s="210" t="s">
        <v>2</v>
      </c>
      <c r="B61" s="23">
        <v>55</v>
      </c>
      <c r="C61" s="4">
        <v>5.0145754</v>
      </c>
      <c r="D61" s="4">
        <v>5.0404947333333334</v>
      </c>
      <c r="E61" s="4">
        <v>4.6904000000000021</v>
      </c>
      <c r="F61" s="4">
        <v>1.0198039027185806E-2</v>
      </c>
      <c r="G61" s="4">
        <f t="shared" ref="G61:G75" si="42">(E61-D61)/D61*100</f>
        <v>-6.9456422802729501</v>
      </c>
      <c r="H61" s="42">
        <v>0.42</v>
      </c>
      <c r="I61" s="92">
        <f>I60+15</f>
        <v>60</v>
      </c>
      <c r="J61" s="6">
        <f t="shared" ref="J61:J74" si="43">G61+(G62-G61)/15*(I61-B61)</f>
        <v>-6.8251302907208311</v>
      </c>
      <c r="K61" s="6">
        <f>H61+(H62-H61)/15*(I61-B61)</f>
        <v>0.42</v>
      </c>
      <c r="L61" s="135"/>
    </row>
    <row r="62" spans="1:51">
      <c r="A62" s="210"/>
      <c r="B62" s="23">
        <f>B61+15</f>
        <v>70</v>
      </c>
      <c r="C62" s="4">
        <f t="shared" ref="C62:C75" si="44">C61</f>
        <v>5.0145754</v>
      </c>
      <c r="D62" s="4">
        <v>5.0368143999999999</v>
      </c>
      <c r="E62" s="4">
        <v>4.7051851851851865</v>
      </c>
      <c r="F62" s="4">
        <v>8.9315216940942573E-3</v>
      </c>
      <c r="G62" s="4">
        <f t="shared" si="42"/>
        <v>-6.5841063116165932</v>
      </c>
      <c r="H62" s="42">
        <v>0.42</v>
      </c>
      <c r="I62" s="92">
        <f t="shared" ref="I62:I92" si="45">I61+15</f>
        <v>75</v>
      </c>
      <c r="J62" s="6">
        <f t="shared" si="43"/>
        <v>-6.3262294768733707</v>
      </c>
      <c r="K62" s="6">
        <f t="shared" ref="K62:K74" si="46">H62+(H63-H62)/15*(I62-B62)</f>
        <v>0.42</v>
      </c>
      <c r="L62" s="135"/>
    </row>
    <row r="63" spans="1:51">
      <c r="A63" s="210"/>
      <c r="B63" s="23">
        <f t="shared" ref="B63:B75" si="47">B62+15</f>
        <v>85</v>
      </c>
      <c r="C63" s="4">
        <f t="shared" si="44"/>
        <v>5.0145754</v>
      </c>
      <c r="D63" s="4">
        <v>5.0302834000000001</v>
      </c>
      <c r="E63" s="4">
        <v>4.7379999999999995</v>
      </c>
      <c r="F63" s="4">
        <v>1.5000000000000128E-2</v>
      </c>
      <c r="G63" s="4">
        <f t="shared" si="42"/>
        <v>-5.8104758073869265</v>
      </c>
      <c r="H63" s="42">
        <v>0.42</v>
      </c>
      <c r="I63" s="92">
        <f t="shared" si="45"/>
        <v>90</v>
      </c>
      <c r="J63" s="6">
        <f t="shared" si="43"/>
        <v>-5.5183727920140537</v>
      </c>
      <c r="K63" s="6">
        <f t="shared" si="46"/>
        <v>0.42</v>
      </c>
      <c r="L63" s="135"/>
    </row>
    <row r="64" spans="1:51">
      <c r="A64" s="210"/>
      <c r="B64" s="23">
        <f t="shared" si="47"/>
        <v>100</v>
      </c>
      <c r="C64" s="4">
        <f t="shared" si="44"/>
        <v>5.0145754</v>
      </c>
      <c r="D64" s="4">
        <v>5.0263414000000006</v>
      </c>
      <c r="E64" s="4">
        <v>4.7783333333333324</v>
      </c>
      <c r="F64" s="4">
        <v>1.1671841502435462E-2</v>
      </c>
      <c r="G64" s="4">
        <f t="shared" si="42"/>
        <v>-4.9341667612683082</v>
      </c>
      <c r="H64" s="42">
        <v>0.42</v>
      </c>
      <c r="I64" s="92">
        <f t="shared" si="45"/>
        <v>105</v>
      </c>
      <c r="J64" s="6">
        <f t="shared" si="43"/>
        <v>-4.7708814885246449</v>
      </c>
      <c r="K64" s="6">
        <f t="shared" si="46"/>
        <v>0.42</v>
      </c>
      <c r="L64" s="135"/>
    </row>
    <row r="65" spans="1:12">
      <c r="A65" s="210"/>
      <c r="B65" s="23">
        <f t="shared" si="47"/>
        <v>115</v>
      </c>
      <c r="C65" s="4">
        <f t="shared" si="44"/>
        <v>5.0145754</v>
      </c>
      <c r="D65" s="4">
        <v>5.0236673999999999</v>
      </c>
      <c r="E65" s="4">
        <v>4.8004000000000016</v>
      </c>
      <c r="F65" s="4">
        <v>1.0198039027185354E-2</v>
      </c>
      <c r="G65" s="4">
        <f t="shared" si="42"/>
        <v>-4.4443109430373182</v>
      </c>
      <c r="H65" s="42">
        <v>0.42</v>
      </c>
      <c r="I65" s="92">
        <f t="shared" si="45"/>
        <v>120</v>
      </c>
      <c r="J65" s="6">
        <f t="shared" si="43"/>
        <v>-4.2852367820935022</v>
      </c>
      <c r="K65" s="6">
        <f t="shared" si="46"/>
        <v>0.42</v>
      </c>
      <c r="L65" s="135"/>
    </row>
    <row r="66" spans="1:12">
      <c r="A66" s="210"/>
      <c r="B66" s="23">
        <f t="shared" si="47"/>
        <v>130</v>
      </c>
      <c r="C66" s="4">
        <f t="shared" si="44"/>
        <v>5.0145754</v>
      </c>
      <c r="D66" s="4">
        <v>5.0178630666666661</v>
      </c>
      <c r="E66" s="4">
        <v>4.8188000000000004</v>
      </c>
      <c r="F66" s="4">
        <v>1.0132456102380675E-2</v>
      </c>
      <c r="G66" s="4">
        <f t="shared" si="42"/>
        <v>-3.9670884602058707</v>
      </c>
      <c r="H66" s="42">
        <v>0.42</v>
      </c>
      <c r="I66" s="92">
        <f t="shared" si="45"/>
        <v>135</v>
      </c>
      <c r="J66" s="6">
        <f t="shared" si="43"/>
        <v>-3.8481984450466742</v>
      </c>
      <c r="K66" s="6">
        <f t="shared" si="46"/>
        <v>0.42</v>
      </c>
      <c r="L66" s="135"/>
    </row>
    <row r="67" spans="1:12">
      <c r="A67" s="210"/>
      <c r="B67" s="23">
        <f t="shared" si="47"/>
        <v>145</v>
      </c>
      <c r="C67" s="4">
        <f t="shared" si="44"/>
        <v>5.0145754</v>
      </c>
      <c r="D67" s="4">
        <v>5.0152377333333336</v>
      </c>
      <c r="E67" s="4">
        <v>4.8341666666666656</v>
      </c>
      <c r="F67" s="4">
        <v>8.29702233998089E-3</v>
      </c>
      <c r="G67" s="4">
        <f t="shared" si="42"/>
        <v>-3.6104184147282816</v>
      </c>
      <c r="H67" s="42">
        <v>0.42</v>
      </c>
      <c r="I67" s="92">
        <f t="shared" si="45"/>
        <v>150</v>
      </c>
      <c r="J67" s="6">
        <f t="shared" si="43"/>
        <v>-3.5298271608468008</v>
      </c>
      <c r="K67" s="6">
        <f t="shared" si="46"/>
        <v>0.42</v>
      </c>
      <c r="L67" s="135"/>
    </row>
    <row r="68" spans="1:12">
      <c r="A68" s="210"/>
      <c r="B68" s="23">
        <f t="shared" si="47"/>
        <v>160</v>
      </c>
      <c r="C68" s="4">
        <f t="shared" si="44"/>
        <v>5.0145754</v>
      </c>
      <c r="D68" s="4">
        <v>5.0145754</v>
      </c>
      <c r="E68" s="4">
        <v>4.8456521739130425</v>
      </c>
      <c r="F68" s="4">
        <v>8.4348233567328196E-3</v>
      </c>
      <c r="G68" s="4">
        <f t="shared" si="42"/>
        <v>-3.3686446530838388</v>
      </c>
      <c r="H68" s="42">
        <v>0.42</v>
      </c>
      <c r="I68" s="92">
        <f t="shared" si="45"/>
        <v>165</v>
      </c>
      <c r="J68" s="6">
        <f t="shared" si="43"/>
        <v>-3.3537964714879798</v>
      </c>
      <c r="K68" s="6">
        <f t="shared" si="46"/>
        <v>0.42</v>
      </c>
      <c r="L68" s="135"/>
    </row>
    <row r="69" spans="1:12">
      <c r="A69" s="210"/>
      <c r="B69" s="23">
        <f t="shared" si="47"/>
        <v>175</v>
      </c>
      <c r="C69" s="4">
        <f t="shared" si="44"/>
        <v>5.0145754</v>
      </c>
      <c r="D69" s="4">
        <v>5.015862733333333</v>
      </c>
      <c r="E69" s="4">
        <v>4.8491304347826079</v>
      </c>
      <c r="F69" s="4">
        <v>9.4930804839682224E-3</v>
      </c>
      <c r="G69" s="4">
        <f t="shared" si="42"/>
        <v>-3.3241001082962613</v>
      </c>
      <c r="H69" s="42">
        <v>0.42</v>
      </c>
      <c r="I69" s="92">
        <f t="shared" si="45"/>
        <v>180</v>
      </c>
      <c r="J69" s="6">
        <f t="shared" si="43"/>
        <v>-3.3713160176537107</v>
      </c>
      <c r="K69" s="6">
        <f t="shared" si="46"/>
        <v>0.42</v>
      </c>
      <c r="L69" s="135"/>
    </row>
    <row r="70" spans="1:12">
      <c r="A70" s="210"/>
      <c r="B70" s="23">
        <f t="shared" si="47"/>
        <v>190</v>
      </c>
      <c r="C70" s="4">
        <f t="shared" si="44"/>
        <v>5.0145754</v>
      </c>
      <c r="D70" s="4">
        <v>5.0183223999999997</v>
      </c>
      <c r="E70" s="4">
        <v>4.8443999999999985</v>
      </c>
      <c r="F70" s="4">
        <v>9.1651513899114849E-3</v>
      </c>
      <c r="G70" s="4">
        <f t="shared" si="42"/>
        <v>-3.4657478363686094</v>
      </c>
      <c r="H70" s="42">
        <v>0.42</v>
      </c>
      <c r="I70" s="92">
        <f t="shared" si="45"/>
        <v>195</v>
      </c>
      <c r="J70" s="6">
        <f t="shared" si="43"/>
        <v>-3.4456137326693539</v>
      </c>
      <c r="K70" s="6">
        <f t="shared" si="46"/>
        <v>0.42</v>
      </c>
      <c r="L70" s="135"/>
    </row>
    <row r="71" spans="1:12">
      <c r="A71" s="210"/>
      <c r="B71" s="23">
        <f t="shared" si="47"/>
        <v>205</v>
      </c>
      <c r="C71" s="4">
        <f t="shared" si="44"/>
        <v>5.0145754</v>
      </c>
      <c r="D71" s="4">
        <v>5.0201190666666671</v>
      </c>
      <c r="E71" s="4">
        <v>4.8491666666666653</v>
      </c>
      <c r="F71" s="4">
        <v>7.1728150235676833E-3</v>
      </c>
      <c r="G71" s="4">
        <f t="shared" si="42"/>
        <v>-3.4053455252708433</v>
      </c>
      <c r="H71" s="42">
        <v>0.42</v>
      </c>
      <c r="I71" s="92">
        <f t="shared" si="45"/>
        <v>210</v>
      </c>
      <c r="J71" s="6">
        <f t="shared" si="43"/>
        <v>-3.4643422068617244</v>
      </c>
      <c r="K71" s="6">
        <f t="shared" si="46"/>
        <v>0.42</v>
      </c>
      <c r="L71" s="135"/>
    </row>
    <row r="72" spans="1:12">
      <c r="A72" s="210"/>
      <c r="B72" s="23">
        <f t="shared" si="47"/>
        <v>220</v>
      </c>
      <c r="C72" s="4">
        <f t="shared" si="44"/>
        <v>5.0145754</v>
      </c>
      <c r="D72" s="4">
        <v>5.0220817333333336</v>
      </c>
      <c r="E72" s="4">
        <v>4.8421739130434771</v>
      </c>
      <c r="F72" s="4">
        <v>9.9802175869566946E-3</v>
      </c>
      <c r="G72" s="4">
        <f t="shared" si="42"/>
        <v>-3.5823355700434871</v>
      </c>
      <c r="H72" s="42">
        <v>0.42</v>
      </c>
      <c r="I72" s="92">
        <f t="shared" si="45"/>
        <v>225</v>
      </c>
      <c r="J72" s="6">
        <f t="shared" si="43"/>
        <v>-3.6466873096108836</v>
      </c>
      <c r="K72" s="6">
        <f t="shared" si="46"/>
        <v>0.42</v>
      </c>
      <c r="L72" s="135"/>
    </row>
    <row r="73" spans="1:12">
      <c r="A73" s="210"/>
      <c r="B73" s="23">
        <f t="shared" si="47"/>
        <v>235</v>
      </c>
      <c r="C73" s="4">
        <f t="shared" si="44"/>
        <v>5.0145754</v>
      </c>
      <c r="D73" s="4">
        <v>5.0311453999999998</v>
      </c>
      <c r="E73" s="4">
        <v>4.8411999999999979</v>
      </c>
      <c r="F73" s="4">
        <v>1.1661903789690441E-2</v>
      </c>
      <c r="G73" s="4">
        <f t="shared" si="42"/>
        <v>-3.7753907887456766</v>
      </c>
      <c r="H73" s="42">
        <v>0.42</v>
      </c>
      <c r="I73" s="92">
        <f t="shared" si="45"/>
        <v>240</v>
      </c>
      <c r="J73" s="6">
        <f t="shared" si="43"/>
        <v>-3.883568024911249</v>
      </c>
      <c r="K73" s="6">
        <f t="shared" si="46"/>
        <v>0.42</v>
      </c>
      <c r="L73" s="135"/>
    </row>
    <row r="74" spans="1:12">
      <c r="A74" s="210"/>
      <c r="B74" s="23">
        <f t="shared" si="47"/>
        <v>250</v>
      </c>
      <c r="C74" s="4">
        <f t="shared" si="44"/>
        <v>5.0145754</v>
      </c>
      <c r="D74" s="4">
        <v>5.0338854</v>
      </c>
      <c r="E74" s="4">
        <v>4.8274999999999997</v>
      </c>
      <c r="F74" s="4">
        <v>8.9685440629289209E-3</v>
      </c>
      <c r="G74" s="4">
        <f t="shared" si="42"/>
        <v>-4.0999224972423942</v>
      </c>
      <c r="H74" s="42">
        <v>0.42</v>
      </c>
      <c r="I74" s="92">
        <f t="shared" si="45"/>
        <v>255</v>
      </c>
      <c r="J74" s="6">
        <f t="shared" si="43"/>
        <v>-4.2541199866385808</v>
      </c>
      <c r="K74" s="6">
        <f t="shared" si="46"/>
        <v>0.42</v>
      </c>
      <c r="L74" s="135"/>
    </row>
    <row r="75" spans="1:12">
      <c r="A75" s="210"/>
      <c r="B75" s="23">
        <f t="shared" si="47"/>
        <v>265</v>
      </c>
      <c r="C75" s="4">
        <f t="shared" si="44"/>
        <v>5.0145754</v>
      </c>
      <c r="D75" s="4">
        <v>5.0399483999999992</v>
      </c>
      <c r="E75" s="4">
        <v>4.8100000000000014</v>
      </c>
      <c r="F75" s="4">
        <v>8.1649658092772682E-3</v>
      </c>
      <c r="G75" s="4">
        <f t="shared" si="42"/>
        <v>-4.5625149654309531</v>
      </c>
      <c r="H75" s="42">
        <v>0.42</v>
      </c>
      <c r="I75" s="92">
        <f t="shared" si="45"/>
        <v>270</v>
      </c>
      <c r="J75" s="6"/>
      <c r="K75" s="6"/>
      <c r="L75" s="19"/>
    </row>
    <row r="76" spans="1:12">
      <c r="A76" s="3"/>
      <c r="B76" s="23"/>
      <c r="C76" s="4"/>
      <c r="D76" s="4"/>
      <c r="E76" s="4"/>
      <c r="F76" s="4"/>
      <c r="G76" s="4"/>
      <c r="H76" s="42"/>
      <c r="I76" s="92">
        <f t="shared" si="45"/>
        <v>285</v>
      </c>
      <c r="J76" s="6"/>
      <c r="K76" s="6"/>
      <c r="L76" s="19"/>
    </row>
    <row r="77" spans="1:12">
      <c r="A77" s="3"/>
      <c r="B77" s="23"/>
      <c r="C77" s="4"/>
      <c r="D77" s="4"/>
      <c r="E77" s="4"/>
      <c r="F77" s="4"/>
      <c r="G77" s="4"/>
      <c r="H77" s="42"/>
      <c r="I77" s="92">
        <f t="shared" si="45"/>
        <v>300</v>
      </c>
      <c r="J77" s="6"/>
      <c r="K77" s="6"/>
      <c r="L77" s="19"/>
    </row>
    <row r="78" spans="1:12">
      <c r="A78" s="3"/>
      <c r="B78" s="23"/>
      <c r="C78" s="4"/>
      <c r="D78" s="4"/>
      <c r="E78" s="4"/>
      <c r="F78" s="4"/>
      <c r="G78" s="4"/>
      <c r="H78" s="42"/>
      <c r="I78" s="92">
        <f t="shared" si="45"/>
        <v>315</v>
      </c>
      <c r="J78" s="6"/>
      <c r="K78" s="6"/>
      <c r="L78" s="19"/>
    </row>
    <row r="79" spans="1:12">
      <c r="A79" s="3"/>
      <c r="B79" s="23"/>
      <c r="C79" s="4"/>
      <c r="D79" s="4"/>
      <c r="E79" s="4"/>
      <c r="F79" s="4"/>
      <c r="G79" s="4"/>
      <c r="H79" s="42"/>
      <c r="I79" s="92">
        <f t="shared" si="45"/>
        <v>330</v>
      </c>
      <c r="J79" s="6"/>
      <c r="K79" s="6"/>
      <c r="L79" s="19"/>
    </row>
    <row r="80" spans="1:12">
      <c r="A80" s="3"/>
      <c r="B80" s="23"/>
      <c r="C80" s="4"/>
      <c r="D80" s="4"/>
      <c r="E80" s="4"/>
      <c r="F80" s="4"/>
      <c r="G80" s="4"/>
      <c r="H80" s="42"/>
      <c r="I80" s="92">
        <f t="shared" si="45"/>
        <v>345</v>
      </c>
      <c r="J80" s="6"/>
      <c r="K80" s="6"/>
      <c r="L80" s="19"/>
    </row>
    <row r="81" spans="1:12">
      <c r="A81" s="3"/>
      <c r="B81" s="23"/>
      <c r="C81" s="4"/>
      <c r="D81" s="4"/>
      <c r="E81" s="4"/>
      <c r="F81" s="4"/>
      <c r="G81" s="4"/>
      <c r="H81" s="42"/>
      <c r="I81" s="92">
        <f t="shared" si="45"/>
        <v>360</v>
      </c>
      <c r="J81" s="6"/>
      <c r="K81" s="6"/>
      <c r="L81" s="19"/>
    </row>
    <row r="82" spans="1:12">
      <c r="A82" s="3"/>
      <c r="B82" s="23"/>
      <c r="C82" s="4"/>
      <c r="D82" s="4"/>
      <c r="E82" s="4"/>
      <c r="F82" s="4"/>
      <c r="G82" s="4"/>
      <c r="H82" s="42"/>
      <c r="I82" s="92">
        <f t="shared" si="45"/>
        <v>375</v>
      </c>
      <c r="J82" s="6"/>
      <c r="K82" s="6"/>
      <c r="L82" s="19"/>
    </row>
    <row r="83" spans="1:12">
      <c r="A83" s="3"/>
      <c r="B83" s="23"/>
      <c r="C83" s="4"/>
      <c r="D83" s="4"/>
      <c r="E83" s="4"/>
      <c r="F83" s="4"/>
      <c r="G83" s="4"/>
      <c r="H83" s="42"/>
      <c r="I83" s="92">
        <f t="shared" si="45"/>
        <v>390</v>
      </c>
      <c r="J83" s="6"/>
      <c r="K83" s="6"/>
      <c r="L83" s="19"/>
    </row>
    <row r="84" spans="1:12">
      <c r="A84" s="3"/>
      <c r="B84" s="23"/>
      <c r="C84" s="4"/>
      <c r="D84" s="4"/>
      <c r="E84" s="4"/>
      <c r="F84" s="4"/>
      <c r="G84" s="4"/>
      <c r="H84" s="42"/>
      <c r="I84" s="92">
        <f t="shared" si="45"/>
        <v>405</v>
      </c>
      <c r="J84" s="6"/>
      <c r="K84" s="6"/>
      <c r="L84" s="19"/>
    </row>
    <row r="85" spans="1:12">
      <c r="A85" s="3"/>
      <c r="B85" s="23"/>
      <c r="C85" s="4"/>
      <c r="D85" s="4"/>
      <c r="E85" s="4"/>
      <c r="F85" s="4"/>
      <c r="G85" s="4"/>
      <c r="H85" s="42"/>
      <c r="I85" s="92">
        <f t="shared" si="45"/>
        <v>420</v>
      </c>
      <c r="J85" s="6"/>
      <c r="K85" s="6"/>
      <c r="L85" s="19"/>
    </row>
    <row r="86" spans="1:12">
      <c r="A86" s="3"/>
      <c r="B86" s="23"/>
      <c r="C86" s="4"/>
      <c r="D86" s="4"/>
      <c r="E86" s="4"/>
      <c r="F86" s="4"/>
      <c r="G86" s="4"/>
      <c r="H86" s="42"/>
      <c r="I86" s="92">
        <f t="shared" si="45"/>
        <v>435</v>
      </c>
      <c r="J86" s="6"/>
      <c r="K86" s="6"/>
      <c r="L86" s="19"/>
    </row>
    <row r="87" spans="1:12">
      <c r="A87" s="3"/>
      <c r="B87" s="23"/>
      <c r="C87" s="4"/>
      <c r="D87" s="4"/>
      <c r="E87" s="4"/>
      <c r="F87" s="4"/>
      <c r="G87" s="4"/>
      <c r="H87" s="42"/>
      <c r="I87" s="92">
        <f t="shared" si="45"/>
        <v>450</v>
      </c>
      <c r="J87" s="6"/>
      <c r="K87" s="6"/>
      <c r="L87" s="19"/>
    </row>
    <row r="88" spans="1:12">
      <c r="A88" s="3"/>
      <c r="B88" s="23"/>
      <c r="C88" s="4"/>
      <c r="D88" s="4"/>
      <c r="E88" s="4"/>
      <c r="F88" s="4"/>
      <c r="G88" s="4"/>
      <c r="H88" s="42"/>
      <c r="I88" s="92">
        <f t="shared" si="45"/>
        <v>465</v>
      </c>
      <c r="J88" s="6"/>
      <c r="K88" s="6"/>
      <c r="L88" s="19"/>
    </row>
    <row r="89" spans="1:12">
      <c r="A89" s="3"/>
      <c r="B89" s="23"/>
      <c r="C89" s="4"/>
      <c r="D89" s="4"/>
      <c r="E89" s="4"/>
      <c r="F89" s="4"/>
      <c r="G89" s="4"/>
      <c r="H89" s="42"/>
      <c r="I89" s="92">
        <f t="shared" si="45"/>
        <v>480</v>
      </c>
      <c r="J89" s="6"/>
      <c r="K89" s="6"/>
      <c r="L89" s="19"/>
    </row>
    <row r="90" spans="1:12">
      <c r="A90" s="3"/>
      <c r="B90" s="23"/>
      <c r="C90" s="4"/>
      <c r="D90" s="4"/>
      <c r="E90" s="4"/>
      <c r="F90" s="4"/>
      <c r="G90" s="4"/>
      <c r="H90" s="42"/>
      <c r="I90" s="92">
        <f t="shared" si="45"/>
        <v>495</v>
      </c>
      <c r="J90" s="6"/>
      <c r="K90" s="6"/>
      <c r="L90" s="19"/>
    </row>
    <row r="91" spans="1:12">
      <c r="A91" s="3"/>
      <c r="B91" s="23"/>
      <c r="C91" s="4"/>
      <c r="D91" s="4"/>
      <c r="E91" s="4"/>
      <c r="F91" s="4"/>
      <c r="G91" s="4"/>
      <c r="H91" s="42"/>
      <c r="I91" s="92">
        <f t="shared" si="45"/>
        <v>510</v>
      </c>
      <c r="J91" s="6"/>
      <c r="K91" s="6"/>
      <c r="L91" s="19"/>
    </row>
    <row r="92" spans="1:12">
      <c r="A92" s="3"/>
      <c r="B92" s="23"/>
      <c r="C92" s="4"/>
      <c r="D92" s="4"/>
      <c r="E92" s="4"/>
      <c r="F92" s="4"/>
      <c r="G92" s="4"/>
      <c r="H92" s="42"/>
      <c r="I92" s="92">
        <f t="shared" si="45"/>
        <v>525</v>
      </c>
      <c r="J92" s="6"/>
      <c r="K92" s="6"/>
      <c r="L92" s="19"/>
    </row>
    <row r="93" spans="1:12">
      <c r="A93" s="3"/>
      <c r="B93" s="23"/>
      <c r="C93" s="4"/>
      <c r="D93" s="4"/>
      <c r="E93" s="4"/>
      <c r="F93" s="4"/>
      <c r="G93" s="4"/>
      <c r="H93" s="42"/>
      <c r="L93" s="19"/>
    </row>
    <row r="94" spans="1:12">
      <c r="B94" s="32"/>
      <c r="C94" s="33"/>
      <c r="D94" s="33"/>
      <c r="E94" s="33"/>
      <c r="F94" s="33"/>
      <c r="G94" s="33"/>
      <c r="H94" s="43"/>
      <c r="L94" s="19"/>
    </row>
    <row r="95" spans="1:12">
      <c r="A95" s="211" t="s">
        <v>17</v>
      </c>
      <c r="B95" s="124">
        <v>45</v>
      </c>
      <c r="C95" s="125"/>
      <c r="D95" s="125">
        <v>5.08866</v>
      </c>
      <c r="E95" s="125">
        <v>4.7069999999999999</v>
      </c>
      <c r="F95" s="125">
        <v>1.1742858972247852E-2</v>
      </c>
      <c r="G95" s="126">
        <v>-7.5002063411585791</v>
      </c>
      <c r="H95" s="127">
        <v>0.57846237123738631</v>
      </c>
      <c r="I95" s="93">
        <v>45</v>
      </c>
      <c r="J95" s="29"/>
      <c r="K95" s="29"/>
      <c r="L95" s="135"/>
    </row>
    <row r="96" spans="1:12">
      <c r="A96" s="210"/>
      <c r="B96" s="23">
        <f>B95+15</f>
        <v>60</v>
      </c>
      <c r="C96" s="40"/>
      <c r="D96" s="40">
        <v>5.0862600000000002</v>
      </c>
      <c r="E96" s="40">
        <v>4.7900000000000009</v>
      </c>
      <c r="F96" s="40">
        <v>9.1766293548224791E-3</v>
      </c>
      <c r="G96" s="76">
        <v>-5.8247120674129773</v>
      </c>
      <c r="H96" s="41">
        <v>0.55816332931724333</v>
      </c>
      <c r="I96" s="92">
        <f>I95+15</f>
        <v>60</v>
      </c>
      <c r="J96" s="6">
        <f t="shared" ref="J96:J118" si="48">G96+(G97-G96)/15*(I96-B96)</f>
        <v>-5.8247120674129773</v>
      </c>
      <c r="K96" s="6">
        <f>H96+(H97-H96)/15*(I96-B96)</f>
        <v>0.55816332931724333</v>
      </c>
      <c r="L96" s="135"/>
    </row>
    <row r="97" spans="1:12">
      <c r="A97" s="210"/>
      <c r="B97" s="23">
        <f t="shared" ref="B97:B119" si="49">B96+15</f>
        <v>75</v>
      </c>
      <c r="C97" s="40"/>
      <c r="D97" s="40">
        <v>5.0828600000000002</v>
      </c>
      <c r="E97" s="40">
        <v>4.8080000000000016</v>
      </c>
      <c r="F97" s="40">
        <v>8.9442719099990832E-3</v>
      </c>
      <c r="G97" s="76">
        <v>-5.4075854932065521</v>
      </c>
      <c r="H97" s="41">
        <v>0.55271074815532617</v>
      </c>
      <c r="I97" s="92">
        <f t="shared" ref="I97:I127" si="50">I96+15</f>
        <v>75</v>
      </c>
      <c r="J97" s="6">
        <f t="shared" si="48"/>
        <v>-5.4075854932065521</v>
      </c>
      <c r="K97" s="6">
        <f t="shared" ref="K97:K118" si="51">H97+(H98-H97)/15*(I97-B97)</f>
        <v>0.55271074815532617</v>
      </c>
      <c r="L97" s="135"/>
    </row>
    <row r="98" spans="1:12">
      <c r="A98" s="210"/>
      <c r="B98" s="23">
        <f t="shared" si="49"/>
        <v>90</v>
      </c>
      <c r="C98" s="40"/>
      <c r="D98" s="40">
        <v>5.0796600000000005</v>
      </c>
      <c r="E98" s="40">
        <v>4.8369999999999989</v>
      </c>
      <c r="F98" s="40">
        <v>9.7872096985916514E-3</v>
      </c>
      <c r="G98" s="76">
        <v>-4.7770913801317736</v>
      </c>
      <c r="H98" s="41">
        <v>0.55151318948448491</v>
      </c>
      <c r="I98" s="92">
        <f t="shared" si="50"/>
        <v>90</v>
      </c>
      <c r="J98" s="6">
        <f t="shared" si="48"/>
        <v>-4.7770913801317736</v>
      </c>
      <c r="K98" s="6">
        <f t="shared" si="51"/>
        <v>0.55151318948448491</v>
      </c>
      <c r="L98" s="135"/>
    </row>
    <row r="99" spans="1:12">
      <c r="A99" s="210"/>
      <c r="B99" s="23">
        <f t="shared" si="49"/>
        <v>105</v>
      </c>
      <c r="C99" s="40"/>
      <c r="D99" s="40">
        <v>5.0819600000000005</v>
      </c>
      <c r="E99" s="40">
        <v>4.8680000000000003</v>
      </c>
      <c r="F99" s="40">
        <v>1.1050125029061719E-2</v>
      </c>
      <c r="G99" s="76">
        <v>-4.2101866209100454</v>
      </c>
      <c r="H99" s="41">
        <v>0.5522183029898986</v>
      </c>
      <c r="I99" s="92">
        <f t="shared" si="50"/>
        <v>105</v>
      </c>
      <c r="J99" s="6">
        <f t="shared" si="48"/>
        <v>-4.2101866209100454</v>
      </c>
      <c r="K99" s="6">
        <f t="shared" si="51"/>
        <v>0.5522183029898986</v>
      </c>
      <c r="L99" s="135"/>
    </row>
    <row r="100" spans="1:12">
      <c r="A100" s="210"/>
      <c r="B100" s="23">
        <f t="shared" si="49"/>
        <v>120</v>
      </c>
      <c r="C100" s="40"/>
      <c r="D100" s="40">
        <v>5.0815600000000005</v>
      </c>
      <c r="E100" s="40">
        <v>4.9050000000000002</v>
      </c>
      <c r="F100" s="40">
        <v>1.5389675281277437E-2</v>
      </c>
      <c r="G100" s="76">
        <v>-3.4745235715016696</v>
      </c>
      <c r="H100" s="41">
        <v>0.55949011836686713</v>
      </c>
      <c r="I100" s="92">
        <f t="shared" si="50"/>
        <v>120</v>
      </c>
      <c r="J100" s="6">
        <f t="shared" si="48"/>
        <v>-3.4745235715016696</v>
      </c>
      <c r="K100" s="6">
        <f t="shared" si="51"/>
        <v>0.55949011836686713</v>
      </c>
      <c r="L100" s="135"/>
    </row>
    <row r="101" spans="1:12">
      <c r="A101" s="210"/>
      <c r="B101" s="23">
        <f t="shared" si="49"/>
        <v>135</v>
      </c>
      <c r="C101" s="40"/>
      <c r="D101" s="40">
        <v>5.0781100000000015</v>
      </c>
      <c r="E101" s="40">
        <v>4.9359999999999991</v>
      </c>
      <c r="F101" s="40">
        <v>1.0462967275612071E-2</v>
      </c>
      <c r="G101" s="76">
        <v>-2.7984821124395172</v>
      </c>
      <c r="H101" s="41">
        <v>0.5509103286813537</v>
      </c>
      <c r="I101" s="92">
        <f t="shared" si="50"/>
        <v>135</v>
      </c>
      <c r="J101" s="6">
        <f t="shared" si="48"/>
        <v>-2.7984821124395172</v>
      </c>
      <c r="K101" s="6">
        <f t="shared" si="51"/>
        <v>0.5509103286813537</v>
      </c>
      <c r="L101" s="135"/>
    </row>
    <row r="102" spans="1:12">
      <c r="A102" s="210"/>
      <c r="B102" s="23">
        <f t="shared" si="49"/>
        <v>150</v>
      </c>
      <c r="C102" s="40"/>
      <c r="D102" s="40">
        <v>5.0767100000000012</v>
      </c>
      <c r="E102" s="40">
        <v>4.9529999999999976</v>
      </c>
      <c r="F102" s="40">
        <v>9.7872096985916496E-3</v>
      </c>
      <c r="G102" s="76">
        <v>-2.4368143935738598</v>
      </c>
      <c r="H102" s="41">
        <v>0.54990144826786791</v>
      </c>
      <c r="I102" s="92">
        <f t="shared" si="50"/>
        <v>150</v>
      </c>
      <c r="J102" s="6">
        <f t="shared" si="48"/>
        <v>-2.4368143935738598</v>
      </c>
      <c r="K102" s="6">
        <f t="shared" si="51"/>
        <v>0.54990144826786791</v>
      </c>
      <c r="L102" s="135"/>
    </row>
    <row r="103" spans="1:12">
      <c r="A103" s="210"/>
      <c r="B103" s="23">
        <f t="shared" si="49"/>
        <v>165</v>
      </c>
      <c r="C103" s="40"/>
      <c r="D103" s="40">
        <v>5.0719100000000008</v>
      </c>
      <c r="E103" s="40">
        <v>4.9569999999999981</v>
      </c>
      <c r="F103" s="40">
        <v>7.3269509706503089E-3</v>
      </c>
      <c r="G103" s="76">
        <v>-2.2656159119543271</v>
      </c>
      <c r="H103" s="41">
        <v>0.54744290071157642</v>
      </c>
      <c r="I103" s="92">
        <f t="shared" si="50"/>
        <v>165</v>
      </c>
      <c r="J103" s="6">
        <f t="shared" si="48"/>
        <v>-2.2656159119543271</v>
      </c>
      <c r="K103" s="6">
        <f t="shared" si="51"/>
        <v>0.54744290071157642</v>
      </c>
      <c r="L103" s="135"/>
    </row>
    <row r="104" spans="1:12">
      <c r="A104" s="210"/>
      <c r="B104" s="23">
        <f t="shared" si="49"/>
        <v>180</v>
      </c>
      <c r="C104" s="40"/>
      <c r="D104" s="40">
        <v>5.0758100000000006</v>
      </c>
      <c r="E104" s="40">
        <v>4.9619999999999989</v>
      </c>
      <c r="F104" s="40">
        <v>1.1050125029061719E-2</v>
      </c>
      <c r="G104" s="76">
        <v>-2.2422037073886085</v>
      </c>
      <c r="H104" s="41">
        <v>0.55172267395444219</v>
      </c>
      <c r="I104" s="92">
        <f t="shared" si="50"/>
        <v>180</v>
      </c>
      <c r="J104" s="6">
        <f t="shared" si="48"/>
        <v>-2.2422037073886085</v>
      </c>
      <c r="K104" s="6">
        <f t="shared" si="51"/>
        <v>0.55172267395444219</v>
      </c>
      <c r="L104" s="135"/>
    </row>
    <row r="105" spans="1:12">
      <c r="A105" s="210"/>
      <c r="B105" s="23">
        <f t="shared" si="49"/>
        <v>195</v>
      </c>
      <c r="C105" s="40"/>
      <c r="D105" s="40">
        <v>5.0782100000000003</v>
      </c>
      <c r="E105" s="40">
        <v>4.9579999999999975</v>
      </c>
      <c r="F105" s="40">
        <v>8.9442719099990832E-3</v>
      </c>
      <c r="G105" s="76">
        <v>-2.3671726848634225</v>
      </c>
      <c r="H105" s="41">
        <v>0.54845199101770958</v>
      </c>
      <c r="I105" s="92">
        <f t="shared" si="50"/>
        <v>195</v>
      </c>
      <c r="J105" s="6">
        <f t="shared" si="48"/>
        <v>-2.3671726848634225</v>
      </c>
      <c r="K105" s="6">
        <f t="shared" si="51"/>
        <v>0.54845199101770958</v>
      </c>
      <c r="L105" s="135"/>
    </row>
    <row r="106" spans="1:12">
      <c r="A106" s="210"/>
      <c r="B106" s="23">
        <f t="shared" si="49"/>
        <v>210</v>
      </c>
      <c r="C106" s="40"/>
      <c r="D106" s="40">
        <v>5.0766100000000005</v>
      </c>
      <c r="E106" s="40">
        <v>4.9469999999999983</v>
      </c>
      <c r="F106" s="40">
        <v>1.1742858972247854E-2</v>
      </c>
      <c r="G106" s="76">
        <v>-2.5530816824613711</v>
      </c>
      <c r="H106" s="41">
        <v>0.55274547112353056</v>
      </c>
      <c r="I106" s="92">
        <f t="shared" si="50"/>
        <v>210</v>
      </c>
      <c r="J106" s="6">
        <f t="shared" si="48"/>
        <v>-2.5530816824613711</v>
      </c>
      <c r="K106" s="6">
        <f t="shared" si="51"/>
        <v>0.55274547112353056</v>
      </c>
      <c r="L106" s="135"/>
    </row>
    <row r="107" spans="1:12">
      <c r="A107" s="210"/>
      <c r="B107" s="23">
        <f t="shared" si="49"/>
        <v>225</v>
      </c>
      <c r="C107" s="40">
        <v>5.0770600000000004</v>
      </c>
      <c r="D107" s="40">
        <v>5.0770600000000004</v>
      </c>
      <c r="E107" s="40">
        <v>4.9469999999999983</v>
      </c>
      <c r="F107" s="40">
        <v>9.7872096985916479E-3</v>
      </c>
      <c r="G107" s="76">
        <v>-2.5617187900084311</v>
      </c>
      <c r="H107" s="41">
        <v>0.54866424739946129</v>
      </c>
      <c r="I107" s="92">
        <f t="shared" si="50"/>
        <v>225</v>
      </c>
      <c r="J107" s="6">
        <f t="shared" si="48"/>
        <v>-2.5617187900084311</v>
      </c>
      <c r="K107" s="6">
        <f t="shared" si="51"/>
        <v>0.54866424739946129</v>
      </c>
      <c r="L107" s="135"/>
    </row>
    <row r="108" spans="1:12">
      <c r="A108" s="210"/>
      <c r="B108" s="23">
        <f t="shared" si="49"/>
        <v>240</v>
      </c>
      <c r="C108" s="40"/>
      <c r="D108" s="40">
        <v>5.0780100000000008</v>
      </c>
      <c r="E108" s="40">
        <v>4.9409999999999989</v>
      </c>
      <c r="F108" s="40">
        <v>1.0208355710680782E-2</v>
      </c>
      <c r="G108" s="76">
        <v>-2.6981041786054347</v>
      </c>
      <c r="H108" s="41">
        <v>0.55024057745902555</v>
      </c>
      <c r="I108" s="92">
        <f t="shared" si="50"/>
        <v>240</v>
      </c>
      <c r="J108" s="6">
        <f t="shared" si="48"/>
        <v>-2.6981041786054347</v>
      </c>
      <c r="K108" s="6">
        <f t="shared" si="51"/>
        <v>0.55024057745902555</v>
      </c>
      <c r="L108" s="135"/>
    </row>
    <row r="109" spans="1:12">
      <c r="A109" s="210"/>
      <c r="B109" s="23">
        <f t="shared" si="49"/>
        <v>255</v>
      </c>
      <c r="C109" s="40"/>
      <c r="D109" s="40">
        <v>5.0815100000000006</v>
      </c>
      <c r="E109" s="40">
        <v>4.9349999999999996</v>
      </c>
      <c r="F109" s="40">
        <v>1.1002392084403765E-2</v>
      </c>
      <c r="G109" s="76">
        <v>-2.8831981045004538</v>
      </c>
      <c r="H109" s="41">
        <v>0.55093130837759341</v>
      </c>
      <c r="I109" s="92">
        <f t="shared" si="50"/>
        <v>255</v>
      </c>
      <c r="J109" s="6">
        <f t="shared" si="48"/>
        <v>-2.8831981045004538</v>
      </c>
      <c r="K109" s="6">
        <f t="shared" si="51"/>
        <v>0.55093130837759341</v>
      </c>
      <c r="L109" s="135"/>
    </row>
    <row r="110" spans="1:12">
      <c r="A110" s="210"/>
      <c r="B110" s="23">
        <f t="shared" si="49"/>
        <v>270</v>
      </c>
      <c r="C110" s="40"/>
      <c r="D110" s="40">
        <v>5.0823100000000005</v>
      </c>
      <c r="E110" s="40">
        <v>4.93</v>
      </c>
      <c r="F110" s="40">
        <v>1.0259783520851778E-2</v>
      </c>
      <c r="G110" s="76">
        <v>-2.9968655985172257</v>
      </c>
      <c r="H110" s="41">
        <v>0.54982536532235449</v>
      </c>
      <c r="I110" s="92">
        <f t="shared" si="50"/>
        <v>270</v>
      </c>
      <c r="J110" s="6">
        <f t="shared" si="48"/>
        <v>-2.9968655985172257</v>
      </c>
      <c r="K110" s="6">
        <f t="shared" si="51"/>
        <v>0.54982536532235449</v>
      </c>
      <c r="L110" s="135"/>
    </row>
    <row r="111" spans="1:12">
      <c r="A111" s="210"/>
      <c r="B111" s="23">
        <f t="shared" si="49"/>
        <v>285</v>
      </c>
      <c r="C111" s="40"/>
      <c r="D111" s="40">
        <v>5.0838099999999997</v>
      </c>
      <c r="E111" s="40">
        <v>4.9210000000000012</v>
      </c>
      <c r="F111" s="40">
        <v>1.0711528467276108E-2</v>
      </c>
      <c r="G111" s="76">
        <v>-3.2025193703147554</v>
      </c>
      <c r="H111" s="41">
        <v>0.55044260106672582</v>
      </c>
      <c r="I111" s="92">
        <f t="shared" si="50"/>
        <v>285</v>
      </c>
      <c r="J111" s="6">
        <f t="shared" si="48"/>
        <v>-3.2025193703147554</v>
      </c>
      <c r="K111" s="6">
        <f t="shared" si="51"/>
        <v>0.55044260106672582</v>
      </c>
      <c r="L111" s="135"/>
    </row>
    <row r="112" spans="1:12">
      <c r="A112" s="210"/>
      <c r="B112" s="23">
        <f t="shared" si="49"/>
        <v>300</v>
      </c>
      <c r="C112" s="40"/>
      <c r="D112" s="40">
        <v>5.0857099999999997</v>
      </c>
      <c r="E112" s="40">
        <v>4.9095000000000004</v>
      </c>
      <c r="F112" s="40">
        <v>1.4680814547887909E-2</v>
      </c>
      <c r="G112" s="76">
        <v>-3.4648062905670853</v>
      </c>
      <c r="H112" s="41">
        <v>0.55745177194083106</v>
      </c>
      <c r="I112" s="92">
        <f t="shared" si="50"/>
        <v>300</v>
      </c>
      <c r="J112" s="6">
        <f t="shared" si="48"/>
        <v>-3.4648062905670853</v>
      </c>
      <c r="K112" s="6">
        <f t="shared" si="51"/>
        <v>0.55745177194083106</v>
      </c>
      <c r="L112" s="135"/>
    </row>
    <row r="113" spans="1:12">
      <c r="A113" s="210"/>
      <c r="B113" s="23">
        <f t="shared" si="49"/>
        <v>315</v>
      </c>
      <c r="C113" s="40"/>
      <c r="D113" s="40">
        <v>5.0853099999999998</v>
      </c>
      <c r="E113" s="40">
        <v>4.9020000000000001</v>
      </c>
      <c r="F113" s="40">
        <v>1.5078740698501163E-2</v>
      </c>
      <c r="G113" s="76">
        <v>-3.6046966654933454</v>
      </c>
      <c r="H113" s="41">
        <v>0.55847857889270103</v>
      </c>
      <c r="I113" s="92">
        <f t="shared" si="50"/>
        <v>315</v>
      </c>
      <c r="J113" s="6">
        <f t="shared" si="48"/>
        <v>-3.6046966654933454</v>
      </c>
      <c r="K113" s="6">
        <f t="shared" si="51"/>
        <v>0.55847857889270103</v>
      </c>
      <c r="L113" s="135"/>
    </row>
    <row r="114" spans="1:12">
      <c r="A114" s="210"/>
      <c r="B114" s="23">
        <f t="shared" si="49"/>
        <v>330</v>
      </c>
      <c r="C114" s="40"/>
      <c r="D114" s="40">
        <v>5.08256</v>
      </c>
      <c r="E114" s="40">
        <v>4.8920000000000003</v>
      </c>
      <c r="F114" s="40">
        <v>1.0563093645728109E-2</v>
      </c>
      <c r="G114" s="76">
        <v>-3.7492916955235081</v>
      </c>
      <c r="H114" s="41">
        <v>0.55115149714334577</v>
      </c>
      <c r="I114" s="92">
        <f t="shared" si="50"/>
        <v>330</v>
      </c>
      <c r="J114" s="6">
        <f t="shared" si="48"/>
        <v>-3.7492916955235081</v>
      </c>
      <c r="K114" s="6">
        <f t="shared" si="51"/>
        <v>0.55115149714334577</v>
      </c>
      <c r="L114" s="135"/>
    </row>
    <row r="115" spans="1:12">
      <c r="A115" s="210"/>
      <c r="B115" s="23">
        <f t="shared" si="49"/>
        <v>345</v>
      </c>
      <c r="C115" s="40"/>
      <c r="D115" s="40">
        <v>5.0865599999999995</v>
      </c>
      <c r="E115" s="40">
        <v>4.8759999999999994</v>
      </c>
      <c r="F115" s="40">
        <v>9.403246919632343E-3</v>
      </c>
      <c r="G115" s="76">
        <v>-4.1395363467648094</v>
      </c>
      <c r="H115" s="41">
        <v>0.55007702088601373</v>
      </c>
      <c r="I115" s="92">
        <f t="shared" si="50"/>
        <v>345</v>
      </c>
      <c r="J115" s="6">
        <f t="shared" si="48"/>
        <v>-4.1395363467648094</v>
      </c>
      <c r="K115" s="6">
        <f t="shared" si="51"/>
        <v>0.55007702088601373</v>
      </c>
      <c r="L115" s="135"/>
    </row>
    <row r="116" spans="1:12">
      <c r="A116" s="210"/>
      <c r="B116" s="23">
        <f t="shared" si="49"/>
        <v>360</v>
      </c>
      <c r="C116" s="40"/>
      <c r="D116" s="40">
        <v>5.0811599999999997</v>
      </c>
      <c r="E116" s="40">
        <v>4.8680000000000003</v>
      </c>
      <c r="F116" s="40">
        <v>1.1050125029061719E-2</v>
      </c>
      <c r="G116" s="76">
        <v>-4.1951050547512647</v>
      </c>
      <c r="H116" s="41">
        <v>0.55453501290033858</v>
      </c>
      <c r="I116" s="92">
        <f t="shared" si="50"/>
        <v>360</v>
      </c>
      <c r="J116" s="6">
        <f t="shared" si="48"/>
        <v>-4.1951050547512647</v>
      </c>
      <c r="K116" s="6">
        <f t="shared" si="51"/>
        <v>0.55453501290033858</v>
      </c>
      <c r="L116" s="135"/>
    </row>
    <row r="117" spans="1:12">
      <c r="A117" s="210"/>
      <c r="B117" s="23">
        <f t="shared" si="49"/>
        <v>375</v>
      </c>
      <c r="C117" s="40"/>
      <c r="D117" s="40">
        <v>5.0858100000000004</v>
      </c>
      <c r="E117" s="40">
        <v>4.8599999999999994</v>
      </c>
      <c r="F117" s="40">
        <v>1.0259783520851778E-2</v>
      </c>
      <c r="G117" s="76">
        <v>-4.4400007078518646</v>
      </c>
      <c r="H117" s="41">
        <v>0.557177242317902</v>
      </c>
      <c r="I117" s="92">
        <f t="shared" si="50"/>
        <v>375</v>
      </c>
      <c r="J117" s="6">
        <f t="shared" si="48"/>
        <v>-4.4400007078518646</v>
      </c>
      <c r="K117" s="6">
        <f t="shared" si="51"/>
        <v>0.557177242317902</v>
      </c>
      <c r="L117" s="135"/>
    </row>
    <row r="118" spans="1:12">
      <c r="A118" s="210"/>
      <c r="B118" s="23">
        <f t="shared" si="49"/>
        <v>390</v>
      </c>
      <c r="C118" s="40"/>
      <c r="D118" s="40">
        <v>5.0907100000000005</v>
      </c>
      <c r="E118" s="40">
        <v>4.8389999999999986</v>
      </c>
      <c r="F118" s="40">
        <v>1.3726654823065098E-2</v>
      </c>
      <c r="G118" s="76">
        <v>-4.9444969365766633</v>
      </c>
      <c r="H118" s="41">
        <v>0.57362051446720641</v>
      </c>
      <c r="I118" s="92">
        <f t="shared" si="50"/>
        <v>390</v>
      </c>
      <c r="J118" s="6">
        <f t="shared" si="48"/>
        <v>-4.9444969365766633</v>
      </c>
      <c r="K118" s="6">
        <f t="shared" si="51"/>
        <v>0.57362051446720641</v>
      </c>
      <c r="L118" s="135"/>
    </row>
    <row r="119" spans="1:12">
      <c r="A119" s="210"/>
      <c r="B119" s="79">
        <f t="shared" si="49"/>
        <v>405</v>
      </c>
      <c r="C119" s="101"/>
      <c r="D119" s="101">
        <v>5.0720100000000006</v>
      </c>
      <c r="E119" s="101">
        <v>4.801000000000001</v>
      </c>
      <c r="F119" s="101">
        <v>1.020835571068059E-2</v>
      </c>
      <c r="G119" s="102">
        <v>-5.3432465629996688</v>
      </c>
      <c r="H119" s="103">
        <v>0.61470861453062364</v>
      </c>
      <c r="I119" s="92">
        <f t="shared" si="50"/>
        <v>405</v>
      </c>
      <c r="J119" s="6"/>
      <c r="K119" s="6"/>
      <c r="L119" s="135"/>
    </row>
    <row r="120" spans="1:12">
      <c r="A120" s="3"/>
      <c r="B120" s="23"/>
      <c r="C120" s="40"/>
      <c r="D120" s="40"/>
      <c r="E120" s="40"/>
      <c r="F120" s="40"/>
      <c r="G120" s="76"/>
      <c r="H120" s="41"/>
      <c r="I120" s="92">
        <f t="shared" si="50"/>
        <v>420</v>
      </c>
      <c r="J120" s="6"/>
      <c r="K120" s="6"/>
      <c r="L120" s="19"/>
    </row>
    <row r="121" spans="1:12">
      <c r="A121" s="3"/>
      <c r="B121" s="23"/>
      <c r="C121" s="40"/>
      <c r="D121" s="40"/>
      <c r="E121" s="40"/>
      <c r="F121" s="40"/>
      <c r="G121" s="76"/>
      <c r="H121" s="41"/>
      <c r="I121" s="92">
        <f t="shared" si="50"/>
        <v>435</v>
      </c>
      <c r="J121" s="6"/>
      <c r="K121" s="6"/>
      <c r="L121" s="19"/>
    </row>
    <row r="122" spans="1:12">
      <c r="A122" s="3"/>
      <c r="B122" s="23"/>
      <c r="C122" s="40"/>
      <c r="D122" s="40"/>
      <c r="E122" s="40"/>
      <c r="F122" s="40"/>
      <c r="G122" s="76"/>
      <c r="H122" s="41"/>
      <c r="I122" s="92">
        <f t="shared" si="50"/>
        <v>450</v>
      </c>
      <c r="J122" s="6"/>
      <c r="K122" s="6"/>
      <c r="L122" s="19"/>
    </row>
    <row r="123" spans="1:12">
      <c r="A123" s="3"/>
      <c r="B123" s="23"/>
      <c r="C123" s="40"/>
      <c r="D123" s="40"/>
      <c r="E123" s="40"/>
      <c r="F123" s="40"/>
      <c r="G123" s="76"/>
      <c r="H123" s="41"/>
      <c r="I123" s="92">
        <f t="shared" si="50"/>
        <v>465</v>
      </c>
      <c r="J123" s="6"/>
      <c r="K123" s="6"/>
      <c r="L123" s="19"/>
    </row>
    <row r="124" spans="1:12">
      <c r="A124" s="3"/>
      <c r="B124" s="23"/>
      <c r="C124" s="40"/>
      <c r="D124" s="40"/>
      <c r="E124" s="40"/>
      <c r="F124" s="40"/>
      <c r="G124" s="76"/>
      <c r="H124" s="41"/>
      <c r="I124" s="92">
        <f t="shared" si="50"/>
        <v>480</v>
      </c>
      <c r="J124" s="6"/>
      <c r="K124" s="6"/>
      <c r="L124" s="19"/>
    </row>
    <row r="125" spans="1:12">
      <c r="A125" s="3"/>
      <c r="B125" s="23"/>
      <c r="C125" s="40"/>
      <c r="D125" s="40"/>
      <c r="E125" s="40"/>
      <c r="F125" s="40"/>
      <c r="G125" s="76"/>
      <c r="H125" s="41"/>
      <c r="I125" s="92">
        <f t="shared" si="50"/>
        <v>495</v>
      </c>
      <c r="J125" s="6"/>
      <c r="K125" s="6"/>
      <c r="L125" s="19"/>
    </row>
    <row r="126" spans="1:12">
      <c r="A126" s="3"/>
      <c r="B126" s="23"/>
      <c r="C126" s="40"/>
      <c r="D126" s="40"/>
      <c r="E126" s="40"/>
      <c r="F126" s="40"/>
      <c r="G126" s="76"/>
      <c r="H126" s="41"/>
      <c r="I126" s="92">
        <f t="shared" si="50"/>
        <v>510</v>
      </c>
      <c r="J126" s="6"/>
      <c r="K126" s="6"/>
      <c r="L126" s="19"/>
    </row>
    <row r="127" spans="1:12">
      <c r="A127" s="3"/>
      <c r="B127" s="23"/>
      <c r="C127" s="40"/>
      <c r="D127" s="40"/>
      <c r="E127" s="40"/>
      <c r="F127" s="40"/>
      <c r="G127" s="76"/>
      <c r="H127" s="41"/>
      <c r="I127" s="92">
        <f t="shared" si="50"/>
        <v>525</v>
      </c>
      <c r="J127" s="6"/>
      <c r="K127" s="6"/>
      <c r="L127" s="19"/>
    </row>
    <row r="128" spans="1:12">
      <c r="A128" s="3"/>
      <c r="B128" s="23"/>
      <c r="C128" s="40"/>
      <c r="D128" s="40"/>
      <c r="E128" s="40"/>
      <c r="F128" s="40"/>
      <c r="G128" s="76"/>
      <c r="H128" s="41"/>
      <c r="L128" s="19"/>
    </row>
    <row r="129" spans="1:12">
      <c r="B129" s="32"/>
      <c r="C129" s="33"/>
      <c r="D129" s="33"/>
      <c r="E129" s="33"/>
      <c r="F129" s="33"/>
      <c r="G129" s="33"/>
      <c r="H129" s="43"/>
      <c r="L129" s="19"/>
    </row>
    <row r="130" spans="1:12">
      <c r="A130" s="17"/>
      <c r="B130" s="8"/>
      <c r="C130" s="9"/>
      <c r="D130" s="9"/>
      <c r="E130" s="9"/>
      <c r="F130" s="9"/>
      <c r="G130" s="9"/>
      <c r="H130" s="10"/>
      <c r="I130" s="93">
        <v>45</v>
      </c>
      <c r="J130" s="29"/>
      <c r="K130" s="29"/>
      <c r="L130" s="19"/>
    </row>
    <row r="131" spans="1:12">
      <c r="B131" s="23"/>
      <c r="C131" s="3"/>
      <c r="D131" s="3"/>
      <c r="E131" s="3"/>
      <c r="F131" s="3"/>
      <c r="G131" s="3"/>
      <c r="H131" s="42"/>
      <c r="I131" s="92">
        <f>I130+15</f>
        <v>60</v>
      </c>
      <c r="J131" s="6"/>
      <c r="K131" s="6"/>
      <c r="L131" s="19"/>
    </row>
    <row r="132" spans="1:12">
      <c r="B132" s="23"/>
      <c r="C132" s="3"/>
      <c r="D132" s="3"/>
      <c r="E132" s="3"/>
      <c r="F132" s="3"/>
      <c r="G132" s="3"/>
      <c r="H132" s="42"/>
      <c r="I132" s="92">
        <f t="shared" ref="I132:I162" si="52">I131+15</f>
        <v>75</v>
      </c>
      <c r="J132" s="6"/>
      <c r="K132" s="6"/>
      <c r="L132" s="19"/>
    </row>
    <row r="133" spans="1:12">
      <c r="B133" s="23"/>
      <c r="C133" s="3"/>
      <c r="D133" s="3"/>
      <c r="E133" s="3"/>
      <c r="F133" s="3"/>
      <c r="G133" s="3"/>
      <c r="H133" s="42"/>
      <c r="I133" s="92">
        <f t="shared" si="52"/>
        <v>90</v>
      </c>
      <c r="J133" s="6"/>
      <c r="K133" s="6"/>
      <c r="L133" s="19"/>
    </row>
    <row r="134" spans="1:12">
      <c r="B134" s="23"/>
      <c r="C134" s="3"/>
      <c r="D134" s="3"/>
      <c r="E134" s="3"/>
      <c r="F134" s="3"/>
      <c r="G134" s="3"/>
      <c r="H134" s="42"/>
      <c r="I134" s="92">
        <f t="shared" si="52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4.9940400757279511</v>
      </c>
      <c r="E135" s="34">
        <v>4.78</v>
      </c>
      <c r="F135" s="34">
        <v>0.02</v>
      </c>
      <c r="G135" s="35">
        <v>-4.2859102546699424</v>
      </c>
      <c r="H135" s="36">
        <v>0.65349586615742583</v>
      </c>
      <c r="I135" s="92">
        <f t="shared" si="52"/>
        <v>120</v>
      </c>
      <c r="J135" s="6">
        <f t="shared" ref="J135:J155" si="53">G135+(G136-G135)/15*(I135-B135)</f>
        <v>-4.2859102546699424</v>
      </c>
      <c r="K135" s="6">
        <f t="shared" ref="K135:K155" si="54">H135+(H136-H135)/15*(I135-B135)</f>
        <v>0.65349586615742583</v>
      </c>
      <c r="L135" s="135"/>
    </row>
    <row r="136" spans="1:12">
      <c r="A136" s="208"/>
      <c r="B136" s="23">
        <v>135</v>
      </c>
      <c r="C136" s="3"/>
      <c r="D136" s="34">
        <v>4.9876250757279506</v>
      </c>
      <c r="E136" s="34">
        <v>4.82</v>
      </c>
      <c r="F136" s="34">
        <v>0.02</v>
      </c>
      <c r="G136" s="35">
        <v>-3.3608194918998628</v>
      </c>
      <c r="H136" s="36">
        <v>0.66046373125544733</v>
      </c>
      <c r="I136" s="92">
        <f t="shared" si="52"/>
        <v>135</v>
      </c>
      <c r="J136" s="6">
        <f t="shared" si="53"/>
        <v>-3.3608194918998628</v>
      </c>
      <c r="K136" s="6">
        <f t="shared" si="54"/>
        <v>0.66046373125544733</v>
      </c>
      <c r="L136" s="135"/>
    </row>
    <row r="137" spans="1:12">
      <c r="A137" s="208"/>
      <c r="B137" s="23">
        <v>150</v>
      </c>
      <c r="C137" s="3"/>
      <c r="D137" s="34">
        <v>4.9923670757279508</v>
      </c>
      <c r="E137" s="34">
        <v>4.84</v>
      </c>
      <c r="F137" s="34">
        <v>0.02</v>
      </c>
      <c r="G137" s="35">
        <v>-3.0520006525308214</v>
      </c>
      <c r="H137" s="36">
        <v>0.66188020108946521</v>
      </c>
      <c r="I137" s="92">
        <f t="shared" si="52"/>
        <v>150</v>
      </c>
      <c r="J137" s="6">
        <f t="shared" si="53"/>
        <v>-3.0520006525308214</v>
      </c>
      <c r="K137" s="6">
        <f t="shared" si="54"/>
        <v>0.66188020108946521</v>
      </c>
      <c r="L137" s="135"/>
    </row>
    <row r="138" spans="1:12">
      <c r="A138" s="208"/>
      <c r="B138" s="23">
        <v>165</v>
      </c>
      <c r="C138" s="3"/>
      <c r="D138" s="34">
        <v>4.9885780757279505</v>
      </c>
      <c r="E138" s="34">
        <v>4.8600000000000003</v>
      </c>
      <c r="F138" s="34">
        <v>0.02</v>
      </c>
      <c r="G138" s="35">
        <v>-2.5774494009335047</v>
      </c>
      <c r="H138" s="36">
        <v>0.6655265363026841</v>
      </c>
      <c r="I138" s="92">
        <f t="shared" si="52"/>
        <v>165</v>
      </c>
      <c r="J138" s="6">
        <f t="shared" si="53"/>
        <v>-2.5774494009335047</v>
      </c>
      <c r="K138" s="6">
        <f t="shared" si="54"/>
        <v>0.6655265363026841</v>
      </c>
      <c r="L138" s="135"/>
    </row>
    <row r="139" spans="1:12">
      <c r="A139" s="208"/>
      <c r="B139" s="23">
        <v>180</v>
      </c>
      <c r="C139" s="3"/>
      <c r="D139" s="34">
        <v>4.9912660757279506</v>
      </c>
      <c r="E139" s="34">
        <v>4.87</v>
      </c>
      <c r="F139" s="34">
        <v>0.04</v>
      </c>
      <c r="G139" s="35">
        <v>-2.4295654426770752</v>
      </c>
      <c r="H139" s="36">
        <v>0.69562366932877884</v>
      </c>
      <c r="I139" s="92">
        <f t="shared" si="52"/>
        <v>180</v>
      </c>
      <c r="J139" s="6">
        <f t="shared" si="53"/>
        <v>-2.4295654426770752</v>
      </c>
      <c r="K139" s="6">
        <f t="shared" si="54"/>
        <v>0.69562366932877884</v>
      </c>
      <c r="L139" s="135"/>
    </row>
    <row r="140" spans="1:12">
      <c r="A140" s="208"/>
      <c r="B140" s="23">
        <v>195</v>
      </c>
      <c r="C140" s="3"/>
      <c r="D140" s="34">
        <v>4.9982960757279509</v>
      </c>
      <c r="E140" s="34">
        <v>4.88</v>
      </c>
      <c r="F140" s="34">
        <v>0.02</v>
      </c>
      <c r="G140" s="35">
        <v>-2.3667280596362503</v>
      </c>
      <c r="H140" s="36">
        <v>0.66562579418511525</v>
      </c>
      <c r="I140" s="92">
        <f t="shared" si="52"/>
        <v>195</v>
      </c>
      <c r="J140" s="6">
        <f t="shared" si="53"/>
        <v>-2.3667280596362503</v>
      </c>
      <c r="K140" s="6">
        <f t="shared" si="54"/>
        <v>0.66562579418511525</v>
      </c>
      <c r="L140" s="135"/>
    </row>
    <row r="141" spans="1:12">
      <c r="A141" s="208"/>
      <c r="B141" s="23">
        <v>210</v>
      </c>
      <c r="C141" s="3"/>
      <c r="D141" s="34">
        <v>4.998462075727951</v>
      </c>
      <c r="E141" s="34">
        <v>4.8600000000000003</v>
      </c>
      <c r="F141" s="34">
        <v>0.02</v>
      </c>
      <c r="G141" s="35">
        <v>-2.7700935533813316</v>
      </c>
      <c r="H141" s="36">
        <v>0.6629367688684813</v>
      </c>
      <c r="I141" s="92">
        <f t="shared" si="52"/>
        <v>210</v>
      </c>
      <c r="J141" s="6">
        <f t="shared" si="53"/>
        <v>-2.7700935533813316</v>
      </c>
      <c r="K141" s="6">
        <f t="shared" si="54"/>
        <v>0.6629367688684813</v>
      </c>
      <c r="L141" s="135"/>
    </row>
    <row r="142" spans="1:12">
      <c r="A142" s="208"/>
      <c r="B142" s="23">
        <v>225</v>
      </c>
      <c r="C142" s="3"/>
      <c r="D142" s="34">
        <v>5.0032600757279511</v>
      </c>
      <c r="E142" s="34">
        <v>4.8600000000000003</v>
      </c>
      <c r="F142" s="34">
        <v>0.02</v>
      </c>
      <c r="G142" s="35">
        <v>-2.8633345770478877</v>
      </c>
      <c r="H142" s="36">
        <v>0.66168522499806015</v>
      </c>
      <c r="I142" s="92">
        <f t="shared" si="52"/>
        <v>225</v>
      </c>
      <c r="J142" s="6">
        <f t="shared" si="53"/>
        <v>-2.8633345770478877</v>
      </c>
      <c r="K142" s="6">
        <f t="shared" si="54"/>
        <v>0.66168522499806015</v>
      </c>
      <c r="L142" s="135"/>
    </row>
    <row r="143" spans="1:12">
      <c r="A143" s="208"/>
      <c r="B143" s="23">
        <v>240</v>
      </c>
      <c r="C143" s="3"/>
      <c r="D143" s="34">
        <v>4.9991470757279508</v>
      </c>
      <c r="E143" s="34">
        <v>4.8600000000000003</v>
      </c>
      <c r="F143" s="34">
        <v>0.02</v>
      </c>
      <c r="G143" s="35">
        <v>-2.7834163232272693</v>
      </c>
      <c r="H143" s="36">
        <v>0.66275786496373479</v>
      </c>
      <c r="I143" s="92">
        <f t="shared" si="52"/>
        <v>240</v>
      </c>
      <c r="J143" s="6">
        <f t="shared" si="53"/>
        <v>-2.7834163232272693</v>
      </c>
      <c r="K143" s="6">
        <f t="shared" si="54"/>
        <v>0.66275786496373479</v>
      </c>
      <c r="L143" s="135"/>
    </row>
    <row r="144" spans="1:12">
      <c r="A144" s="208"/>
      <c r="B144" s="23">
        <v>255</v>
      </c>
      <c r="C144" s="4"/>
      <c r="D144" s="34">
        <v>4.9936970757279511</v>
      </c>
      <c r="E144" s="34">
        <v>4.8600000000000003</v>
      </c>
      <c r="F144" s="34">
        <v>0.02</v>
      </c>
      <c r="G144" s="35">
        <v>-2.6773164991883531</v>
      </c>
      <c r="H144" s="36">
        <v>0.66418332837796856</v>
      </c>
      <c r="I144" s="92">
        <f t="shared" si="52"/>
        <v>255</v>
      </c>
      <c r="J144" s="6">
        <f t="shared" si="53"/>
        <v>-2.6773164991883531</v>
      </c>
      <c r="K144" s="6">
        <f t="shared" si="54"/>
        <v>0.66418332837796856</v>
      </c>
      <c r="L144" s="135"/>
    </row>
    <row r="145" spans="1:12">
      <c r="A145" s="208"/>
      <c r="B145" s="23">
        <v>270</v>
      </c>
      <c r="C145" s="3">
        <v>4.9980000000000002</v>
      </c>
      <c r="D145" s="34">
        <v>4.9951800757279505</v>
      </c>
      <c r="E145" s="34">
        <v>4.8600000000000003</v>
      </c>
      <c r="F145" s="34">
        <v>0.02</v>
      </c>
      <c r="G145" s="35">
        <v>-2.7062102602627465</v>
      </c>
      <c r="H145" s="36">
        <v>0.66379497664002973</v>
      </c>
      <c r="I145" s="92">
        <f t="shared" si="52"/>
        <v>270</v>
      </c>
      <c r="J145" s="6">
        <f t="shared" si="53"/>
        <v>-2.7062102602627465</v>
      </c>
      <c r="K145" s="6">
        <f t="shared" si="54"/>
        <v>0.66379497664002973</v>
      </c>
      <c r="L145" s="135"/>
    </row>
    <row r="146" spans="1:12">
      <c r="A146" s="208"/>
      <c r="B146" s="23">
        <v>285</v>
      </c>
      <c r="C146" s="3"/>
      <c r="D146" s="34">
        <v>4.9970500757279508</v>
      </c>
      <c r="E146" s="34">
        <v>4.8499999999999996</v>
      </c>
      <c r="F146" s="34">
        <v>0.04</v>
      </c>
      <c r="G146" s="35">
        <v>-2.9427376852238059</v>
      </c>
      <c r="H146" s="36">
        <v>0.69156919115499904</v>
      </c>
      <c r="I146" s="92">
        <f t="shared" si="52"/>
        <v>285</v>
      </c>
      <c r="J146" s="6">
        <f t="shared" si="53"/>
        <v>-2.9427376852238059</v>
      </c>
      <c r="K146" s="6">
        <f t="shared" si="54"/>
        <v>0.69156919115499904</v>
      </c>
      <c r="L146" s="135"/>
    </row>
    <row r="147" spans="1:12">
      <c r="A147" s="208"/>
      <c r="B147" s="23">
        <v>300</v>
      </c>
      <c r="C147" s="3"/>
      <c r="D147" s="34">
        <v>4.9934280757279508</v>
      </c>
      <c r="E147" s="34">
        <v>4.84</v>
      </c>
      <c r="F147" s="34">
        <v>0.02</v>
      </c>
      <c r="G147" s="35">
        <v>-3.0726000935856859</v>
      </c>
      <c r="H147" s="36">
        <v>0.66160324096157019</v>
      </c>
      <c r="I147" s="92">
        <f t="shared" si="52"/>
        <v>300</v>
      </c>
      <c r="J147" s="6">
        <f t="shared" si="53"/>
        <v>-3.0726000935856859</v>
      </c>
      <c r="K147" s="6">
        <f t="shared" si="54"/>
        <v>0.66160324096157019</v>
      </c>
      <c r="L147" s="135"/>
    </row>
    <row r="148" spans="1:12">
      <c r="A148" s="208"/>
      <c r="B148" s="23">
        <v>315</v>
      </c>
      <c r="C148" s="3"/>
      <c r="D148" s="34">
        <v>4.9921200757279509</v>
      </c>
      <c r="E148" s="34">
        <v>4.84</v>
      </c>
      <c r="F148" s="34">
        <v>0.02</v>
      </c>
      <c r="G148" s="35">
        <v>-3.0472038616933492</v>
      </c>
      <c r="H148" s="36">
        <v>0.66194470290463636</v>
      </c>
      <c r="I148" s="92">
        <f t="shared" si="52"/>
        <v>315</v>
      </c>
      <c r="J148" s="6">
        <f t="shared" si="53"/>
        <v>-3.0472038616933492</v>
      </c>
      <c r="K148" s="6">
        <f t="shared" si="54"/>
        <v>0.66194470290463636</v>
      </c>
      <c r="L148" s="135"/>
    </row>
    <row r="149" spans="1:12">
      <c r="A149" s="208"/>
      <c r="B149" s="23">
        <v>330</v>
      </c>
      <c r="C149" s="3"/>
      <c r="D149" s="34">
        <v>4.9866310757279511</v>
      </c>
      <c r="E149" s="34">
        <v>4.83</v>
      </c>
      <c r="F149" s="34">
        <v>0</v>
      </c>
      <c r="G149" s="35">
        <v>-3.1410199260647307</v>
      </c>
      <c r="H149" s="36">
        <v>0.65184940456465712</v>
      </c>
      <c r="I149" s="92">
        <f t="shared" si="52"/>
        <v>330</v>
      </c>
      <c r="J149" s="6">
        <f t="shared" si="53"/>
        <v>-3.1410199260647307</v>
      </c>
      <c r="K149" s="6">
        <f t="shared" si="54"/>
        <v>0.65184940456465712</v>
      </c>
      <c r="L149" s="135"/>
    </row>
    <row r="150" spans="1:12">
      <c r="A150" s="208"/>
      <c r="B150" s="23">
        <v>345</v>
      </c>
      <c r="C150" s="3"/>
      <c r="D150" s="34">
        <v>4.9982960757279509</v>
      </c>
      <c r="E150" s="34">
        <v>4.82</v>
      </c>
      <c r="F150" s="34">
        <v>0.02</v>
      </c>
      <c r="G150" s="35">
        <v>-3.5671371408702233</v>
      </c>
      <c r="H150" s="36">
        <v>0.65768981179491581</v>
      </c>
      <c r="I150" s="92">
        <f t="shared" si="52"/>
        <v>345</v>
      </c>
      <c r="J150" s="6">
        <f t="shared" si="53"/>
        <v>-3.5671371408702233</v>
      </c>
      <c r="K150" s="6">
        <f t="shared" si="54"/>
        <v>0.65768981179491581</v>
      </c>
      <c r="L150" s="135"/>
    </row>
    <row r="151" spans="1:12">
      <c r="A151" s="208"/>
      <c r="B151" s="23">
        <v>360</v>
      </c>
      <c r="C151" s="3"/>
      <c r="D151" s="34">
        <v>4.9912660757279506</v>
      </c>
      <c r="E151" s="34">
        <v>4.82</v>
      </c>
      <c r="F151" s="34">
        <v>0.02</v>
      </c>
      <c r="G151" s="35">
        <v>-3.4313152841280252</v>
      </c>
      <c r="H151" s="36">
        <v>0.65951522709135957</v>
      </c>
      <c r="I151" s="92">
        <f t="shared" si="52"/>
        <v>360</v>
      </c>
      <c r="J151" s="6">
        <f t="shared" si="53"/>
        <v>-3.4313152841280252</v>
      </c>
      <c r="K151" s="6">
        <f t="shared" si="54"/>
        <v>0.65951522709135957</v>
      </c>
      <c r="L151" s="135"/>
    </row>
    <row r="152" spans="1:12">
      <c r="A152" s="208"/>
      <c r="B152" s="23">
        <v>375</v>
      </c>
      <c r="C152" s="3"/>
      <c r="D152" s="34">
        <v>4.9885780757279505</v>
      </c>
      <c r="E152" s="34">
        <v>4.82</v>
      </c>
      <c r="F152" s="34">
        <v>0.02</v>
      </c>
      <c r="G152" s="35">
        <v>-3.3792810931068922</v>
      </c>
      <c r="H152" s="36">
        <v>0.66021526500852512</v>
      </c>
      <c r="I152" s="92">
        <f t="shared" si="52"/>
        <v>375</v>
      </c>
      <c r="J152" s="6">
        <f t="shared" si="53"/>
        <v>-3.3792810931068922</v>
      </c>
      <c r="K152" s="6">
        <f t="shared" si="54"/>
        <v>0.66021526500852512</v>
      </c>
      <c r="L152" s="135"/>
    </row>
    <row r="153" spans="1:12">
      <c r="A153" s="208"/>
      <c r="B153" s="23">
        <v>390</v>
      </c>
      <c r="C153" s="3"/>
      <c r="D153" s="34">
        <v>4.9923670757279508</v>
      </c>
      <c r="E153" s="34">
        <v>4.83</v>
      </c>
      <c r="F153" s="34">
        <v>0.04</v>
      </c>
      <c r="G153" s="35">
        <v>-3.2523064363065797</v>
      </c>
      <c r="H153" s="36">
        <v>0.69025691985175219</v>
      </c>
      <c r="I153" s="92">
        <f t="shared" si="52"/>
        <v>390</v>
      </c>
      <c r="J153" s="6">
        <f t="shared" si="53"/>
        <v>-3.2523064363065797</v>
      </c>
      <c r="K153" s="6">
        <f t="shared" si="54"/>
        <v>0.69025691985175219</v>
      </c>
      <c r="L153" s="135"/>
    </row>
    <row r="154" spans="1:12">
      <c r="A154" s="208"/>
      <c r="B154" s="23">
        <v>405</v>
      </c>
      <c r="C154" s="3"/>
      <c r="D154" s="34">
        <v>4.9876250757279506</v>
      </c>
      <c r="E154" s="34">
        <v>4.82</v>
      </c>
      <c r="F154" s="34">
        <v>0.02</v>
      </c>
      <c r="G154" s="35">
        <v>-3.3608194918998628</v>
      </c>
      <c r="H154" s="36">
        <v>0.66046373125544733</v>
      </c>
      <c r="I154" s="92">
        <f t="shared" si="52"/>
        <v>405</v>
      </c>
      <c r="J154" s="6">
        <f t="shared" si="53"/>
        <v>-3.3608194918998628</v>
      </c>
      <c r="K154" s="6">
        <f t="shared" si="54"/>
        <v>0.66046373125544733</v>
      </c>
      <c r="L154" s="135"/>
    </row>
    <row r="155" spans="1:12">
      <c r="A155" s="208"/>
      <c r="B155" s="23">
        <v>420</v>
      </c>
      <c r="C155" s="3"/>
      <c r="D155" s="34">
        <v>4.9940400757279511</v>
      </c>
      <c r="E155" s="34">
        <v>4.83</v>
      </c>
      <c r="F155" s="34">
        <v>0</v>
      </c>
      <c r="G155" s="35">
        <v>-3.2847168472920165</v>
      </c>
      <c r="H155" s="36">
        <v>0.64991658915967199</v>
      </c>
      <c r="I155" s="92">
        <f t="shared" si="52"/>
        <v>420</v>
      </c>
      <c r="J155" s="6">
        <f t="shared" si="53"/>
        <v>-3.2847168472920165</v>
      </c>
      <c r="K155" s="6">
        <f t="shared" si="54"/>
        <v>0.64991658915967199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52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52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52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52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52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52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52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23"/>
      <c r="C164" s="3"/>
      <c r="D164" s="3"/>
      <c r="E164" s="3"/>
      <c r="F164" s="3"/>
      <c r="G164" s="3"/>
      <c r="H164" s="42"/>
      <c r="L164" s="19"/>
    </row>
    <row r="165" spans="1:12">
      <c r="A165" s="17"/>
      <c r="B165" s="8"/>
      <c r="C165" s="9"/>
      <c r="D165" s="9"/>
      <c r="E165" s="9"/>
      <c r="F165" s="9"/>
      <c r="G165" s="9"/>
      <c r="H165" s="10"/>
      <c r="I165" s="93">
        <v>45</v>
      </c>
      <c r="J165" s="29"/>
      <c r="K165" s="29"/>
      <c r="L165" s="19"/>
    </row>
    <row r="166" spans="1:12">
      <c r="A166" s="210" t="s">
        <v>19</v>
      </c>
      <c r="B166" s="23"/>
      <c r="C166" s="3"/>
      <c r="D166" s="3"/>
      <c r="E166" s="3"/>
      <c r="F166" s="3"/>
      <c r="G166" s="3"/>
      <c r="H166" s="42"/>
      <c r="I166" s="92">
        <f>I165+15</f>
        <v>60</v>
      </c>
      <c r="J166" s="6"/>
      <c r="K166" s="6"/>
      <c r="L166" s="135"/>
    </row>
    <row r="167" spans="1:12">
      <c r="A167" s="210"/>
      <c r="B167" s="23"/>
      <c r="C167" s="3"/>
      <c r="D167" s="3"/>
      <c r="E167" s="3"/>
      <c r="F167" s="3"/>
      <c r="G167" s="3"/>
      <c r="H167" s="42"/>
      <c r="I167" s="92">
        <f t="shared" ref="I167:I197" si="55">I166+15</f>
        <v>75</v>
      </c>
      <c r="J167" s="6"/>
      <c r="K167" s="6"/>
      <c r="L167" s="135"/>
    </row>
    <row r="168" spans="1:12">
      <c r="A168" s="210"/>
      <c r="B168" s="23"/>
      <c r="C168" s="3"/>
      <c r="D168" s="3"/>
      <c r="E168" s="3"/>
      <c r="F168" s="3"/>
      <c r="G168" s="3"/>
      <c r="H168" s="42"/>
      <c r="I168" s="92">
        <f t="shared" si="55"/>
        <v>90</v>
      </c>
      <c r="J168" s="6"/>
      <c r="K168" s="6"/>
      <c r="L168" s="135"/>
    </row>
    <row r="169" spans="1:12">
      <c r="A169" s="210"/>
      <c r="B169" s="66">
        <v>105</v>
      </c>
      <c r="C169" s="67"/>
      <c r="D169" s="68">
        <v>5.0675133333333333</v>
      </c>
      <c r="E169" s="68">
        <v>4.8774999999999995</v>
      </c>
      <c r="F169" s="68">
        <v>2.2912878474779113E-2</v>
      </c>
      <c r="G169" s="68">
        <v>-3.7496365738883202</v>
      </c>
      <c r="H169" s="69">
        <v>1.127626858021527</v>
      </c>
      <c r="I169" s="92">
        <f t="shared" si="55"/>
        <v>105</v>
      </c>
      <c r="J169" s="6">
        <f t="shared" ref="J169:J191" si="56">G169+(G170-G169)/15*(I169-B169)</f>
        <v>-3.7496365738883202</v>
      </c>
      <c r="K169" s="6">
        <f t="shared" ref="K169:K191" si="57">H169+(H170-H169)/15*(I169-B169)</f>
        <v>1.127626858021527</v>
      </c>
      <c r="L169" s="135"/>
    </row>
    <row r="170" spans="1:12">
      <c r="A170" s="210"/>
      <c r="B170" s="66">
        <v>120</v>
      </c>
      <c r="C170" s="67"/>
      <c r="D170" s="68">
        <v>5.0788333333333329</v>
      </c>
      <c r="E170" s="68">
        <v>4.927999999999999</v>
      </c>
      <c r="F170" s="68">
        <v>2.1175954586076507E-2</v>
      </c>
      <c r="G170" s="68">
        <v>-2.9698421553506478</v>
      </c>
      <c r="H170" s="69">
        <v>1.1018540000367176</v>
      </c>
      <c r="I170" s="92">
        <f t="shared" si="55"/>
        <v>120</v>
      </c>
      <c r="J170" s="6">
        <f t="shared" si="56"/>
        <v>-2.9698421553506478</v>
      </c>
      <c r="K170" s="6">
        <f t="shared" si="57"/>
        <v>1.1018540000367176</v>
      </c>
      <c r="L170" s="135"/>
    </row>
    <row r="171" spans="1:12">
      <c r="A171" s="210"/>
      <c r="B171" s="66">
        <v>135</v>
      </c>
      <c r="C171" s="67"/>
      <c r="D171" s="68">
        <v>5.0799366666666668</v>
      </c>
      <c r="E171" s="68">
        <v>4.9454999999999991</v>
      </c>
      <c r="F171" s="68">
        <v>2.1392325234704447E-2</v>
      </c>
      <c r="G171" s="68">
        <v>-2.6464240695914381</v>
      </c>
      <c r="H171" s="69">
        <v>1.0996686170622971</v>
      </c>
      <c r="I171" s="92">
        <f t="shared" si="55"/>
        <v>135</v>
      </c>
      <c r="J171" s="6">
        <f t="shared" si="56"/>
        <v>-2.6464240695914381</v>
      </c>
      <c r="K171" s="6">
        <f t="shared" si="57"/>
        <v>1.0996686170622971</v>
      </c>
      <c r="L171" s="135"/>
    </row>
    <row r="172" spans="1:12">
      <c r="A172" s="210"/>
      <c r="B172" s="66">
        <v>150</v>
      </c>
      <c r="C172" s="67"/>
      <c r="D172" s="68">
        <v>5.0697600000000005</v>
      </c>
      <c r="E172" s="68">
        <v>4.9499999999999984</v>
      </c>
      <c r="F172" s="68">
        <v>1.7770466332773023E-2</v>
      </c>
      <c r="G172" s="68">
        <v>-2.3622419996213249</v>
      </c>
      <c r="H172" s="69">
        <v>1.0720002622493694</v>
      </c>
      <c r="I172" s="92">
        <f t="shared" si="55"/>
        <v>150</v>
      </c>
      <c r="J172" s="6">
        <f t="shared" si="56"/>
        <v>-2.3622419996213249</v>
      </c>
      <c r="K172" s="6">
        <f t="shared" si="57"/>
        <v>1.0720002622493694</v>
      </c>
      <c r="L172" s="135"/>
    </row>
    <row r="173" spans="1:12">
      <c r="A173" s="210"/>
      <c r="B173" s="66">
        <v>165</v>
      </c>
      <c r="C173" s="67"/>
      <c r="D173" s="68">
        <v>5.0721133333333333</v>
      </c>
      <c r="E173" s="68">
        <v>4.9610000000000003</v>
      </c>
      <c r="F173" s="68">
        <v>1.5183093090325188E-2</v>
      </c>
      <c r="G173" s="68">
        <v>-2.1906713440945644</v>
      </c>
      <c r="H173" s="69">
        <v>1.053304540215886</v>
      </c>
      <c r="I173" s="92">
        <f t="shared" si="55"/>
        <v>165</v>
      </c>
      <c r="J173" s="6">
        <f t="shared" si="56"/>
        <v>-2.1906713440945644</v>
      </c>
      <c r="K173" s="6">
        <f t="shared" si="57"/>
        <v>1.053304540215886</v>
      </c>
      <c r="L173" s="135"/>
    </row>
    <row r="174" spans="1:12">
      <c r="A174" s="210"/>
      <c r="B174" s="66">
        <v>180</v>
      </c>
      <c r="C174" s="67"/>
      <c r="D174" s="68">
        <v>5.0674900000000003</v>
      </c>
      <c r="E174" s="68">
        <v>4.9689999999999994</v>
      </c>
      <c r="F174" s="68">
        <v>1.6511558949638221E-2</v>
      </c>
      <c r="G174" s="68">
        <v>-1.9435657495130894</v>
      </c>
      <c r="H174" s="69">
        <v>1.0596857296804842</v>
      </c>
      <c r="I174" s="92">
        <f t="shared" si="55"/>
        <v>180</v>
      </c>
      <c r="J174" s="6">
        <f t="shared" si="56"/>
        <v>-1.9435657495130894</v>
      </c>
      <c r="K174" s="6">
        <f t="shared" si="57"/>
        <v>1.0596857296804842</v>
      </c>
      <c r="L174" s="135"/>
    </row>
    <row r="175" spans="1:12">
      <c r="A175" s="210"/>
      <c r="B175" s="66">
        <v>195</v>
      </c>
      <c r="C175" s="67"/>
      <c r="D175" s="68">
        <v>5.0730966666666673</v>
      </c>
      <c r="E175" s="68">
        <v>4.9860000000000015</v>
      </c>
      <c r="F175" s="68">
        <v>1.4653901941300911E-2</v>
      </c>
      <c r="G175" s="68">
        <v>-1.7168343595528903</v>
      </c>
      <c r="H175" s="69">
        <v>1.0449887000813582</v>
      </c>
      <c r="I175" s="92">
        <f t="shared" si="55"/>
        <v>195</v>
      </c>
      <c r="J175" s="6">
        <f t="shared" si="56"/>
        <v>-1.7168343595528903</v>
      </c>
      <c r="K175" s="6">
        <f t="shared" si="57"/>
        <v>1.0449887000813582</v>
      </c>
      <c r="L175" s="135"/>
    </row>
    <row r="176" spans="1:12">
      <c r="A176" s="210"/>
      <c r="B176" s="66">
        <v>210</v>
      </c>
      <c r="C176" s="67"/>
      <c r="D176" s="68">
        <v>5.0835866666666671</v>
      </c>
      <c r="E176" s="68">
        <v>4.9890000000000008</v>
      </c>
      <c r="F176" s="68">
        <v>1.6511558949637743E-2</v>
      </c>
      <c r="G176" s="68">
        <v>-1.8606285850672299</v>
      </c>
      <c r="H176" s="69">
        <v>1.0554376409665884</v>
      </c>
      <c r="I176" s="92">
        <f t="shared" si="55"/>
        <v>210</v>
      </c>
      <c r="J176" s="6">
        <f t="shared" si="56"/>
        <v>-1.8606285850672299</v>
      </c>
      <c r="K176" s="6">
        <f t="shared" si="57"/>
        <v>1.0554376409665884</v>
      </c>
      <c r="L176" s="135"/>
    </row>
    <row r="177" spans="1:12">
      <c r="A177" s="210"/>
      <c r="B177" s="66">
        <v>225</v>
      </c>
      <c r="C177" s="67"/>
      <c r="D177" s="68">
        <v>5.071483333333334</v>
      </c>
      <c r="E177" s="68">
        <v>4.9989999999999997</v>
      </c>
      <c r="F177" s="68">
        <v>1.518309309032464E-2</v>
      </c>
      <c r="G177" s="68">
        <v>-1.4292333932544588</v>
      </c>
      <c r="H177" s="69">
        <v>1.0452978243670725</v>
      </c>
      <c r="I177" s="92">
        <f t="shared" si="55"/>
        <v>225</v>
      </c>
      <c r="J177" s="6">
        <f t="shared" si="56"/>
        <v>-1.4292333932544588</v>
      </c>
      <c r="K177" s="6">
        <f t="shared" si="57"/>
        <v>1.0452978243670725</v>
      </c>
      <c r="L177" s="135"/>
    </row>
    <row r="178" spans="1:12">
      <c r="A178" s="210"/>
      <c r="B178" s="66">
        <v>240</v>
      </c>
      <c r="C178" s="67"/>
      <c r="D178" s="68">
        <v>5.0675100000000004</v>
      </c>
      <c r="E178" s="68">
        <v>4.9870000000000001</v>
      </c>
      <c r="F178" s="68">
        <v>1.6254554017744862E-2</v>
      </c>
      <c r="G178" s="68">
        <v>-1.5887487148520734</v>
      </c>
      <c r="H178" s="69">
        <v>1.054256263763365</v>
      </c>
      <c r="I178" s="92">
        <f t="shared" si="55"/>
        <v>240</v>
      </c>
      <c r="J178" s="6">
        <f t="shared" si="56"/>
        <v>-1.5887487148520734</v>
      </c>
      <c r="K178" s="6">
        <f t="shared" si="57"/>
        <v>1.054256263763365</v>
      </c>
      <c r="L178" s="135"/>
    </row>
    <row r="179" spans="1:12">
      <c r="A179" s="210"/>
      <c r="B179" s="66">
        <v>255</v>
      </c>
      <c r="C179" s="68">
        <v>5.0634966666666665</v>
      </c>
      <c r="D179" s="68">
        <v>5.0694433333333331</v>
      </c>
      <c r="E179" s="68">
        <v>4.9730000000000008</v>
      </c>
      <c r="F179" s="68">
        <v>1.3416407864998859E-2</v>
      </c>
      <c r="G179" s="68">
        <v>-1.9024442525905012</v>
      </c>
      <c r="H179" s="69">
        <v>1.0409957052519438</v>
      </c>
      <c r="I179" s="92">
        <f t="shared" si="55"/>
        <v>255</v>
      </c>
      <c r="J179" s="6">
        <f t="shared" si="56"/>
        <v>-1.9024442525905012</v>
      </c>
      <c r="K179" s="6">
        <f t="shared" si="57"/>
        <v>1.0409957052519438</v>
      </c>
      <c r="L179" s="135"/>
    </row>
    <row r="180" spans="1:12">
      <c r="A180" s="210"/>
      <c r="B180" s="66">
        <v>270</v>
      </c>
      <c r="C180" s="67"/>
      <c r="D180" s="68">
        <v>5.0766133333333334</v>
      </c>
      <c r="E180" s="68">
        <v>4.9709999999999992</v>
      </c>
      <c r="F180" s="68">
        <v>1.6511558949637982E-2</v>
      </c>
      <c r="G180" s="68">
        <v>-2.0803895510392931</v>
      </c>
      <c r="H180" s="69">
        <v>1.0592593825754011</v>
      </c>
      <c r="I180" s="92">
        <f t="shared" si="55"/>
        <v>270</v>
      </c>
      <c r="J180" s="6">
        <f t="shared" si="56"/>
        <v>-2.0803895510392931</v>
      </c>
      <c r="K180" s="6">
        <f t="shared" si="57"/>
        <v>1.0592593825754011</v>
      </c>
      <c r="L180" s="135"/>
    </row>
    <row r="181" spans="1:12">
      <c r="A181" s="210"/>
      <c r="B181" s="66">
        <v>285</v>
      </c>
      <c r="D181" s="68">
        <v>5.0715599999999998</v>
      </c>
      <c r="E181" s="68">
        <v>4.9589999999999979</v>
      </c>
      <c r="F181" s="68">
        <v>1.3726654823065509E-2</v>
      </c>
      <c r="G181" s="68">
        <v>-2.2194354399830032</v>
      </c>
      <c r="H181" s="69">
        <v>1.0455734229226223</v>
      </c>
      <c r="I181" s="92">
        <f t="shared" si="55"/>
        <v>285</v>
      </c>
      <c r="J181" s="6">
        <f t="shared" si="56"/>
        <v>-2.2194354399830032</v>
      </c>
      <c r="K181" s="6">
        <f t="shared" si="57"/>
        <v>1.0455734229226223</v>
      </c>
      <c r="L181" s="135"/>
    </row>
    <row r="182" spans="1:12">
      <c r="A182" s="210"/>
      <c r="B182" s="66">
        <v>300</v>
      </c>
      <c r="C182" s="67"/>
      <c r="D182" s="68">
        <v>5.0766133333333334</v>
      </c>
      <c r="E182" s="68">
        <v>4.9609999999999994</v>
      </c>
      <c r="F182" s="68">
        <v>1.6511558949638204E-2</v>
      </c>
      <c r="G182" s="68">
        <v>-2.2773712658833056</v>
      </c>
      <c r="H182" s="69">
        <v>1.0613945556908537</v>
      </c>
      <c r="I182" s="92">
        <f t="shared" si="55"/>
        <v>300</v>
      </c>
      <c r="J182" s="6">
        <f t="shared" si="56"/>
        <v>-2.2773712658833056</v>
      </c>
      <c r="K182" s="6">
        <f t="shared" si="57"/>
        <v>1.0613945556908537</v>
      </c>
      <c r="L182" s="135"/>
    </row>
    <row r="183" spans="1:12">
      <c r="A183" s="210"/>
      <c r="B183" s="66">
        <v>315</v>
      </c>
      <c r="C183" s="67"/>
      <c r="D183" s="68">
        <v>5.0694433333333331</v>
      </c>
      <c r="E183" s="68">
        <v>4.9699999999999989</v>
      </c>
      <c r="F183" s="68">
        <v>1.3764944032233821E-2</v>
      </c>
      <c r="G183" s="68">
        <v>-1.9616223477528609</v>
      </c>
      <c r="H183" s="69">
        <v>1.0434634967910221</v>
      </c>
      <c r="I183" s="92">
        <f t="shared" si="55"/>
        <v>315</v>
      </c>
      <c r="J183" s="6">
        <f t="shared" si="56"/>
        <v>-1.9616223477528609</v>
      </c>
      <c r="K183" s="6">
        <f t="shared" si="57"/>
        <v>1.0434634967910221</v>
      </c>
      <c r="L183" s="135"/>
    </row>
    <row r="184" spans="1:12">
      <c r="A184" s="210"/>
      <c r="B184" s="66">
        <v>330</v>
      </c>
      <c r="C184" s="67"/>
      <c r="D184" s="68">
        <v>5.0675100000000004</v>
      </c>
      <c r="E184" s="68">
        <v>4.9689999999999994</v>
      </c>
      <c r="F184" s="68">
        <v>1.5183093090325122E-2</v>
      </c>
      <c r="G184" s="68">
        <v>-1.9439527499699256</v>
      </c>
      <c r="H184" s="69">
        <v>1.0516087389839022</v>
      </c>
      <c r="I184" s="92">
        <f t="shared" si="55"/>
        <v>330</v>
      </c>
      <c r="J184" s="6">
        <f t="shared" si="56"/>
        <v>-1.9439527499699256</v>
      </c>
      <c r="K184" s="6">
        <f t="shared" si="57"/>
        <v>1.0516087389839022</v>
      </c>
      <c r="L184" s="135"/>
    </row>
    <row r="185" spans="1:12">
      <c r="A185" s="210"/>
      <c r="B185" s="66">
        <v>345</v>
      </c>
      <c r="C185" s="67"/>
      <c r="D185" s="68">
        <v>5.071483333333334</v>
      </c>
      <c r="E185" s="68">
        <v>4.9539999999999988</v>
      </c>
      <c r="F185" s="68">
        <v>1.7290094517412567E-2</v>
      </c>
      <c r="G185" s="68">
        <v>-2.3165477555876515</v>
      </c>
      <c r="H185" s="69">
        <v>1.0679265008639627</v>
      </c>
      <c r="I185" s="92">
        <f t="shared" si="55"/>
        <v>345</v>
      </c>
      <c r="J185" s="6">
        <f t="shared" si="56"/>
        <v>-2.3165477555876515</v>
      </c>
      <c r="K185" s="6">
        <f t="shared" si="57"/>
        <v>1.0679265008639627</v>
      </c>
      <c r="L185" s="135"/>
    </row>
    <row r="186" spans="1:12">
      <c r="A186" s="210"/>
      <c r="B186" s="66">
        <v>360</v>
      </c>
      <c r="C186" s="67"/>
      <c r="D186" s="68">
        <v>5.0835866666666671</v>
      </c>
      <c r="E186" s="68">
        <v>4.9374999999999991</v>
      </c>
      <c r="F186" s="68">
        <v>2.0487480130686304E-2</v>
      </c>
      <c r="G186" s="68">
        <v>-2.8736928520283844</v>
      </c>
      <c r="H186" s="69">
        <v>1.0943714291016915</v>
      </c>
      <c r="I186" s="92">
        <f t="shared" si="55"/>
        <v>360</v>
      </c>
      <c r="J186" s="6">
        <f t="shared" si="56"/>
        <v>-2.8736928520283844</v>
      </c>
      <c r="K186" s="6">
        <f t="shared" si="57"/>
        <v>1.0943714291016915</v>
      </c>
      <c r="L186" s="135"/>
    </row>
    <row r="187" spans="1:12">
      <c r="A187" s="210"/>
      <c r="B187" s="66">
        <v>375</v>
      </c>
      <c r="C187" s="67"/>
      <c r="D187" s="68">
        <v>5.0730966666666673</v>
      </c>
      <c r="E187" s="68">
        <v>4.939499999999998</v>
      </c>
      <c r="F187" s="68">
        <v>1.7312909694943382E-2</v>
      </c>
      <c r="G187" s="68">
        <v>-2.6334342797857699</v>
      </c>
      <c r="H187" s="69">
        <v>1.0712124618784917</v>
      </c>
      <c r="I187" s="92">
        <f t="shared" si="55"/>
        <v>375</v>
      </c>
      <c r="J187" s="6">
        <f t="shared" si="56"/>
        <v>-2.6334342797857699</v>
      </c>
      <c r="K187" s="6">
        <f t="shared" si="57"/>
        <v>1.0712124618784917</v>
      </c>
      <c r="L187" s="135"/>
    </row>
    <row r="188" spans="1:12">
      <c r="A188" s="210"/>
      <c r="B188" s="66">
        <v>390</v>
      </c>
      <c r="C188" s="67"/>
      <c r="D188" s="68">
        <v>5.0674900000000003</v>
      </c>
      <c r="E188" s="68">
        <v>4.9260000000000002</v>
      </c>
      <c r="F188" s="68">
        <v>1.698296359978366E-2</v>
      </c>
      <c r="G188" s="68">
        <v>-2.7921120712621064</v>
      </c>
      <c r="H188" s="69">
        <v>1.0719752762011117</v>
      </c>
      <c r="I188" s="92">
        <f t="shared" si="55"/>
        <v>390</v>
      </c>
      <c r="J188" s="6">
        <f t="shared" si="56"/>
        <v>-2.7921120712621064</v>
      </c>
      <c r="K188" s="6">
        <f t="shared" si="57"/>
        <v>1.0719752762011117</v>
      </c>
      <c r="L188" s="135"/>
    </row>
    <row r="189" spans="1:12">
      <c r="A189" s="210"/>
      <c r="B189" s="66">
        <v>405</v>
      </c>
      <c r="C189" s="67"/>
      <c r="D189" s="68">
        <v>5.0721133333333333</v>
      </c>
      <c r="E189" s="68">
        <v>4.9189999999999996</v>
      </c>
      <c r="F189" s="68">
        <v>1.9973666874688996E-2</v>
      </c>
      <c r="G189" s="68">
        <v>-3.0187285510181883</v>
      </c>
      <c r="H189" s="69">
        <v>1.0945695008223351</v>
      </c>
      <c r="I189" s="92">
        <f t="shared" si="55"/>
        <v>405</v>
      </c>
      <c r="J189" s="6">
        <f t="shared" si="56"/>
        <v>-3.0187285510181883</v>
      </c>
      <c r="K189" s="6">
        <f t="shared" si="57"/>
        <v>1.0945695008223351</v>
      </c>
      <c r="L189" s="135"/>
    </row>
    <row r="190" spans="1:12">
      <c r="A190" s="210"/>
      <c r="B190" s="66">
        <v>420</v>
      </c>
      <c r="C190" s="67"/>
      <c r="D190" s="68">
        <v>5.0697600000000005</v>
      </c>
      <c r="E190" s="68">
        <v>4.9249999999999989</v>
      </c>
      <c r="F190" s="68">
        <v>1.9330913339165146E-2</v>
      </c>
      <c r="G190" s="68">
        <v>-2.8553619895222169</v>
      </c>
      <c r="H190" s="69">
        <v>1.0884620359293598</v>
      </c>
      <c r="I190" s="92">
        <f t="shared" si="55"/>
        <v>420</v>
      </c>
      <c r="J190" s="6">
        <f t="shared" si="56"/>
        <v>-2.8553619895222169</v>
      </c>
      <c r="K190" s="6">
        <f t="shared" si="57"/>
        <v>1.0884620359293598</v>
      </c>
      <c r="L190" s="135"/>
    </row>
    <row r="191" spans="1:12">
      <c r="A191" s="210"/>
      <c r="B191" s="66">
        <v>435</v>
      </c>
      <c r="C191" s="67"/>
      <c r="D191" s="68">
        <v>5.0799366666666668</v>
      </c>
      <c r="E191" s="68">
        <v>4.9239999999999995</v>
      </c>
      <c r="F191" s="68">
        <v>2.0621909656836697E-2</v>
      </c>
      <c r="G191" s="68">
        <v>-3.0696576925827936</v>
      </c>
      <c r="H191" s="69">
        <v>1.0984098694727615</v>
      </c>
      <c r="I191" s="92">
        <f t="shared" si="55"/>
        <v>435</v>
      </c>
      <c r="J191" s="6">
        <f t="shared" si="56"/>
        <v>-3.0696576925827936</v>
      </c>
      <c r="K191" s="6">
        <f t="shared" si="57"/>
        <v>1.0984098694727615</v>
      </c>
      <c r="L191" s="135"/>
    </row>
    <row r="192" spans="1:12">
      <c r="A192" s="210"/>
      <c r="B192" s="66"/>
      <c r="C192" s="67"/>
      <c r="D192" s="68"/>
      <c r="E192" s="68"/>
      <c r="F192" s="68"/>
      <c r="G192" s="68"/>
      <c r="H192" s="69"/>
      <c r="I192" s="92">
        <f t="shared" si="55"/>
        <v>450</v>
      </c>
      <c r="J192" s="6"/>
      <c r="K192" s="6"/>
      <c r="L192" s="135"/>
    </row>
    <row r="193" spans="1:12">
      <c r="A193" s="3"/>
      <c r="B193" s="66"/>
      <c r="C193" s="67"/>
      <c r="D193" s="68"/>
      <c r="E193" s="68"/>
      <c r="F193" s="68"/>
      <c r="G193" s="68"/>
      <c r="H193" s="69"/>
      <c r="I193" s="92">
        <f t="shared" si="55"/>
        <v>465</v>
      </c>
      <c r="J193" s="6"/>
      <c r="K193" s="6"/>
      <c r="L193" s="19"/>
    </row>
    <row r="194" spans="1:12">
      <c r="A194" s="3"/>
      <c r="B194" s="66"/>
      <c r="C194" s="67"/>
      <c r="D194" s="68"/>
      <c r="E194" s="68"/>
      <c r="F194" s="68"/>
      <c r="G194" s="68"/>
      <c r="H194" s="69"/>
      <c r="I194" s="92">
        <f t="shared" si="55"/>
        <v>480</v>
      </c>
      <c r="J194" s="6"/>
      <c r="K194" s="6"/>
      <c r="L194" s="19"/>
    </row>
    <row r="195" spans="1:12">
      <c r="A195" s="3"/>
      <c r="B195" s="66"/>
      <c r="C195" s="67"/>
      <c r="D195" s="68"/>
      <c r="E195" s="68"/>
      <c r="F195" s="68"/>
      <c r="G195" s="68"/>
      <c r="H195" s="69"/>
      <c r="I195" s="92">
        <f t="shared" si="55"/>
        <v>495</v>
      </c>
      <c r="J195" s="6"/>
      <c r="K195" s="6"/>
      <c r="L195" s="19"/>
    </row>
    <row r="196" spans="1:12">
      <c r="A196" s="3"/>
      <c r="B196" s="66"/>
      <c r="C196" s="67"/>
      <c r="D196" s="68"/>
      <c r="E196" s="68"/>
      <c r="F196" s="68"/>
      <c r="G196" s="68"/>
      <c r="H196" s="69"/>
      <c r="I196" s="92">
        <f t="shared" si="55"/>
        <v>510</v>
      </c>
      <c r="J196" s="6"/>
      <c r="K196" s="6"/>
      <c r="L196" s="19"/>
    </row>
    <row r="197" spans="1:12">
      <c r="A197" s="3"/>
      <c r="B197" s="66"/>
      <c r="C197" s="67"/>
      <c r="D197" s="68"/>
      <c r="E197" s="68"/>
      <c r="F197" s="68"/>
      <c r="G197" s="68"/>
      <c r="H197" s="69"/>
      <c r="I197" s="92">
        <f t="shared" si="55"/>
        <v>525</v>
      </c>
      <c r="J197" s="6"/>
      <c r="K197" s="6"/>
      <c r="L197" s="19"/>
    </row>
    <row r="198" spans="1:12">
      <c r="A198" s="3"/>
      <c r="B198" s="66"/>
      <c r="C198" s="67"/>
      <c r="D198" s="68"/>
      <c r="E198" s="68"/>
      <c r="F198" s="68"/>
      <c r="G198" s="68"/>
      <c r="H198" s="69"/>
      <c r="L198" s="19"/>
    </row>
    <row r="199" spans="1:12">
      <c r="B199" s="70"/>
      <c r="C199" s="71"/>
      <c r="D199" s="72"/>
      <c r="E199" s="72"/>
      <c r="F199" s="72"/>
      <c r="G199" s="72"/>
      <c r="H199" s="73"/>
      <c r="L199" s="19"/>
    </row>
    <row r="200" spans="1:12">
      <c r="A200" s="17"/>
      <c r="B200" s="9"/>
      <c r="C200" s="9"/>
      <c r="D200" s="9"/>
      <c r="E200" s="9"/>
      <c r="F200" s="9"/>
      <c r="G200" s="9"/>
      <c r="H200" s="9"/>
      <c r="I200" s="93">
        <v>45</v>
      </c>
      <c r="J200" s="29"/>
      <c r="K200" s="29"/>
      <c r="L200" s="19"/>
    </row>
    <row r="201" spans="1:12">
      <c r="A201" s="208" t="s">
        <v>20</v>
      </c>
      <c r="B201" s="3"/>
      <c r="C201" s="3"/>
      <c r="D201" s="3"/>
      <c r="E201" s="3"/>
      <c r="F201" s="3"/>
      <c r="G201" s="3"/>
      <c r="H201" s="3"/>
      <c r="I201" s="94">
        <f>I200+15</f>
        <v>60</v>
      </c>
      <c r="J201" s="6"/>
      <c r="K201" s="6"/>
      <c r="L201" s="135"/>
    </row>
    <row r="202" spans="1:12">
      <c r="A202" s="208"/>
      <c r="B202" s="3"/>
      <c r="C202" s="3"/>
      <c r="D202" s="3"/>
      <c r="E202" s="3"/>
      <c r="F202" s="3"/>
      <c r="G202" s="3"/>
      <c r="H202" s="3"/>
      <c r="I202" s="94">
        <f t="shared" ref="I202:I232" si="58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5.062333333333334</v>
      </c>
      <c r="E203" s="55">
        <v>4.7839999999999998</v>
      </c>
      <c r="F203" s="56">
        <v>9.1537674582643468E-3</v>
      </c>
      <c r="G203" s="56">
        <v>-5.4981233950089061</v>
      </c>
      <c r="H203" s="57">
        <v>0.98917856801747583</v>
      </c>
      <c r="I203" s="94">
        <f t="shared" si="58"/>
        <v>90</v>
      </c>
      <c r="J203" s="6">
        <f t="shared" ref="J203:J232" si="59">G203+(G204-G203)/15*(I203-B203)</f>
        <v>-5.0159543318366513</v>
      </c>
      <c r="K203" s="6">
        <f t="shared" ref="K203:K232" si="60">H203+(H204-H203)/15*(I203-B203)</f>
        <v>0.98971651174364983</v>
      </c>
      <c r="L203" s="135"/>
    </row>
    <row r="204" spans="1:12">
      <c r="A204" s="208"/>
      <c r="B204" s="55">
        <v>95</v>
      </c>
      <c r="C204" s="55"/>
      <c r="D204" s="56">
        <v>5.0563333333333338</v>
      </c>
      <c r="E204" s="55">
        <v>4.8148999999999997</v>
      </c>
      <c r="F204" s="56">
        <v>8.6089211018317725E-3</v>
      </c>
      <c r="G204" s="56">
        <v>-4.7748698002505243</v>
      </c>
      <c r="H204" s="57">
        <v>0.98998548360673688</v>
      </c>
      <c r="I204" s="94">
        <f t="shared" si="58"/>
        <v>105</v>
      </c>
      <c r="J204" s="6">
        <f t="shared" si="59"/>
        <v>-4.3493189571635531</v>
      </c>
      <c r="K204" s="6">
        <f t="shared" si="60"/>
        <v>0.99018987357118271</v>
      </c>
      <c r="L204" s="135"/>
    </row>
    <row r="205" spans="1:12">
      <c r="A205" s="208"/>
      <c r="B205" s="55">
        <v>110</v>
      </c>
      <c r="C205" s="55"/>
      <c r="D205" s="56">
        <v>5.0533333333333337</v>
      </c>
      <c r="E205" s="55">
        <v>4.8442999999999996</v>
      </c>
      <c r="F205" s="56">
        <v>9.0358393658645508E-3</v>
      </c>
      <c r="G205" s="56">
        <v>-4.136543535620067</v>
      </c>
      <c r="H205" s="57">
        <v>0.99029206855340568</v>
      </c>
      <c r="I205" s="94">
        <f t="shared" si="58"/>
        <v>120</v>
      </c>
      <c r="J205" s="6">
        <f t="shared" si="59"/>
        <v>-3.7038868965344358</v>
      </c>
      <c r="K205" s="6">
        <f t="shared" si="60"/>
        <v>0.99052106975360088</v>
      </c>
      <c r="L205" s="135"/>
    </row>
    <row r="206" spans="1:12">
      <c r="A206" s="208"/>
      <c r="B206" s="55">
        <v>125</v>
      </c>
      <c r="C206" s="55"/>
      <c r="D206" s="56">
        <v>5.0503333333333336</v>
      </c>
      <c r="E206" s="55">
        <v>4.8742000000000001</v>
      </c>
      <c r="F206" s="56">
        <v>1.0081689398208971E-2</v>
      </c>
      <c r="G206" s="56">
        <v>-3.4875585769916202</v>
      </c>
      <c r="H206" s="57">
        <v>0.99063557035369842</v>
      </c>
      <c r="I206" s="94">
        <f t="shared" si="58"/>
        <v>135</v>
      </c>
      <c r="J206" s="6">
        <f t="shared" si="59"/>
        <v>-3.2473104085538909</v>
      </c>
      <c r="K206" s="6">
        <f t="shared" si="60"/>
        <v>0.99055694636975899</v>
      </c>
      <c r="L206" s="135"/>
    </row>
    <row r="207" spans="1:12">
      <c r="A207" s="208"/>
      <c r="B207" s="55">
        <v>140</v>
      </c>
      <c r="C207" s="55"/>
      <c r="D207" s="56">
        <v>5.0503333333333336</v>
      </c>
      <c r="E207" s="55">
        <v>4.8924000000000003</v>
      </c>
      <c r="F207" s="56">
        <v>1.1357169675734869E-2</v>
      </c>
      <c r="G207" s="56">
        <v>-3.127186324335026</v>
      </c>
      <c r="H207" s="57">
        <v>0.99051763437778928</v>
      </c>
      <c r="I207" s="94">
        <f t="shared" si="58"/>
        <v>150</v>
      </c>
      <c r="J207" s="6">
        <f t="shared" si="59"/>
        <v>-2.7737571173538225</v>
      </c>
      <c r="K207" s="6">
        <f t="shared" si="60"/>
        <v>0.99054828723223809</v>
      </c>
      <c r="L207" s="135"/>
    </row>
    <row r="208" spans="1:12">
      <c r="A208" s="208"/>
      <c r="B208" s="55">
        <v>155</v>
      </c>
      <c r="C208" s="55"/>
      <c r="D208" s="56">
        <v>5.0493333333333332</v>
      </c>
      <c r="E208" s="55">
        <v>4.9181999999999997</v>
      </c>
      <c r="F208" s="56">
        <v>1.1317237088371851E-2</v>
      </c>
      <c r="G208" s="56">
        <v>-2.5970425138632205</v>
      </c>
      <c r="H208" s="57">
        <v>0.99056361365946244</v>
      </c>
      <c r="I208" s="94">
        <f t="shared" si="58"/>
        <v>165</v>
      </c>
      <c r="J208" s="6">
        <f t="shared" si="59"/>
        <v>-2.4441996010225338</v>
      </c>
      <c r="K208" s="6">
        <f t="shared" si="60"/>
        <v>0.99065685728045783</v>
      </c>
      <c r="L208" s="135"/>
    </row>
    <row r="209" spans="1:12">
      <c r="A209" s="208"/>
      <c r="B209" s="55">
        <v>170</v>
      </c>
      <c r="C209" s="55"/>
      <c r="D209" s="56">
        <v>5.0483333333333338</v>
      </c>
      <c r="E209" s="55">
        <v>4.9287999999999998</v>
      </c>
      <c r="F209" s="56">
        <v>9.9391430421968355E-3</v>
      </c>
      <c r="G209" s="56">
        <v>-2.3677781446021906</v>
      </c>
      <c r="H209" s="57">
        <v>0.99070347909095557</v>
      </c>
      <c r="I209" s="94">
        <f t="shared" si="58"/>
        <v>180</v>
      </c>
      <c r="J209" s="6">
        <f t="shared" si="59"/>
        <v>-2.3043908880818824</v>
      </c>
      <c r="K209" s="6">
        <f t="shared" si="60"/>
        <v>0.99068891647161594</v>
      </c>
      <c r="L209" s="135"/>
    </row>
    <row r="210" spans="1:12">
      <c r="A210" s="208"/>
      <c r="B210" s="55">
        <v>185</v>
      </c>
      <c r="C210" s="55"/>
      <c r="D210" s="56">
        <v>5.0483333333333338</v>
      </c>
      <c r="E210" s="55">
        <v>4.9336000000000002</v>
      </c>
      <c r="F210" s="56">
        <v>9.3414396292412615E-3</v>
      </c>
      <c r="G210" s="56">
        <v>-2.2726972598217281</v>
      </c>
      <c r="H210" s="57">
        <v>0.99068163516194607</v>
      </c>
      <c r="I210" s="94">
        <f t="shared" si="58"/>
        <v>195</v>
      </c>
      <c r="J210" s="6">
        <f t="shared" si="59"/>
        <v>-2.2782807622995915</v>
      </c>
      <c r="K210" s="6">
        <f t="shared" si="60"/>
        <v>0.99081374636375763</v>
      </c>
      <c r="L210" s="135"/>
    </row>
    <row r="211" spans="1:12">
      <c r="A211" s="208"/>
      <c r="B211" s="55">
        <v>200</v>
      </c>
      <c r="C211" s="55"/>
      <c r="D211" s="56">
        <v>5.0473333333333343</v>
      </c>
      <c r="E211" s="55">
        <v>4.9321999999999999</v>
      </c>
      <c r="F211" s="56">
        <v>9.7732945525576161E-3</v>
      </c>
      <c r="G211" s="56">
        <v>-2.2810725135385232</v>
      </c>
      <c r="H211" s="57">
        <v>0.99087980196466341</v>
      </c>
      <c r="I211" s="94">
        <f t="shared" si="58"/>
        <v>210</v>
      </c>
      <c r="J211" s="6">
        <f t="shared" si="59"/>
        <v>-2.3946638488971104</v>
      </c>
      <c r="K211" s="6">
        <f t="shared" si="60"/>
        <v>0.99090642116959815</v>
      </c>
      <c r="L211" s="135"/>
    </row>
    <row r="212" spans="1:12">
      <c r="A212" s="208"/>
      <c r="B212" s="55">
        <v>215</v>
      </c>
      <c r="C212" s="55"/>
      <c r="D212" s="56">
        <v>5.0473333333333334</v>
      </c>
      <c r="E212" s="55">
        <v>4.9236000000000004</v>
      </c>
      <c r="F212" s="56">
        <v>1.208215474815748E-2</v>
      </c>
      <c r="G212" s="56">
        <v>-2.4514595165764037</v>
      </c>
      <c r="H212" s="57">
        <v>0.99091973077206552</v>
      </c>
      <c r="I212" s="94">
        <f t="shared" si="58"/>
        <v>225</v>
      </c>
      <c r="J212" s="6">
        <f t="shared" si="59"/>
        <v>-2.5181750185628244</v>
      </c>
      <c r="K212" s="6">
        <f t="shared" si="60"/>
        <v>0.99119813546697921</v>
      </c>
      <c r="L212" s="135"/>
    </row>
    <row r="213" spans="1:12">
      <c r="A213" s="208"/>
      <c r="B213" s="55">
        <v>230</v>
      </c>
      <c r="C213" s="55"/>
      <c r="D213" s="56">
        <v>5.0453333333333337</v>
      </c>
      <c r="E213" s="55">
        <v>4.9165999999999999</v>
      </c>
      <c r="F213" s="56">
        <v>1.3176535070958201E-2</v>
      </c>
      <c r="G213" s="56">
        <v>-2.5515327695560348</v>
      </c>
      <c r="H213" s="57">
        <v>0.991337337814436</v>
      </c>
      <c r="I213" s="94">
        <f t="shared" si="58"/>
        <v>240</v>
      </c>
      <c r="J213" s="6">
        <f t="shared" si="59"/>
        <v>-2.6691331923890114</v>
      </c>
      <c r="K213" s="6">
        <f t="shared" si="60"/>
        <v>0.99136809153124128</v>
      </c>
      <c r="L213" s="135"/>
    </row>
    <row r="214" spans="1:12">
      <c r="A214" s="208"/>
      <c r="B214" s="55">
        <v>245</v>
      </c>
      <c r="C214" s="55"/>
      <c r="D214" s="56">
        <v>5.0453333333333337</v>
      </c>
      <c r="E214" s="55">
        <v>4.9077000000000002</v>
      </c>
      <c r="F214" s="56">
        <v>1.4774213476354291E-2</v>
      </c>
      <c r="G214" s="56">
        <v>-2.7279334038054999</v>
      </c>
      <c r="H214" s="57">
        <v>0.99138346838964386</v>
      </c>
      <c r="I214" s="94">
        <f t="shared" si="58"/>
        <v>255</v>
      </c>
      <c r="J214" s="6">
        <f t="shared" si="59"/>
        <v>-2.8676086883812593</v>
      </c>
      <c r="K214" s="6">
        <f t="shared" si="60"/>
        <v>0.99129168425041791</v>
      </c>
      <c r="L214" s="135"/>
    </row>
    <row r="215" spans="1:12">
      <c r="A215" s="208"/>
      <c r="B215" s="55">
        <v>260</v>
      </c>
      <c r="C215" s="55"/>
      <c r="D215" s="56">
        <v>5.046333333333334</v>
      </c>
      <c r="E215" s="55">
        <v>4.8981000000000003</v>
      </c>
      <c r="F215" s="56">
        <v>1.4179805424817161E-2</v>
      </c>
      <c r="G215" s="56">
        <v>-2.9374463306691387</v>
      </c>
      <c r="H215" s="57">
        <v>0.991245792180805</v>
      </c>
      <c r="I215" s="94">
        <f t="shared" si="58"/>
        <v>270</v>
      </c>
      <c r="J215" s="6">
        <f t="shared" si="59"/>
        <v>-3.0329718917593449</v>
      </c>
      <c r="K215" s="6">
        <f t="shared" si="60"/>
        <v>0.99140524408296882</v>
      </c>
      <c r="L215" s="135"/>
    </row>
    <row r="216" spans="1:12">
      <c r="A216" s="208"/>
      <c r="B216" s="55">
        <v>275</v>
      </c>
      <c r="C216" s="55"/>
      <c r="D216" s="56">
        <v>5.0453333333333337</v>
      </c>
      <c r="E216" s="55">
        <v>4.8898999999999999</v>
      </c>
      <c r="F216" s="56">
        <v>9.7794117831653832E-3</v>
      </c>
      <c r="G216" s="56">
        <v>-3.0807346723044478</v>
      </c>
      <c r="H216" s="57">
        <v>0.99148497003405078</v>
      </c>
      <c r="I216" s="94">
        <f t="shared" si="58"/>
        <v>285</v>
      </c>
      <c r="J216" s="6">
        <f t="shared" si="59"/>
        <v>-3.1650893719132047</v>
      </c>
      <c r="K216" s="6">
        <f t="shared" si="60"/>
        <v>0.9914457386769524</v>
      </c>
      <c r="L216" s="135"/>
    </row>
    <row r="217" spans="1:12">
      <c r="A217" s="208"/>
      <c r="B217" s="55">
        <v>290</v>
      </c>
      <c r="C217" s="55"/>
      <c r="D217" s="56">
        <v>5.0458333333333334</v>
      </c>
      <c r="E217" s="55">
        <v>4.8840000000000003</v>
      </c>
      <c r="F217" s="56">
        <v>9.1929490518680244E-3</v>
      </c>
      <c r="G217" s="56">
        <v>-3.2072667217175832</v>
      </c>
      <c r="H217" s="57">
        <v>0.99142612299840327</v>
      </c>
      <c r="I217" s="94">
        <f t="shared" si="58"/>
        <v>300</v>
      </c>
      <c r="J217" s="6">
        <f t="shared" si="59"/>
        <v>-3.2444765041384231</v>
      </c>
      <c r="K217" s="6">
        <f t="shared" si="60"/>
        <v>0.99150354780540417</v>
      </c>
      <c r="L217" s="135"/>
    </row>
    <row r="218" spans="1:12">
      <c r="A218" s="208"/>
      <c r="B218" s="55">
        <v>305</v>
      </c>
      <c r="C218" s="55"/>
      <c r="D218" s="56">
        <v>5.0453333333333337</v>
      </c>
      <c r="E218" s="55">
        <v>4.8807</v>
      </c>
      <c r="F218" s="56">
        <v>9.9833782856816929E-3</v>
      </c>
      <c r="G218" s="56">
        <v>-3.2630813953488431</v>
      </c>
      <c r="H218" s="57">
        <v>0.99154226020890468</v>
      </c>
      <c r="I218" s="94">
        <f t="shared" si="58"/>
        <v>315</v>
      </c>
      <c r="J218" s="6">
        <f t="shared" si="59"/>
        <v>-3.3053646934460787</v>
      </c>
      <c r="K218" s="6">
        <f t="shared" si="60"/>
        <v>0.99155605901851041</v>
      </c>
      <c r="L218" s="135"/>
    </row>
    <row r="219" spans="1:12">
      <c r="A219" s="208"/>
      <c r="B219" s="55">
        <v>320</v>
      </c>
      <c r="C219" s="55"/>
      <c r="D219" s="56">
        <v>5.0453333333333328</v>
      </c>
      <c r="E219" s="55">
        <v>4.8775000000000004</v>
      </c>
      <c r="F219" s="56">
        <v>9.6958745536984865E-3</v>
      </c>
      <c r="G219" s="56">
        <v>-3.3265063424946963</v>
      </c>
      <c r="H219" s="57">
        <v>0.99156295842331332</v>
      </c>
      <c r="I219" s="94">
        <f t="shared" si="58"/>
        <v>330</v>
      </c>
      <c r="J219" s="6">
        <f t="shared" si="59"/>
        <v>-3.3841948944013671</v>
      </c>
      <c r="K219" s="6">
        <f t="shared" si="60"/>
        <v>0.99145121422644966</v>
      </c>
      <c r="L219" s="135"/>
    </row>
    <row r="220" spans="1:12">
      <c r="A220" s="208"/>
      <c r="B220" s="55">
        <v>335</v>
      </c>
      <c r="C220" s="55"/>
      <c r="D220" s="56">
        <v>5.0463333333333331</v>
      </c>
      <c r="E220" s="55">
        <v>4.8741000000000003</v>
      </c>
      <c r="F220" s="56">
        <v>9.593077140739089E-3</v>
      </c>
      <c r="G220" s="56">
        <v>-3.4130391703547023</v>
      </c>
      <c r="H220" s="57">
        <v>0.99139534212801783</v>
      </c>
      <c r="I220" s="94">
        <f t="shared" si="58"/>
        <v>345</v>
      </c>
      <c r="J220" s="6">
        <f t="shared" si="59"/>
        <v>-3.4696150404270099</v>
      </c>
      <c r="K220" s="6">
        <f t="shared" si="60"/>
        <v>0.99134921908986406</v>
      </c>
      <c r="L220" s="135"/>
    </row>
    <row r="221" spans="1:12">
      <c r="A221" s="208"/>
      <c r="B221" s="55">
        <v>350</v>
      </c>
      <c r="C221" s="55"/>
      <c r="D221" s="56">
        <v>5.0468333333333337</v>
      </c>
      <c r="E221" s="55">
        <v>4.8703000000000003</v>
      </c>
      <c r="F221" s="56">
        <v>6.3157797433054273E-3</v>
      </c>
      <c r="G221" s="56">
        <v>-3.4979029754631634</v>
      </c>
      <c r="H221" s="57">
        <v>0.99132615757078713</v>
      </c>
      <c r="I221" s="94">
        <f t="shared" si="58"/>
        <v>360</v>
      </c>
      <c r="J221" s="6">
        <f t="shared" si="59"/>
        <v>-3.4923886508709399</v>
      </c>
      <c r="K221" s="6">
        <f t="shared" si="60"/>
        <v>0.99125878158438574</v>
      </c>
      <c r="L221" s="135"/>
    </row>
    <row r="222" spans="1:12">
      <c r="A222" s="208"/>
      <c r="B222" s="55">
        <v>365</v>
      </c>
      <c r="C222" s="55"/>
      <c r="D222" s="56">
        <v>5.0473333333333334</v>
      </c>
      <c r="E222" s="55">
        <v>4.8712</v>
      </c>
      <c r="F222" s="56">
        <v>1.171448089645148E-2</v>
      </c>
      <c r="G222" s="56">
        <v>-3.4896314885748279</v>
      </c>
      <c r="H222" s="57">
        <v>0.99122509359118505</v>
      </c>
      <c r="I222" s="94">
        <f t="shared" si="58"/>
        <v>375</v>
      </c>
      <c r="J222" s="6">
        <f t="shared" si="59"/>
        <v>-3.5662395984678379</v>
      </c>
      <c r="K222" s="6">
        <f t="shared" si="60"/>
        <v>0.99125199540510622</v>
      </c>
      <c r="L222" s="135"/>
    </row>
    <row r="223" spans="1:12">
      <c r="A223" s="208"/>
      <c r="B223" s="55">
        <v>380</v>
      </c>
      <c r="C223" s="55"/>
      <c r="D223" s="56">
        <v>5.0473333333333334</v>
      </c>
      <c r="E223" s="55">
        <v>4.8654000000000002</v>
      </c>
      <c r="F223" s="56">
        <v>8.4187414728502698E-3</v>
      </c>
      <c r="G223" s="56">
        <v>-3.6045436534143431</v>
      </c>
      <c r="H223" s="57">
        <v>0.99126544631206681</v>
      </c>
      <c r="I223" s="94">
        <f t="shared" si="58"/>
        <v>390</v>
      </c>
      <c r="J223" s="6">
        <f t="shared" si="59"/>
        <v>-3.6576201399011499</v>
      </c>
      <c r="K223" s="6">
        <f t="shared" si="60"/>
        <v>0.99135006815164051</v>
      </c>
      <c r="L223" s="135"/>
    </row>
    <row r="224" spans="1:12">
      <c r="A224" s="208"/>
      <c r="B224" s="55">
        <v>395</v>
      </c>
      <c r="C224" s="55"/>
      <c r="D224" s="56">
        <v>5.0468333333333337</v>
      </c>
      <c r="E224" s="55">
        <v>4.8609</v>
      </c>
      <c r="F224" s="56">
        <v>9.9706860273155364E-3</v>
      </c>
      <c r="G224" s="56">
        <v>-3.6841583831445535</v>
      </c>
      <c r="H224" s="57">
        <v>0.99139237907142741</v>
      </c>
      <c r="I224" s="94">
        <f t="shared" si="58"/>
        <v>405</v>
      </c>
      <c r="J224" s="6">
        <f t="shared" si="59"/>
        <v>-3.7398875699060947</v>
      </c>
      <c r="K224" s="6">
        <f t="shared" si="60"/>
        <v>0.99147842458712498</v>
      </c>
      <c r="L224" s="135"/>
    </row>
    <row r="225" spans="1:12">
      <c r="A225" s="208"/>
      <c r="B225" s="55">
        <v>410</v>
      </c>
      <c r="C225" s="55"/>
      <c r="D225" s="56">
        <v>5.0463333333333331</v>
      </c>
      <c r="E225" s="55">
        <v>4.8562000000000003</v>
      </c>
      <c r="F225" s="56">
        <v>9.275458865351598E-3</v>
      </c>
      <c r="G225" s="56">
        <v>-3.7677521632868651</v>
      </c>
      <c r="H225" s="57">
        <v>0.99152144734497383</v>
      </c>
      <c r="I225" s="94">
        <f t="shared" si="58"/>
        <v>420</v>
      </c>
      <c r="J225" s="6">
        <f t="shared" si="59"/>
        <v>-3.7500837242215828</v>
      </c>
      <c r="K225" s="6">
        <f t="shared" si="60"/>
        <v>0.99138391748830268</v>
      </c>
      <c r="L225" s="135"/>
    </row>
    <row r="226" spans="1:12">
      <c r="A226" s="208"/>
      <c r="B226" s="55">
        <v>425</v>
      </c>
      <c r="C226" s="55"/>
      <c r="D226" s="56">
        <v>5.0473333333333334</v>
      </c>
      <c r="E226" s="55">
        <v>4.8585000000000003</v>
      </c>
      <c r="F226" s="56">
        <v>9.8929376984879924E-3</v>
      </c>
      <c r="G226" s="56">
        <v>-3.7412495046889416</v>
      </c>
      <c r="H226" s="57">
        <v>0.99131515255996716</v>
      </c>
      <c r="I226" s="94">
        <f t="shared" si="58"/>
        <v>435</v>
      </c>
      <c r="J226" s="6">
        <f t="shared" si="59"/>
        <v>-3.81862184150242</v>
      </c>
      <c r="K226" s="6">
        <f t="shared" si="60"/>
        <v>0.99154072257512538</v>
      </c>
      <c r="L226" s="135"/>
    </row>
    <row r="227" spans="1:12">
      <c r="A227" s="208"/>
      <c r="B227" s="55">
        <v>440</v>
      </c>
      <c r="C227" s="55"/>
      <c r="D227" s="56">
        <v>5.0458333333333334</v>
      </c>
      <c r="E227" s="55">
        <v>4.8512000000000004</v>
      </c>
      <c r="F227" s="56">
        <v>9.429655005800586E-3</v>
      </c>
      <c r="G227" s="56">
        <v>-3.857308009909159</v>
      </c>
      <c r="H227" s="57">
        <v>0.99165350758270454</v>
      </c>
      <c r="I227" s="94">
        <f t="shared" si="58"/>
        <v>450</v>
      </c>
      <c r="J227" s="6">
        <f t="shared" si="59"/>
        <v>-3.8668123246561272</v>
      </c>
      <c r="K227" s="6">
        <f t="shared" si="60"/>
        <v>0.99172266096823014</v>
      </c>
      <c r="L227" s="135"/>
    </row>
    <row r="228" spans="1:12">
      <c r="A228" s="208"/>
      <c r="B228" s="55">
        <v>455</v>
      </c>
      <c r="C228" s="55"/>
      <c r="D228" s="56">
        <v>5.0453333333333337</v>
      </c>
      <c r="E228" s="55">
        <v>4.8499999999999996</v>
      </c>
      <c r="F228" s="56">
        <v>8.0066750115909743E-3</v>
      </c>
      <c r="G228" s="56">
        <v>-3.8715644820296116</v>
      </c>
      <c r="H228" s="57">
        <v>0.991757237660993</v>
      </c>
      <c r="I228" s="94">
        <f t="shared" si="58"/>
        <v>465</v>
      </c>
      <c r="J228" s="6">
        <f t="shared" si="59"/>
        <v>-3.89615374625023</v>
      </c>
      <c r="K228" s="6">
        <f t="shared" si="60"/>
        <v>0.9916356877357807</v>
      </c>
      <c r="L228" s="135"/>
    </row>
    <row r="229" spans="1:12">
      <c r="A229" s="208"/>
      <c r="B229" s="55">
        <v>470</v>
      </c>
      <c r="C229" s="55"/>
      <c r="D229" s="56">
        <v>5.046333333333334</v>
      </c>
      <c r="E229" s="55">
        <v>4.8491</v>
      </c>
      <c r="F229" s="56">
        <v>6.9179487147861853E-3</v>
      </c>
      <c r="G229" s="56">
        <v>-3.9084483783605393</v>
      </c>
      <c r="H229" s="57">
        <v>0.99157491277317455</v>
      </c>
      <c r="I229" s="94">
        <f t="shared" si="58"/>
        <v>480</v>
      </c>
      <c r="J229" s="6">
        <f t="shared" si="59"/>
        <v>-3.9301064714337879</v>
      </c>
      <c r="K229" s="6">
        <f t="shared" si="60"/>
        <v>0.99171435210690984</v>
      </c>
      <c r="L229" s="135"/>
    </row>
    <row r="230" spans="1:12">
      <c r="A230" s="208"/>
      <c r="B230" s="55">
        <v>485</v>
      </c>
      <c r="C230" s="55"/>
      <c r="D230" s="56">
        <v>5.0453333333333337</v>
      </c>
      <c r="E230" s="55">
        <v>4.8464999999999998</v>
      </c>
      <c r="F230" s="56">
        <v>7.6391033337511269E-3</v>
      </c>
      <c r="G230" s="56">
        <v>-3.940935517970412</v>
      </c>
      <c r="H230" s="57">
        <v>0.99178407177377748</v>
      </c>
      <c r="I230" s="94">
        <f t="shared" si="58"/>
        <v>495</v>
      </c>
      <c r="J230" s="6">
        <f t="shared" si="59"/>
        <v>-3.9700052854122752</v>
      </c>
      <c r="K230" s="6">
        <f t="shared" si="60"/>
        <v>0.99179547890150177</v>
      </c>
      <c r="L230" s="135"/>
    </row>
    <row r="231" spans="1:12">
      <c r="A231" s="208"/>
      <c r="B231" s="55">
        <v>500</v>
      </c>
      <c r="C231" s="55">
        <v>5.0449999999999999</v>
      </c>
      <c r="D231" s="56">
        <v>5.0453333333333337</v>
      </c>
      <c r="E231" s="55">
        <v>4.8442999999999996</v>
      </c>
      <c r="F231" s="56">
        <v>9.0220592056090287E-3</v>
      </c>
      <c r="G231" s="56">
        <v>-3.9845401691332065</v>
      </c>
      <c r="H231" s="57">
        <v>0.99180118246536397</v>
      </c>
      <c r="I231" s="94">
        <f t="shared" si="58"/>
        <v>510</v>
      </c>
      <c r="J231" s="6">
        <f t="shared" si="59"/>
        <v>-3.9887678965222295</v>
      </c>
      <c r="K231" s="6">
        <f t="shared" si="60"/>
        <v>0.99186838452239057</v>
      </c>
      <c r="L231" s="135"/>
    </row>
    <row r="232" spans="1:12">
      <c r="A232" s="208"/>
      <c r="B232" s="55">
        <v>515</v>
      </c>
      <c r="C232" s="55"/>
      <c r="D232" s="56">
        <v>5.0448333333333339</v>
      </c>
      <c r="E232" s="55">
        <v>4.8434999999999997</v>
      </c>
      <c r="F232" s="56">
        <v>1.0213231857969201E-2</v>
      </c>
      <c r="G232" s="56">
        <v>-3.990881760216741</v>
      </c>
      <c r="H232" s="57">
        <v>0.99190198555090381</v>
      </c>
      <c r="I232" s="94">
        <f t="shared" si="58"/>
        <v>525</v>
      </c>
      <c r="J232" s="6">
        <f t="shared" si="59"/>
        <v>-4.0278833129604683</v>
      </c>
      <c r="K232" s="6">
        <f t="shared" si="60"/>
        <v>0.99191671108497736</v>
      </c>
      <c r="L232" s="135"/>
    </row>
    <row r="233" spans="1:12">
      <c r="A233" s="208"/>
      <c r="B233" s="55">
        <v>530</v>
      </c>
      <c r="C233" s="55"/>
      <c r="D233" s="56">
        <v>5.0448333333333339</v>
      </c>
      <c r="E233" s="55">
        <v>4.8407</v>
      </c>
      <c r="F233" s="56">
        <v>9.9850137289864901E-3</v>
      </c>
      <c r="G233" s="56">
        <v>-4.0463840893323315</v>
      </c>
      <c r="H233" s="57">
        <v>0.99192407385201409</v>
      </c>
      <c r="I233" s="19"/>
      <c r="L233" s="19"/>
    </row>
    <row r="234" spans="1:12">
      <c r="A234" s="26"/>
      <c r="B234" s="55">
        <v>545</v>
      </c>
      <c r="C234" s="55"/>
      <c r="D234" s="56">
        <v>5.0423333333333336</v>
      </c>
      <c r="E234" s="55">
        <v>4.8396999999999997</v>
      </c>
      <c r="F234" s="56">
        <v>1.0003315808346441E-2</v>
      </c>
      <c r="G234" s="56">
        <v>-4.0186421630197771</v>
      </c>
      <c r="H234" s="57">
        <v>0.99240478795931597</v>
      </c>
      <c r="I234" s="19"/>
      <c r="L234" s="19"/>
    </row>
    <row r="235" spans="1:12">
      <c r="A235" s="210" t="s">
        <v>28</v>
      </c>
      <c r="B235" s="52"/>
      <c r="C235" s="52"/>
      <c r="D235" s="53"/>
      <c r="E235" s="52"/>
      <c r="F235" s="53"/>
      <c r="G235" s="53"/>
      <c r="H235" s="54"/>
      <c r="I235" s="93">
        <v>45</v>
      </c>
      <c r="J235" s="29"/>
      <c r="K235" s="29"/>
      <c r="L235" s="135"/>
    </row>
    <row r="236" spans="1:12">
      <c r="A236" s="210"/>
      <c r="B236" s="55"/>
      <c r="C236" s="55"/>
      <c r="D236" s="56"/>
      <c r="E236" s="55"/>
      <c r="F236" s="56"/>
      <c r="G236" s="56"/>
      <c r="H236" s="57"/>
      <c r="I236" s="94">
        <f>I235+15</f>
        <v>60</v>
      </c>
      <c r="J236" s="6"/>
      <c r="K236" s="6"/>
      <c r="L236" s="135"/>
    </row>
    <row r="237" spans="1:12">
      <c r="A237" s="210"/>
      <c r="B237" s="55"/>
      <c r="C237" s="55"/>
      <c r="D237" s="56"/>
      <c r="E237" s="55"/>
      <c r="F237" s="56"/>
      <c r="G237" s="56"/>
      <c r="H237" s="57"/>
      <c r="I237" s="94">
        <f t="shared" ref="I237:I267" si="61">I236+15</f>
        <v>75</v>
      </c>
      <c r="J237" s="6"/>
      <c r="K237" s="6"/>
      <c r="L237" s="135"/>
    </row>
    <row r="238" spans="1:12">
      <c r="A238" s="210"/>
      <c r="B238" s="55"/>
      <c r="C238" s="55"/>
      <c r="D238" s="56"/>
      <c r="E238" s="55"/>
      <c r="F238" s="56"/>
      <c r="G238" s="56"/>
      <c r="H238" s="57"/>
      <c r="I238" s="94">
        <f t="shared" si="61"/>
        <v>90</v>
      </c>
      <c r="J238" s="6"/>
      <c r="K238" s="6"/>
      <c r="L238" s="135"/>
    </row>
    <row r="239" spans="1:12">
      <c r="A239" s="210"/>
      <c r="B239" s="55"/>
      <c r="C239" s="55"/>
      <c r="D239" s="56"/>
      <c r="E239" s="55"/>
      <c r="F239" s="56"/>
      <c r="G239" s="56"/>
      <c r="H239" s="57"/>
      <c r="I239" s="94">
        <f t="shared" si="61"/>
        <v>105</v>
      </c>
      <c r="J239" s="6"/>
      <c r="K239" s="6"/>
      <c r="L239" s="135"/>
    </row>
    <row r="240" spans="1:12">
      <c r="A240" s="210"/>
      <c r="B240" s="55"/>
      <c r="C240" s="55"/>
      <c r="D240" s="56"/>
      <c r="E240" s="55"/>
      <c r="F240" s="56"/>
      <c r="G240" s="56"/>
      <c r="H240" s="57"/>
      <c r="I240" s="94">
        <f t="shared" si="61"/>
        <v>120</v>
      </c>
      <c r="J240" s="6"/>
      <c r="K240" s="6"/>
      <c r="L240" s="135"/>
    </row>
    <row r="241" spans="1:12">
      <c r="A241" s="210"/>
      <c r="B241" s="55"/>
      <c r="C241" s="55"/>
      <c r="D241" s="56"/>
      <c r="E241" s="55"/>
      <c r="F241" s="56"/>
      <c r="G241" s="56"/>
      <c r="H241" s="57"/>
      <c r="I241" s="94">
        <f t="shared" si="61"/>
        <v>135</v>
      </c>
      <c r="J241" s="6"/>
      <c r="K241" s="6"/>
      <c r="L241" s="135"/>
    </row>
    <row r="242" spans="1:12">
      <c r="A242" s="210"/>
      <c r="B242" s="55"/>
      <c r="C242" s="55"/>
      <c r="D242" s="56"/>
      <c r="E242" s="55"/>
      <c r="F242" s="56"/>
      <c r="G242" s="56"/>
      <c r="H242" s="57"/>
      <c r="I242" s="94">
        <f t="shared" si="61"/>
        <v>150</v>
      </c>
      <c r="J242" s="6"/>
      <c r="K242" s="6"/>
      <c r="L242" s="19"/>
    </row>
    <row r="243" spans="1:12">
      <c r="A243" s="3"/>
      <c r="B243" s="55"/>
      <c r="C243" s="55"/>
      <c r="D243" s="56"/>
      <c r="E243" s="55"/>
      <c r="F243" s="56"/>
      <c r="G243" s="56"/>
      <c r="H243" s="57"/>
      <c r="I243" s="94">
        <f t="shared" si="61"/>
        <v>165</v>
      </c>
      <c r="J243" s="6"/>
      <c r="K243" s="6"/>
      <c r="L243" s="19"/>
    </row>
    <row r="244" spans="1:12">
      <c r="A244" s="3"/>
      <c r="B244" s="55"/>
      <c r="C244" s="55"/>
      <c r="D244" s="56"/>
      <c r="E244" s="55"/>
      <c r="F244" s="56"/>
      <c r="G244" s="56"/>
      <c r="H244" s="57"/>
      <c r="I244" s="94">
        <f t="shared" si="61"/>
        <v>180</v>
      </c>
      <c r="J244" s="6"/>
      <c r="K244" s="6"/>
      <c r="L244" s="19"/>
    </row>
    <row r="245" spans="1:12">
      <c r="A245" s="3"/>
      <c r="B245" s="55"/>
      <c r="C245" s="55"/>
      <c r="D245" s="56"/>
      <c r="E245" s="55"/>
      <c r="F245" s="56"/>
      <c r="G245" s="56"/>
      <c r="H245" s="57"/>
      <c r="I245" s="94">
        <f t="shared" si="61"/>
        <v>195</v>
      </c>
      <c r="J245" s="6"/>
      <c r="K245" s="6"/>
      <c r="L245" s="19"/>
    </row>
    <row r="246" spans="1:12">
      <c r="A246" s="3"/>
      <c r="B246" s="55"/>
      <c r="C246" s="55"/>
      <c r="D246" s="56"/>
      <c r="E246" s="55"/>
      <c r="F246" s="56"/>
      <c r="G246" s="56"/>
      <c r="H246" s="57"/>
      <c r="I246" s="94">
        <f t="shared" si="61"/>
        <v>210</v>
      </c>
      <c r="J246" s="6"/>
      <c r="K246" s="6"/>
      <c r="L246" s="19"/>
    </row>
    <row r="247" spans="1:12">
      <c r="A247" s="3"/>
      <c r="B247" s="55"/>
      <c r="C247" s="55"/>
      <c r="D247" s="56"/>
      <c r="E247" s="55"/>
      <c r="F247" s="56"/>
      <c r="G247" s="56"/>
      <c r="H247" s="57"/>
      <c r="I247" s="94">
        <f t="shared" si="61"/>
        <v>225</v>
      </c>
      <c r="J247" s="6"/>
      <c r="K247" s="6"/>
      <c r="L247" s="19"/>
    </row>
    <row r="248" spans="1:12">
      <c r="A248" s="3"/>
      <c r="B248" s="55"/>
      <c r="C248" s="55"/>
      <c r="D248" s="56"/>
      <c r="E248" s="55"/>
      <c r="F248" s="56"/>
      <c r="G248" s="56"/>
      <c r="H248" s="57"/>
      <c r="I248" s="94">
        <f t="shared" si="61"/>
        <v>240</v>
      </c>
      <c r="J248" s="6"/>
      <c r="K248" s="6"/>
      <c r="L248" s="19"/>
    </row>
    <row r="249" spans="1:12">
      <c r="A249" s="3"/>
      <c r="B249" s="55"/>
      <c r="C249" s="55"/>
      <c r="D249" s="56"/>
      <c r="E249" s="55"/>
      <c r="F249" s="56"/>
      <c r="G249" s="56"/>
      <c r="H249" s="57"/>
      <c r="I249" s="94">
        <f t="shared" si="61"/>
        <v>255</v>
      </c>
      <c r="J249" s="6"/>
      <c r="K249" s="6"/>
      <c r="L249" s="19"/>
    </row>
    <row r="250" spans="1:12">
      <c r="A250" s="3"/>
      <c r="B250" s="55"/>
      <c r="C250" s="55"/>
      <c r="D250" s="56"/>
      <c r="E250" s="55"/>
      <c r="F250" s="56"/>
      <c r="G250" s="56"/>
      <c r="H250" s="57"/>
      <c r="I250" s="94">
        <f t="shared" si="61"/>
        <v>270</v>
      </c>
      <c r="J250" s="6"/>
      <c r="K250" s="6"/>
      <c r="L250" s="19"/>
    </row>
    <row r="251" spans="1:12">
      <c r="A251" s="3"/>
      <c r="B251" s="55"/>
      <c r="C251" s="55"/>
      <c r="D251" s="56"/>
      <c r="E251" s="55"/>
      <c r="F251" s="56"/>
      <c r="G251" s="56"/>
      <c r="H251" s="57"/>
      <c r="I251" s="94">
        <f t="shared" si="61"/>
        <v>285</v>
      </c>
      <c r="J251" s="6"/>
      <c r="K251" s="6"/>
      <c r="L251" s="19"/>
    </row>
    <row r="252" spans="1:12">
      <c r="A252" s="3"/>
      <c r="B252" s="55"/>
      <c r="C252" s="55"/>
      <c r="D252" s="56"/>
      <c r="E252" s="55"/>
      <c r="F252" s="56"/>
      <c r="G252" s="56"/>
      <c r="H252" s="57"/>
      <c r="I252" s="94">
        <f t="shared" si="61"/>
        <v>300</v>
      </c>
      <c r="J252" s="6"/>
      <c r="K252" s="6"/>
      <c r="L252" s="19"/>
    </row>
    <row r="253" spans="1:12">
      <c r="A253" s="3"/>
      <c r="B253" s="55"/>
      <c r="C253" s="55"/>
      <c r="D253" s="56"/>
      <c r="E253" s="55"/>
      <c r="F253" s="56"/>
      <c r="G253" s="56"/>
      <c r="H253" s="57"/>
      <c r="I253" s="94">
        <f t="shared" si="61"/>
        <v>315</v>
      </c>
      <c r="J253" s="6"/>
      <c r="K253" s="6"/>
      <c r="L253" s="19"/>
    </row>
    <row r="254" spans="1:12">
      <c r="A254" s="3"/>
      <c r="B254" s="55"/>
      <c r="C254" s="55"/>
      <c r="D254" s="56"/>
      <c r="E254" s="55"/>
      <c r="F254" s="56"/>
      <c r="G254" s="56"/>
      <c r="H254" s="57"/>
      <c r="I254" s="94">
        <f t="shared" si="61"/>
        <v>330</v>
      </c>
      <c r="J254" s="6"/>
      <c r="K254" s="6"/>
      <c r="L254" s="19"/>
    </row>
    <row r="255" spans="1:12">
      <c r="A255" s="3"/>
      <c r="B255" s="55"/>
      <c r="C255" s="55"/>
      <c r="D255" s="56"/>
      <c r="E255" s="55"/>
      <c r="F255" s="56"/>
      <c r="G255" s="56"/>
      <c r="H255" s="57"/>
      <c r="I255" s="94">
        <f t="shared" si="61"/>
        <v>345</v>
      </c>
      <c r="J255" s="6"/>
      <c r="K255" s="6"/>
      <c r="L255" s="19"/>
    </row>
    <row r="256" spans="1:12">
      <c r="A256" s="3"/>
      <c r="B256" s="55"/>
      <c r="C256" s="55"/>
      <c r="D256" s="56"/>
      <c r="E256" s="55"/>
      <c r="F256" s="56"/>
      <c r="G256" s="56"/>
      <c r="H256" s="57"/>
      <c r="I256" s="94">
        <f t="shared" si="61"/>
        <v>360</v>
      </c>
      <c r="J256" s="6"/>
      <c r="K256" s="6"/>
      <c r="L256" s="19"/>
    </row>
    <row r="257" spans="1:12">
      <c r="A257" s="3"/>
      <c r="B257" s="55"/>
      <c r="C257" s="55"/>
      <c r="D257" s="56"/>
      <c r="E257" s="55"/>
      <c r="F257" s="56"/>
      <c r="G257" s="56"/>
      <c r="H257" s="57"/>
      <c r="I257" s="94">
        <f t="shared" si="61"/>
        <v>375</v>
      </c>
      <c r="J257" s="6"/>
      <c r="K257" s="6"/>
      <c r="L257" s="19"/>
    </row>
    <row r="258" spans="1:12">
      <c r="A258" s="3"/>
      <c r="B258" s="55"/>
      <c r="C258" s="55"/>
      <c r="D258" s="56"/>
      <c r="E258" s="55"/>
      <c r="F258" s="56"/>
      <c r="G258" s="56"/>
      <c r="H258" s="57"/>
      <c r="I258" s="94">
        <f t="shared" si="61"/>
        <v>390</v>
      </c>
      <c r="J258" s="6"/>
      <c r="K258" s="6"/>
      <c r="L258" s="19"/>
    </row>
    <row r="259" spans="1:12">
      <c r="A259" s="3"/>
      <c r="B259" s="55"/>
      <c r="C259" s="55"/>
      <c r="D259" s="56"/>
      <c r="E259" s="55"/>
      <c r="F259" s="56"/>
      <c r="G259" s="56"/>
      <c r="H259" s="57"/>
      <c r="I259" s="94">
        <f t="shared" si="61"/>
        <v>405</v>
      </c>
      <c r="J259" s="6"/>
      <c r="K259" s="6"/>
      <c r="L259" s="19"/>
    </row>
    <row r="260" spans="1:12">
      <c r="A260" s="3"/>
      <c r="B260" s="55"/>
      <c r="C260" s="55"/>
      <c r="D260" s="56"/>
      <c r="E260" s="55"/>
      <c r="F260" s="56"/>
      <c r="G260" s="56"/>
      <c r="H260" s="57"/>
      <c r="I260" s="94">
        <f t="shared" si="61"/>
        <v>420</v>
      </c>
      <c r="J260" s="6"/>
      <c r="K260" s="6"/>
      <c r="L260" s="19"/>
    </row>
    <row r="261" spans="1:12">
      <c r="A261" s="3"/>
      <c r="B261" s="55"/>
      <c r="C261" s="55"/>
      <c r="D261" s="56"/>
      <c r="E261" s="55"/>
      <c r="F261" s="56"/>
      <c r="G261" s="56"/>
      <c r="H261" s="57"/>
      <c r="I261" s="94">
        <f t="shared" si="61"/>
        <v>435</v>
      </c>
      <c r="J261" s="6"/>
      <c r="K261" s="6"/>
      <c r="L261" s="19"/>
    </row>
    <row r="262" spans="1:12">
      <c r="A262" s="3"/>
      <c r="B262" s="55"/>
      <c r="C262" s="55"/>
      <c r="D262" s="56"/>
      <c r="E262" s="55"/>
      <c r="F262" s="56"/>
      <c r="G262" s="56"/>
      <c r="H262" s="57"/>
      <c r="I262" s="94">
        <f t="shared" si="61"/>
        <v>450</v>
      </c>
      <c r="J262" s="6"/>
      <c r="K262" s="6"/>
      <c r="L262" s="19"/>
    </row>
    <row r="263" spans="1:12">
      <c r="A263" s="3"/>
      <c r="B263" s="55"/>
      <c r="C263" s="55"/>
      <c r="D263" s="56"/>
      <c r="E263" s="55"/>
      <c r="F263" s="56"/>
      <c r="G263" s="56"/>
      <c r="H263" s="57"/>
      <c r="I263" s="94">
        <f t="shared" si="61"/>
        <v>465</v>
      </c>
      <c r="J263" s="6"/>
      <c r="K263" s="6"/>
      <c r="L263" s="19"/>
    </row>
    <row r="264" spans="1:12">
      <c r="A264" s="3"/>
      <c r="B264" s="55"/>
      <c r="C264" s="55"/>
      <c r="D264" s="56"/>
      <c r="E264" s="55"/>
      <c r="F264" s="56"/>
      <c r="G264" s="56"/>
      <c r="H264" s="57"/>
      <c r="I264" s="94">
        <f t="shared" si="61"/>
        <v>480</v>
      </c>
      <c r="J264" s="6"/>
      <c r="K264" s="6"/>
      <c r="L264" s="19"/>
    </row>
    <row r="265" spans="1:12">
      <c r="A265" s="3"/>
      <c r="B265" s="55"/>
      <c r="C265" s="55"/>
      <c r="D265" s="56"/>
      <c r="E265" s="55"/>
      <c r="F265" s="56"/>
      <c r="G265" s="56"/>
      <c r="H265" s="57"/>
      <c r="I265" s="94">
        <f t="shared" si="61"/>
        <v>495</v>
      </c>
      <c r="J265" s="6"/>
      <c r="K265" s="6"/>
      <c r="L265" s="19"/>
    </row>
    <row r="266" spans="1:12">
      <c r="A266" s="3"/>
      <c r="B266" s="55"/>
      <c r="C266" s="55"/>
      <c r="D266" s="56"/>
      <c r="E266" s="55"/>
      <c r="F266" s="56"/>
      <c r="G266" s="56"/>
      <c r="H266" s="57"/>
      <c r="I266" s="94">
        <f t="shared" si="61"/>
        <v>510</v>
      </c>
      <c r="J266" s="6"/>
      <c r="K266" s="6"/>
      <c r="L266" s="19"/>
    </row>
    <row r="267" spans="1:12">
      <c r="A267" s="3"/>
      <c r="B267" s="55"/>
      <c r="C267" s="55"/>
      <c r="D267" s="56"/>
      <c r="E267" s="55"/>
      <c r="F267" s="56"/>
      <c r="G267" s="56"/>
      <c r="H267" s="57"/>
      <c r="I267" s="94">
        <f t="shared" si="61"/>
        <v>525</v>
      </c>
      <c r="J267" s="6"/>
      <c r="K267" s="6"/>
      <c r="L267" s="19"/>
    </row>
    <row r="268" spans="1:12">
      <c r="A268" s="3"/>
      <c r="B268" s="55"/>
      <c r="C268" s="55"/>
      <c r="D268" s="56"/>
      <c r="E268" s="55"/>
      <c r="F268" s="56"/>
      <c r="G268" s="56"/>
      <c r="H268" s="57"/>
      <c r="I268" s="19"/>
      <c r="L268" s="19"/>
    </row>
    <row r="269" spans="1:12">
      <c r="B269" s="58"/>
      <c r="C269" s="58"/>
      <c r="D269" s="59"/>
      <c r="E269" s="58"/>
      <c r="F269" s="59"/>
      <c r="G269" s="59"/>
      <c r="H269" s="60"/>
      <c r="I269" s="24"/>
      <c r="L269" s="19"/>
    </row>
    <row r="270" spans="1:12">
      <c r="A270" s="17"/>
      <c r="B270" s="23"/>
      <c r="C270" s="3"/>
      <c r="D270" s="3"/>
      <c r="E270" s="3"/>
      <c r="F270" s="3"/>
      <c r="G270" s="3"/>
      <c r="H270" s="42"/>
      <c r="I270" s="93">
        <v>45</v>
      </c>
      <c r="J270" s="29"/>
      <c r="K270" s="29"/>
      <c r="L270" s="19"/>
    </row>
    <row r="271" spans="1:12">
      <c r="B271" s="23"/>
      <c r="C271" s="3"/>
      <c r="D271" s="3"/>
      <c r="E271" s="3"/>
      <c r="F271" s="3"/>
      <c r="G271" s="3"/>
      <c r="H271" s="4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3"/>
      <c r="C272" s="3"/>
      <c r="D272" s="3"/>
      <c r="E272" s="3"/>
      <c r="F272" s="3"/>
      <c r="G272" s="3"/>
      <c r="H272" s="42"/>
      <c r="I272" s="92">
        <f t="shared" ref="I272:I302" si="62">I271+15</f>
        <v>75</v>
      </c>
      <c r="J272" s="6"/>
      <c r="K272" s="6"/>
      <c r="L272" s="135"/>
    </row>
    <row r="273" spans="1:12">
      <c r="A273" s="210"/>
      <c r="B273" s="23"/>
      <c r="C273" s="3"/>
      <c r="D273" s="4"/>
      <c r="E273" s="4"/>
      <c r="F273" s="4"/>
      <c r="G273" s="76"/>
      <c r="H273" s="42"/>
      <c r="I273" s="92">
        <f t="shared" si="62"/>
        <v>90</v>
      </c>
      <c r="J273" s="6"/>
      <c r="K273" s="6"/>
      <c r="L273" s="135"/>
    </row>
    <row r="274" spans="1:12">
      <c r="A274" s="210"/>
      <c r="B274" s="23"/>
      <c r="C274" s="3"/>
      <c r="D274" s="4"/>
      <c r="E274" s="4"/>
      <c r="F274" s="4"/>
      <c r="G274" s="76"/>
      <c r="H274" s="42"/>
      <c r="I274" s="92">
        <f t="shared" si="62"/>
        <v>105</v>
      </c>
      <c r="J274" s="6"/>
      <c r="K274" s="6"/>
      <c r="L274" s="135"/>
    </row>
    <row r="275" spans="1:12">
      <c r="A275" s="210"/>
      <c r="B275" s="23"/>
      <c r="C275" s="3"/>
      <c r="D275" s="4"/>
      <c r="E275" s="4"/>
      <c r="F275" s="4"/>
      <c r="G275" s="76"/>
      <c r="H275" s="42"/>
      <c r="I275" s="92">
        <f t="shared" si="62"/>
        <v>120</v>
      </c>
      <c r="J275" s="6"/>
      <c r="K275" s="6"/>
      <c r="L275" s="135"/>
    </row>
    <row r="276" spans="1:12">
      <c r="A276" s="210"/>
      <c r="B276" s="23"/>
      <c r="C276" s="3"/>
      <c r="D276" s="4"/>
      <c r="E276" s="4"/>
      <c r="F276" s="4"/>
      <c r="G276" s="76"/>
      <c r="H276" s="42"/>
      <c r="I276" s="92">
        <f t="shared" si="62"/>
        <v>135</v>
      </c>
      <c r="J276" s="6"/>
      <c r="K276" s="6"/>
      <c r="L276" s="135"/>
    </row>
    <row r="277" spans="1:12">
      <c r="A277" s="210"/>
      <c r="B277" s="23"/>
      <c r="C277" s="3"/>
      <c r="D277" s="4"/>
      <c r="E277" s="4"/>
      <c r="F277" s="4"/>
      <c r="G277" s="76"/>
      <c r="H277" s="42"/>
      <c r="I277" s="92">
        <f t="shared" si="62"/>
        <v>150</v>
      </c>
      <c r="J277" s="6"/>
      <c r="K277" s="6"/>
      <c r="L277" s="135"/>
    </row>
    <row r="278" spans="1:12">
      <c r="A278" s="210"/>
      <c r="B278" s="23"/>
      <c r="C278" s="3"/>
      <c r="D278" s="4"/>
      <c r="E278" s="4"/>
      <c r="F278" s="4"/>
      <c r="G278" s="76"/>
      <c r="H278" s="42"/>
      <c r="I278" s="92">
        <f t="shared" si="62"/>
        <v>165</v>
      </c>
      <c r="J278" s="6"/>
      <c r="K278" s="6"/>
      <c r="L278" s="135"/>
    </row>
    <row r="279" spans="1:12">
      <c r="A279" s="210"/>
      <c r="B279" s="23"/>
      <c r="C279" s="3"/>
      <c r="D279" s="4"/>
      <c r="E279" s="4"/>
      <c r="F279" s="4"/>
      <c r="G279" s="76"/>
      <c r="H279" s="42"/>
      <c r="I279" s="92">
        <f t="shared" si="62"/>
        <v>180</v>
      </c>
      <c r="J279" s="6"/>
      <c r="K279" s="6"/>
      <c r="L279" s="135"/>
    </row>
    <row r="280" spans="1:12">
      <c r="A280" s="210"/>
      <c r="B280" s="23"/>
      <c r="C280" s="3"/>
      <c r="D280" s="4"/>
      <c r="E280" s="4"/>
      <c r="F280" s="4"/>
      <c r="G280" s="76"/>
      <c r="H280" s="42"/>
      <c r="I280" s="92">
        <f t="shared" si="62"/>
        <v>195</v>
      </c>
      <c r="J280" s="6"/>
      <c r="K280" s="6"/>
      <c r="L280" s="135"/>
    </row>
    <row r="281" spans="1:12">
      <c r="A281" s="210"/>
      <c r="B281" s="23"/>
      <c r="C281" s="3"/>
      <c r="D281" s="4"/>
      <c r="E281" s="4"/>
      <c r="F281" s="4"/>
      <c r="G281" s="76"/>
      <c r="H281" s="42"/>
      <c r="I281" s="92">
        <f t="shared" si="62"/>
        <v>210</v>
      </c>
      <c r="J281" s="6"/>
      <c r="K281" s="6"/>
      <c r="L281" s="135"/>
    </row>
    <row r="282" spans="1:12">
      <c r="A282" s="210"/>
      <c r="B282" s="23"/>
      <c r="C282" s="3"/>
      <c r="D282" s="4"/>
      <c r="E282" s="4"/>
      <c r="F282" s="4"/>
      <c r="G282" s="76"/>
      <c r="H282" s="42"/>
      <c r="I282" s="92">
        <f t="shared" si="62"/>
        <v>225</v>
      </c>
      <c r="J282" s="6"/>
      <c r="K282" s="6"/>
      <c r="L282" s="135"/>
    </row>
    <row r="283" spans="1:12">
      <c r="A283" s="210"/>
      <c r="B283" s="23"/>
      <c r="C283" s="3"/>
      <c r="D283" s="4"/>
      <c r="E283" s="4"/>
      <c r="F283" s="4"/>
      <c r="G283" s="76"/>
      <c r="H283" s="42"/>
      <c r="I283" s="92">
        <f t="shared" si="62"/>
        <v>240</v>
      </c>
      <c r="J283" s="6"/>
      <c r="K283" s="6"/>
      <c r="L283" s="135"/>
    </row>
    <row r="284" spans="1:12">
      <c r="A284" s="210"/>
      <c r="B284" s="23"/>
      <c r="C284" s="3"/>
      <c r="D284" s="4"/>
      <c r="E284" s="4"/>
      <c r="F284" s="4"/>
      <c r="G284" s="76"/>
      <c r="H284" s="42"/>
      <c r="I284" s="92">
        <f t="shared" si="62"/>
        <v>255</v>
      </c>
      <c r="J284" s="6"/>
      <c r="K284" s="6"/>
      <c r="L284" s="135"/>
    </row>
    <row r="285" spans="1:12">
      <c r="A285" s="210"/>
      <c r="B285" s="23"/>
      <c r="C285" s="3"/>
      <c r="D285" s="4"/>
      <c r="E285" s="4"/>
      <c r="F285" s="4"/>
      <c r="G285" s="76"/>
      <c r="H285" s="42"/>
      <c r="I285" s="92">
        <f t="shared" si="62"/>
        <v>270</v>
      </c>
      <c r="J285" s="6"/>
      <c r="K285" s="6"/>
      <c r="L285" s="135"/>
    </row>
    <row r="286" spans="1:12">
      <c r="A286" s="210"/>
      <c r="B286" s="23"/>
      <c r="C286" s="3"/>
      <c r="D286" s="4"/>
      <c r="E286" s="4"/>
      <c r="F286" s="4"/>
      <c r="G286" s="76"/>
      <c r="H286" s="42"/>
      <c r="I286" s="92">
        <f t="shared" si="62"/>
        <v>285</v>
      </c>
      <c r="J286" s="6"/>
      <c r="K286" s="6"/>
      <c r="L286" s="135"/>
    </row>
    <row r="287" spans="1:12">
      <c r="A287" s="210"/>
      <c r="B287" s="23"/>
      <c r="C287" s="3"/>
      <c r="D287" s="4"/>
      <c r="E287" s="4"/>
      <c r="F287" s="4"/>
      <c r="G287" s="76"/>
      <c r="H287" s="42"/>
      <c r="I287" s="92">
        <f t="shared" si="62"/>
        <v>300</v>
      </c>
      <c r="J287" s="6"/>
      <c r="K287" s="6"/>
      <c r="L287" s="135"/>
    </row>
    <row r="288" spans="1:12">
      <c r="A288" s="210"/>
      <c r="B288" s="23"/>
      <c r="C288" s="3"/>
      <c r="D288" s="4"/>
      <c r="E288" s="4"/>
      <c r="F288" s="4"/>
      <c r="G288" s="76"/>
      <c r="H288" s="42"/>
      <c r="I288" s="92">
        <f t="shared" si="62"/>
        <v>315</v>
      </c>
      <c r="J288" s="6"/>
      <c r="K288" s="6"/>
      <c r="L288" s="135"/>
    </row>
    <row r="289" spans="1:12">
      <c r="A289" s="210"/>
      <c r="B289" s="23"/>
      <c r="C289" s="4"/>
      <c r="D289" s="4"/>
      <c r="E289" s="4"/>
      <c r="F289" s="4"/>
      <c r="G289" s="76"/>
      <c r="H289" s="42"/>
      <c r="I289" s="92">
        <f t="shared" si="62"/>
        <v>330</v>
      </c>
      <c r="J289" s="6"/>
      <c r="K289" s="6"/>
      <c r="L289" s="135"/>
    </row>
    <row r="290" spans="1:12">
      <c r="A290" s="210"/>
      <c r="B290" s="23"/>
      <c r="C290" s="4"/>
      <c r="D290" s="4"/>
      <c r="E290" s="4"/>
      <c r="F290" s="4"/>
      <c r="G290" s="76"/>
      <c r="H290" s="42"/>
      <c r="I290" s="92">
        <f t="shared" si="62"/>
        <v>345</v>
      </c>
      <c r="J290" s="6"/>
      <c r="K290" s="6"/>
      <c r="L290" s="135"/>
    </row>
    <row r="291" spans="1:12">
      <c r="A291" s="210"/>
      <c r="B291" s="23"/>
      <c r="C291" s="4"/>
      <c r="D291" s="4"/>
      <c r="E291" s="4"/>
      <c r="F291" s="4"/>
      <c r="G291" s="76"/>
      <c r="H291" s="42"/>
      <c r="I291" s="92">
        <f t="shared" si="62"/>
        <v>360</v>
      </c>
      <c r="J291" s="6"/>
      <c r="K291" s="6"/>
      <c r="L291" s="135"/>
    </row>
    <row r="292" spans="1:12">
      <c r="A292" s="210"/>
      <c r="B292" s="23"/>
      <c r="C292" s="4"/>
      <c r="D292" s="4"/>
      <c r="E292" s="4"/>
      <c r="F292" s="4"/>
      <c r="G292" s="76"/>
      <c r="H292" s="42"/>
      <c r="I292" s="92">
        <f t="shared" si="62"/>
        <v>375</v>
      </c>
      <c r="J292" s="6"/>
      <c r="K292" s="6"/>
      <c r="L292" s="19"/>
    </row>
    <row r="293" spans="1:12">
      <c r="A293" s="3"/>
      <c r="B293" s="23"/>
      <c r="C293" s="4"/>
      <c r="D293" s="4"/>
      <c r="E293" s="4"/>
      <c r="F293" s="4"/>
      <c r="G293" s="76"/>
      <c r="H293" s="42"/>
      <c r="I293" s="92">
        <f t="shared" si="62"/>
        <v>390</v>
      </c>
      <c r="J293" s="6"/>
      <c r="K293" s="6"/>
      <c r="L293" s="19"/>
    </row>
    <row r="294" spans="1:12">
      <c r="A294" s="3"/>
      <c r="B294" s="23"/>
      <c r="C294" s="4"/>
      <c r="D294" s="4"/>
      <c r="E294" s="4"/>
      <c r="F294" s="4"/>
      <c r="G294" s="76"/>
      <c r="H294" s="42"/>
      <c r="I294" s="92">
        <f t="shared" si="62"/>
        <v>405</v>
      </c>
      <c r="J294" s="6"/>
      <c r="K294" s="6"/>
      <c r="L294" s="19"/>
    </row>
    <row r="295" spans="1:12">
      <c r="A295" s="3"/>
      <c r="B295" s="23"/>
      <c r="C295" s="4"/>
      <c r="D295" s="4"/>
      <c r="E295" s="4"/>
      <c r="F295" s="4"/>
      <c r="G295" s="76"/>
      <c r="H295" s="42"/>
      <c r="I295" s="92">
        <f t="shared" si="62"/>
        <v>420</v>
      </c>
      <c r="J295" s="6"/>
      <c r="K295" s="6"/>
      <c r="L295" s="19"/>
    </row>
    <row r="296" spans="1:12">
      <c r="A296" s="3"/>
      <c r="B296" s="23"/>
      <c r="C296" s="4"/>
      <c r="D296" s="4"/>
      <c r="E296" s="4"/>
      <c r="F296" s="4"/>
      <c r="G296" s="76"/>
      <c r="H296" s="42"/>
      <c r="I296" s="92">
        <f t="shared" si="62"/>
        <v>435</v>
      </c>
      <c r="J296" s="6"/>
      <c r="K296" s="6"/>
      <c r="L296" s="19"/>
    </row>
    <row r="297" spans="1:12">
      <c r="A297" s="3"/>
      <c r="B297" s="23"/>
      <c r="C297" s="4"/>
      <c r="D297" s="4"/>
      <c r="E297" s="4"/>
      <c r="F297" s="4"/>
      <c r="G297" s="76"/>
      <c r="H297" s="42"/>
      <c r="I297" s="92">
        <f t="shared" si="62"/>
        <v>450</v>
      </c>
      <c r="J297" s="6"/>
      <c r="K297" s="6"/>
      <c r="L297" s="19"/>
    </row>
    <row r="298" spans="1:12">
      <c r="A298" s="3"/>
      <c r="B298" s="23"/>
      <c r="C298" s="4"/>
      <c r="D298" s="4"/>
      <c r="E298" s="4"/>
      <c r="F298" s="4"/>
      <c r="G298" s="76"/>
      <c r="H298" s="42"/>
      <c r="I298" s="92">
        <f t="shared" si="62"/>
        <v>465</v>
      </c>
      <c r="J298" s="6"/>
      <c r="K298" s="6"/>
      <c r="L298" s="19"/>
    </row>
    <row r="299" spans="1:12">
      <c r="A299" s="3"/>
      <c r="B299" s="23"/>
      <c r="C299" s="4"/>
      <c r="D299" s="4"/>
      <c r="E299" s="4"/>
      <c r="F299" s="4"/>
      <c r="G299" s="76"/>
      <c r="H299" s="42"/>
      <c r="I299" s="92">
        <f t="shared" si="62"/>
        <v>480</v>
      </c>
      <c r="J299" s="6"/>
      <c r="K299" s="6"/>
      <c r="L299" s="19"/>
    </row>
    <row r="300" spans="1:12">
      <c r="A300" s="3"/>
      <c r="B300" s="23"/>
      <c r="C300" s="4"/>
      <c r="D300" s="4"/>
      <c r="E300" s="4"/>
      <c r="F300" s="4"/>
      <c r="G300" s="76"/>
      <c r="H300" s="42"/>
      <c r="I300" s="92">
        <f t="shared" si="62"/>
        <v>495</v>
      </c>
      <c r="J300" s="6"/>
      <c r="K300" s="6"/>
      <c r="L300" s="19"/>
    </row>
    <row r="301" spans="1:12">
      <c r="A301" s="3"/>
      <c r="B301" s="23"/>
      <c r="C301" s="4"/>
      <c r="D301" s="4"/>
      <c r="E301" s="4"/>
      <c r="F301" s="4"/>
      <c r="G301" s="76"/>
      <c r="H301" s="42"/>
      <c r="I301" s="92">
        <f t="shared" si="62"/>
        <v>510</v>
      </c>
      <c r="J301" s="6"/>
      <c r="K301" s="6"/>
      <c r="L301" s="19"/>
    </row>
    <row r="302" spans="1:12">
      <c r="A302" s="3"/>
      <c r="B302" s="23"/>
      <c r="C302" s="4"/>
      <c r="D302" s="4"/>
      <c r="E302" s="4"/>
      <c r="F302" s="4"/>
      <c r="G302" s="76"/>
      <c r="H302" s="42"/>
      <c r="I302" s="92">
        <f t="shared" si="62"/>
        <v>525</v>
      </c>
      <c r="J302" s="6"/>
      <c r="K302" s="6"/>
      <c r="L302" s="19"/>
    </row>
    <row r="303" spans="1:12">
      <c r="A303" s="3"/>
      <c r="B303" s="23"/>
      <c r="C303" s="4"/>
      <c r="D303" s="4"/>
      <c r="E303" s="4"/>
      <c r="F303" s="4"/>
      <c r="G303" s="76"/>
      <c r="H303" s="42"/>
      <c r="L303" s="19"/>
    </row>
    <row r="304" spans="1:12">
      <c r="B304" s="23"/>
      <c r="C304" s="3"/>
      <c r="D304" s="3"/>
      <c r="E304" s="3"/>
      <c r="F304" s="3"/>
      <c r="G304" s="3"/>
      <c r="H304" s="42"/>
      <c r="L304" s="19"/>
    </row>
    <row r="305" spans="1:12">
      <c r="A305" s="17"/>
      <c r="B305" s="82">
        <v>42</v>
      </c>
      <c r="C305" s="83"/>
      <c r="D305" s="83">
        <v>5.1989999999999998</v>
      </c>
      <c r="E305" s="83">
        <v>4.6509999999999998</v>
      </c>
      <c r="F305" s="83">
        <v>0.01</v>
      </c>
      <c r="G305" s="83">
        <v>-10.54</v>
      </c>
      <c r="H305" s="84">
        <v>0.83</v>
      </c>
      <c r="I305" s="93">
        <v>45</v>
      </c>
      <c r="J305" s="29"/>
      <c r="K305" s="29"/>
      <c r="L305" s="19"/>
    </row>
    <row r="306" spans="1:12">
      <c r="B306" s="23">
        <v>57</v>
      </c>
      <c r="C306" s="3"/>
      <c r="D306" s="3">
        <v>5.2009999999999996</v>
      </c>
      <c r="E306" s="3">
        <v>4.8070000000000004</v>
      </c>
      <c r="F306" s="3">
        <v>1.4E-2</v>
      </c>
      <c r="G306" s="3">
        <v>-7.5750000000000002</v>
      </c>
      <c r="H306" s="42">
        <v>0.83</v>
      </c>
      <c r="I306" s="92">
        <f>I305+15</f>
        <v>60</v>
      </c>
      <c r="J306" s="6">
        <f t="shared" ref="J306:J324" si="63">G306+(G307-G306)/15*(I306-B306)</f>
        <v>-7.3483999999999998</v>
      </c>
      <c r="K306" s="6">
        <f t="shared" ref="K306:K324" si="64">H306+(H307-H306)/15*(I306-B306)</f>
        <v>0.83</v>
      </c>
      <c r="L306" s="19"/>
    </row>
    <row r="307" spans="1:12">
      <c r="A307" s="210" t="s">
        <v>22</v>
      </c>
      <c r="B307" s="23">
        <v>72</v>
      </c>
      <c r="C307" s="3"/>
      <c r="D307" s="3">
        <v>5.2</v>
      </c>
      <c r="E307" s="3">
        <v>4.8650000000000002</v>
      </c>
      <c r="F307" s="3">
        <v>1.0999999999999999E-2</v>
      </c>
      <c r="G307" s="3">
        <v>-6.4420000000000002</v>
      </c>
      <c r="H307" s="42">
        <v>0.83</v>
      </c>
      <c r="I307" s="92">
        <f t="shared" ref="I307:I337" si="65">I306+15</f>
        <v>75</v>
      </c>
      <c r="J307" s="6">
        <f t="shared" si="63"/>
        <v>-6.2880000000000003</v>
      </c>
      <c r="K307" s="6">
        <f t="shared" si="64"/>
        <v>0.83</v>
      </c>
      <c r="L307" s="135"/>
    </row>
    <row r="308" spans="1:12">
      <c r="A308" s="210"/>
      <c r="B308" s="23">
        <v>87</v>
      </c>
      <c r="C308" s="3"/>
      <c r="D308" s="3">
        <v>5.2009999999999996</v>
      </c>
      <c r="E308" s="3">
        <v>4.9059999999999997</v>
      </c>
      <c r="F308" s="3">
        <v>1.4999999999999999E-2</v>
      </c>
      <c r="G308" s="3">
        <v>-5.6719999999999997</v>
      </c>
      <c r="H308" s="42">
        <v>0.83</v>
      </c>
      <c r="I308" s="92">
        <f t="shared" si="65"/>
        <v>90</v>
      </c>
      <c r="J308" s="6">
        <f t="shared" si="63"/>
        <v>-5.5455999999999994</v>
      </c>
      <c r="K308" s="6">
        <f t="shared" si="64"/>
        <v>0.83</v>
      </c>
      <c r="L308" s="135"/>
    </row>
    <row r="309" spans="1:12">
      <c r="A309" s="210"/>
      <c r="B309" s="23">
        <v>102</v>
      </c>
      <c r="C309" s="3"/>
      <c r="D309" s="3">
        <v>5.1980000000000004</v>
      </c>
      <c r="E309" s="3">
        <v>4.9359999999999999</v>
      </c>
      <c r="F309" s="3">
        <v>1.2999999999999999E-2</v>
      </c>
      <c r="G309" s="3">
        <v>-5.04</v>
      </c>
      <c r="H309" s="42">
        <v>0.83</v>
      </c>
      <c r="I309" s="92">
        <f t="shared" si="65"/>
        <v>105</v>
      </c>
      <c r="J309" s="6">
        <f t="shared" si="63"/>
        <v>-4.9054000000000002</v>
      </c>
      <c r="K309" s="6">
        <f t="shared" si="64"/>
        <v>0.83</v>
      </c>
      <c r="L309" s="135"/>
    </row>
    <row r="310" spans="1:12">
      <c r="A310" s="210"/>
      <c r="B310" s="23">
        <v>117</v>
      </c>
      <c r="C310" s="3"/>
      <c r="D310" s="3">
        <v>5.1980000000000004</v>
      </c>
      <c r="E310" s="3">
        <v>4.9710000000000001</v>
      </c>
      <c r="F310" s="3">
        <v>0.01</v>
      </c>
      <c r="G310" s="3">
        <v>-4.367</v>
      </c>
      <c r="H310" s="42">
        <v>0.83</v>
      </c>
      <c r="I310" s="92">
        <f t="shared" si="65"/>
        <v>120</v>
      </c>
      <c r="J310" s="6">
        <f t="shared" si="63"/>
        <v>-4.2249999999999996</v>
      </c>
      <c r="K310" s="6">
        <f t="shared" si="64"/>
        <v>0.83</v>
      </c>
      <c r="L310" s="135"/>
    </row>
    <row r="311" spans="1:12">
      <c r="A311" s="210"/>
      <c r="B311" s="23">
        <v>132</v>
      </c>
      <c r="C311" s="3"/>
      <c r="D311" s="3">
        <v>5.1950000000000003</v>
      </c>
      <c r="E311" s="3">
        <v>5.0049999999999999</v>
      </c>
      <c r="F311" s="3">
        <v>1.0999999999999999E-2</v>
      </c>
      <c r="G311" s="3">
        <v>-3.657</v>
      </c>
      <c r="H311" s="42">
        <v>0.83</v>
      </c>
      <c r="I311" s="92">
        <f t="shared" si="65"/>
        <v>135</v>
      </c>
      <c r="J311" s="6">
        <f t="shared" si="63"/>
        <v>-3.5609999999999999</v>
      </c>
      <c r="K311" s="6">
        <f t="shared" si="64"/>
        <v>0.83</v>
      </c>
      <c r="L311" s="135"/>
    </row>
    <row r="312" spans="1:12">
      <c r="A312" s="210"/>
      <c r="B312" s="23">
        <v>147</v>
      </c>
      <c r="C312" s="3"/>
      <c r="D312" s="3">
        <v>5.1929999999999996</v>
      </c>
      <c r="E312" s="3">
        <v>5.0279999999999996</v>
      </c>
      <c r="F312" s="3">
        <v>0.01</v>
      </c>
      <c r="G312" s="3">
        <v>-3.177</v>
      </c>
      <c r="H312" s="42">
        <v>0.83</v>
      </c>
      <c r="I312" s="92">
        <f t="shared" si="65"/>
        <v>150</v>
      </c>
      <c r="J312" s="6">
        <f t="shared" si="63"/>
        <v>-3.0848</v>
      </c>
      <c r="K312" s="6">
        <f t="shared" si="64"/>
        <v>0.83</v>
      </c>
      <c r="L312" s="135"/>
    </row>
    <row r="313" spans="1:12">
      <c r="A313" s="210"/>
      <c r="B313" s="23">
        <v>162</v>
      </c>
      <c r="C313" s="3"/>
      <c r="D313" s="3">
        <v>5.1920000000000002</v>
      </c>
      <c r="E313" s="3">
        <v>5.0510000000000002</v>
      </c>
      <c r="F313" s="3">
        <v>0.01</v>
      </c>
      <c r="G313" s="3">
        <v>-2.7160000000000002</v>
      </c>
      <c r="H313" s="42">
        <v>0.83</v>
      </c>
      <c r="I313" s="92">
        <f t="shared" si="65"/>
        <v>165</v>
      </c>
      <c r="J313" s="6">
        <f t="shared" si="63"/>
        <v>-2.7006000000000001</v>
      </c>
      <c r="K313" s="6">
        <f t="shared" si="64"/>
        <v>0.83</v>
      </c>
      <c r="L313" s="135"/>
    </row>
    <row r="314" spans="1:12">
      <c r="A314" s="210"/>
      <c r="B314" s="23">
        <v>177</v>
      </c>
      <c r="C314" s="3"/>
      <c r="D314" s="3">
        <v>5.1909999999999998</v>
      </c>
      <c r="E314" s="3">
        <v>5.0540000000000003</v>
      </c>
      <c r="F314" s="3">
        <v>1.2999999999999999E-2</v>
      </c>
      <c r="G314" s="3">
        <v>-2.6389999999999998</v>
      </c>
      <c r="H314" s="42">
        <v>0.83</v>
      </c>
      <c r="I314" s="92">
        <f t="shared" si="65"/>
        <v>180</v>
      </c>
      <c r="J314" s="6">
        <f t="shared" si="63"/>
        <v>-2.6427999999999998</v>
      </c>
      <c r="K314" s="6">
        <f t="shared" si="64"/>
        <v>0.83</v>
      </c>
      <c r="L314" s="135"/>
    </row>
    <row r="315" spans="1:12">
      <c r="A315" s="210"/>
      <c r="B315" s="23">
        <v>192</v>
      </c>
      <c r="C315" s="3"/>
      <c r="D315" s="3">
        <v>5.1909999999999998</v>
      </c>
      <c r="E315" s="3">
        <v>5.0529999999999999</v>
      </c>
      <c r="F315" s="3">
        <v>0.01</v>
      </c>
      <c r="G315" s="3">
        <v>-2.6579999999999999</v>
      </c>
      <c r="H315" s="42">
        <v>0.83</v>
      </c>
      <c r="I315" s="92">
        <f t="shared" si="65"/>
        <v>195</v>
      </c>
      <c r="J315" s="6">
        <f t="shared" si="63"/>
        <v>-2.6621999999999999</v>
      </c>
      <c r="K315" s="6">
        <f t="shared" si="64"/>
        <v>0.83</v>
      </c>
      <c r="L315" s="135"/>
    </row>
    <row r="316" spans="1:12">
      <c r="A316" s="210"/>
      <c r="B316" s="23">
        <v>207</v>
      </c>
      <c r="C316" s="3"/>
      <c r="D316" s="3">
        <v>5.1879999999999997</v>
      </c>
      <c r="E316" s="3">
        <v>5.0490000000000004</v>
      </c>
      <c r="F316" s="3">
        <v>0.01</v>
      </c>
      <c r="G316" s="3">
        <v>-2.6789999999999998</v>
      </c>
      <c r="H316" s="42">
        <v>0.83</v>
      </c>
      <c r="I316" s="92">
        <f t="shared" si="65"/>
        <v>210</v>
      </c>
      <c r="J316" s="6">
        <f t="shared" si="63"/>
        <v>-2.7367999999999997</v>
      </c>
      <c r="K316" s="6">
        <f t="shared" si="64"/>
        <v>0.83</v>
      </c>
      <c r="L316" s="135"/>
    </row>
    <row r="317" spans="1:12">
      <c r="A317" s="210"/>
      <c r="B317" s="23">
        <v>222</v>
      </c>
      <c r="C317" s="3"/>
      <c r="D317" s="3">
        <v>5.1879999999999997</v>
      </c>
      <c r="E317" s="3">
        <v>5.0339999999999998</v>
      </c>
      <c r="F317" s="3">
        <v>1.2E-2</v>
      </c>
      <c r="G317" s="3">
        <v>-2.968</v>
      </c>
      <c r="H317" s="42">
        <v>0.83</v>
      </c>
      <c r="I317" s="92">
        <f t="shared" si="65"/>
        <v>225</v>
      </c>
      <c r="J317" s="6">
        <f t="shared" si="63"/>
        <v>-2.9910000000000001</v>
      </c>
      <c r="K317" s="6">
        <f t="shared" si="64"/>
        <v>0.83</v>
      </c>
      <c r="L317" s="135"/>
    </row>
    <row r="318" spans="1:12">
      <c r="A318" s="210"/>
      <c r="B318" s="23">
        <v>237</v>
      </c>
      <c r="C318" s="3"/>
      <c r="D318" s="3">
        <v>5.1890000000000001</v>
      </c>
      <c r="E318" s="3">
        <v>5.0289999999999999</v>
      </c>
      <c r="F318" s="3">
        <v>1.2E-2</v>
      </c>
      <c r="G318" s="3">
        <v>-3.0830000000000002</v>
      </c>
      <c r="H318" s="42">
        <v>0.83</v>
      </c>
      <c r="I318" s="92">
        <f t="shared" si="65"/>
        <v>240</v>
      </c>
      <c r="J318" s="6">
        <f t="shared" si="63"/>
        <v>-3.1338000000000004</v>
      </c>
      <c r="K318" s="6">
        <f t="shared" si="64"/>
        <v>0.83</v>
      </c>
      <c r="L318" s="135"/>
    </row>
    <row r="319" spans="1:12">
      <c r="A319" s="210"/>
      <c r="B319" s="23">
        <v>252</v>
      </c>
      <c r="C319" s="3"/>
      <c r="D319" s="3">
        <v>5.1849999999999996</v>
      </c>
      <c r="E319" s="3">
        <v>5.0119999999999996</v>
      </c>
      <c r="F319" s="3">
        <v>1.2E-2</v>
      </c>
      <c r="G319" s="3">
        <v>-3.3370000000000002</v>
      </c>
      <c r="H319" s="42">
        <v>0.83</v>
      </c>
      <c r="I319" s="92">
        <f t="shared" si="65"/>
        <v>255</v>
      </c>
      <c r="J319" s="6">
        <f t="shared" si="63"/>
        <v>-3.3410000000000002</v>
      </c>
      <c r="K319" s="6">
        <f t="shared" si="64"/>
        <v>0.83</v>
      </c>
      <c r="L319" s="135"/>
    </row>
    <row r="320" spans="1:12">
      <c r="A320" s="210"/>
      <c r="B320" s="23">
        <v>267</v>
      </c>
      <c r="C320" s="3"/>
      <c r="D320" s="3">
        <v>5.1829999999999998</v>
      </c>
      <c r="E320" s="3">
        <v>5.0090000000000003</v>
      </c>
      <c r="F320" s="3">
        <v>0.01</v>
      </c>
      <c r="G320" s="3">
        <v>-3.3570000000000002</v>
      </c>
      <c r="H320" s="42">
        <v>0.83</v>
      </c>
      <c r="I320" s="92">
        <f t="shared" si="65"/>
        <v>270</v>
      </c>
      <c r="J320" s="6">
        <f t="shared" si="63"/>
        <v>-3.3954</v>
      </c>
      <c r="K320" s="6">
        <f t="shared" si="64"/>
        <v>0.83</v>
      </c>
      <c r="L320" s="135"/>
    </row>
    <row r="321" spans="1:12">
      <c r="A321" s="210"/>
      <c r="B321" s="23">
        <v>282</v>
      </c>
      <c r="C321" s="3"/>
      <c r="D321" s="3">
        <v>5.1840000000000002</v>
      </c>
      <c r="E321" s="3">
        <v>5</v>
      </c>
      <c r="F321" s="3">
        <v>8.9999999999999993E-3</v>
      </c>
      <c r="G321" s="3">
        <v>-3.5489999999999999</v>
      </c>
      <c r="H321" s="42">
        <v>0.83</v>
      </c>
      <c r="I321" s="92">
        <f t="shared" si="65"/>
        <v>285</v>
      </c>
      <c r="J321" s="6">
        <f t="shared" si="63"/>
        <v>-3.5531999999999999</v>
      </c>
      <c r="K321" s="6">
        <f t="shared" si="64"/>
        <v>0.83</v>
      </c>
      <c r="L321" s="135"/>
    </row>
    <row r="322" spans="1:12">
      <c r="A322" s="210"/>
      <c r="B322" s="23">
        <v>297</v>
      </c>
      <c r="C322" s="3"/>
      <c r="D322" s="3">
        <v>5.1820000000000004</v>
      </c>
      <c r="E322" s="3">
        <v>4.9969999999999999</v>
      </c>
      <c r="F322" s="3">
        <v>1.2E-2</v>
      </c>
      <c r="G322" s="3">
        <v>-3.57</v>
      </c>
      <c r="H322" s="42">
        <v>0.83</v>
      </c>
      <c r="I322" s="92">
        <f t="shared" si="65"/>
        <v>300</v>
      </c>
      <c r="J322" s="6">
        <f t="shared" si="63"/>
        <v>-3.6237999999999997</v>
      </c>
      <c r="K322" s="6">
        <f t="shared" si="64"/>
        <v>0.83</v>
      </c>
      <c r="L322" s="135"/>
    </row>
    <row r="323" spans="1:12">
      <c r="A323" s="210"/>
      <c r="B323" s="23">
        <v>312</v>
      </c>
      <c r="C323" s="3"/>
      <c r="D323" s="3">
        <v>5.1840000000000002</v>
      </c>
      <c r="E323" s="3">
        <v>4.9850000000000003</v>
      </c>
      <c r="F323" s="3">
        <v>1.2999999999999999E-2</v>
      </c>
      <c r="G323" s="3">
        <v>-3.839</v>
      </c>
      <c r="H323" s="42">
        <v>0.83</v>
      </c>
      <c r="I323" s="92">
        <f t="shared" si="65"/>
        <v>315</v>
      </c>
      <c r="J323" s="6">
        <f t="shared" si="63"/>
        <v>-3.9087999999999998</v>
      </c>
      <c r="K323" s="6">
        <f t="shared" si="64"/>
        <v>0.83</v>
      </c>
      <c r="L323" s="135"/>
    </row>
    <row r="324" spans="1:12">
      <c r="A324" s="210"/>
      <c r="B324" s="23">
        <v>327</v>
      </c>
      <c r="C324" s="3"/>
      <c r="D324" s="3">
        <v>5.181</v>
      </c>
      <c r="E324" s="3">
        <v>4.9640000000000004</v>
      </c>
      <c r="F324" s="3">
        <v>1.2999999999999999E-2</v>
      </c>
      <c r="G324" s="3">
        <v>-4.1879999999999997</v>
      </c>
      <c r="H324" s="42">
        <v>0.83</v>
      </c>
      <c r="I324" s="92">
        <f t="shared" si="65"/>
        <v>330</v>
      </c>
      <c r="J324" s="6">
        <f t="shared" si="63"/>
        <v>-4.5039999999999996</v>
      </c>
      <c r="K324" s="6">
        <f t="shared" si="64"/>
        <v>0.83</v>
      </c>
      <c r="L324" s="135"/>
    </row>
    <row r="325" spans="1:12">
      <c r="A325" s="210"/>
      <c r="B325" s="23">
        <v>342</v>
      </c>
      <c r="C325" s="3"/>
      <c r="D325" s="3">
        <v>5.1840000000000002</v>
      </c>
      <c r="E325" s="3">
        <v>4.8849999999999998</v>
      </c>
      <c r="F325" s="3">
        <v>0.16600000000000001</v>
      </c>
      <c r="G325" s="3">
        <v>-5.7679999999999998</v>
      </c>
      <c r="H325" s="42">
        <v>0.83</v>
      </c>
      <c r="I325" s="92">
        <f t="shared" si="65"/>
        <v>345</v>
      </c>
      <c r="J325" s="6"/>
      <c r="K325" s="6"/>
      <c r="L325" s="135"/>
    </row>
    <row r="326" spans="1:12">
      <c r="A326" s="210"/>
      <c r="B326" s="79">
        <v>357</v>
      </c>
      <c r="C326" s="80"/>
      <c r="D326" s="80">
        <v>5.1840000000000002</v>
      </c>
      <c r="E326" s="80">
        <v>4.7969999999999997</v>
      </c>
      <c r="F326" s="80">
        <v>2.5999999999999999E-2</v>
      </c>
      <c r="G326" s="80">
        <v>-7.4649999999999999</v>
      </c>
      <c r="H326" s="81">
        <v>0.83</v>
      </c>
      <c r="I326" s="92">
        <f t="shared" si="65"/>
        <v>360</v>
      </c>
      <c r="J326" s="6"/>
      <c r="K326" s="6"/>
      <c r="L326" s="19"/>
    </row>
    <row r="327" spans="1:12">
      <c r="A327" s="210"/>
      <c r="B327" s="66"/>
      <c r="C327" s="67"/>
      <c r="D327" s="67"/>
      <c r="E327" s="67"/>
      <c r="F327" s="67"/>
      <c r="G327" s="67"/>
      <c r="H327" s="86"/>
      <c r="I327" s="92">
        <f t="shared" si="65"/>
        <v>375</v>
      </c>
      <c r="J327" s="6"/>
      <c r="K327" s="6"/>
      <c r="L327" s="19"/>
    </row>
    <row r="328" spans="1:12">
      <c r="B328" s="23"/>
      <c r="C328" s="3"/>
      <c r="D328" s="3"/>
      <c r="E328" s="3"/>
      <c r="F328" s="3"/>
      <c r="G328" s="3"/>
      <c r="H328" s="42"/>
      <c r="I328" s="92">
        <f t="shared" si="65"/>
        <v>390</v>
      </c>
      <c r="J328" s="6"/>
      <c r="K328" s="6"/>
      <c r="L328" s="19"/>
    </row>
    <row r="329" spans="1:12">
      <c r="B329" s="23"/>
      <c r="C329" s="3"/>
      <c r="D329" s="3"/>
      <c r="E329" s="3"/>
      <c r="F329" s="3"/>
      <c r="G329" s="3"/>
      <c r="H329" s="42"/>
      <c r="I329" s="92">
        <f t="shared" si="65"/>
        <v>405</v>
      </c>
      <c r="J329" s="6"/>
      <c r="K329" s="6"/>
      <c r="L329" s="19"/>
    </row>
    <row r="330" spans="1:12">
      <c r="B330" s="23"/>
      <c r="C330" s="3"/>
      <c r="D330" s="3"/>
      <c r="E330" s="3"/>
      <c r="F330" s="3"/>
      <c r="G330" s="3"/>
      <c r="H330" s="42"/>
      <c r="I330" s="92">
        <f t="shared" si="65"/>
        <v>420</v>
      </c>
      <c r="J330" s="6"/>
      <c r="K330" s="6"/>
      <c r="L330" s="19"/>
    </row>
    <row r="331" spans="1:12">
      <c r="B331" s="23"/>
      <c r="C331" s="3"/>
      <c r="D331" s="3"/>
      <c r="E331" s="3"/>
      <c r="F331" s="3"/>
      <c r="G331" s="3"/>
      <c r="H331" s="42"/>
      <c r="I331" s="92">
        <f t="shared" si="65"/>
        <v>435</v>
      </c>
      <c r="J331" s="6"/>
      <c r="K331" s="6"/>
      <c r="L331" s="19"/>
    </row>
    <row r="332" spans="1:12">
      <c r="B332" s="23"/>
      <c r="C332" s="3"/>
      <c r="D332" s="3"/>
      <c r="E332" s="3"/>
      <c r="F332" s="3"/>
      <c r="G332" s="3"/>
      <c r="H332" s="42"/>
      <c r="I332" s="92">
        <f t="shared" si="65"/>
        <v>450</v>
      </c>
      <c r="J332" s="6"/>
      <c r="K332" s="6"/>
      <c r="L332" s="19"/>
    </row>
    <row r="333" spans="1:12">
      <c r="B333" s="23"/>
      <c r="C333" s="3"/>
      <c r="D333" s="3"/>
      <c r="E333" s="3"/>
      <c r="F333" s="3"/>
      <c r="G333" s="3"/>
      <c r="H333" s="42"/>
      <c r="I333" s="92">
        <f t="shared" si="65"/>
        <v>465</v>
      </c>
      <c r="J333" s="6"/>
      <c r="K333" s="6"/>
      <c r="L333" s="19"/>
    </row>
    <row r="334" spans="1:12">
      <c r="B334" s="23"/>
      <c r="C334" s="3"/>
      <c r="D334" s="3"/>
      <c r="E334" s="3"/>
      <c r="F334" s="3"/>
      <c r="G334" s="3"/>
      <c r="H334" s="42"/>
      <c r="I334" s="92">
        <f t="shared" si="65"/>
        <v>480</v>
      </c>
      <c r="J334" s="6"/>
      <c r="K334" s="6"/>
      <c r="L334" s="19"/>
    </row>
    <row r="335" spans="1:12">
      <c r="B335" s="23"/>
      <c r="C335" s="3"/>
      <c r="D335" s="3"/>
      <c r="E335" s="3"/>
      <c r="F335" s="3"/>
      <c r="G335" s="3"/>
      <c r="H335" s="42"/>
      <c r="I335" s="92">
        <f t="shared" si="65"/>
        <v>495</v>
      </c>
      <c r="J335" s="6"/>
      <c r="K335" s="6"/>
      <c r="L335" s="19"/>
    </row>
    <row r="336" spans="1:12">
      <c r="B336" s="23"/>
      <c r="C336" s="3"/>
      <c r="D336" s="3"/>
      <c r="E336" s="3"/>
      <c r="F336" s="3"/>
      <c r="G336" s="3"/>
      <c r="H336" s="42"/>
      <c r="I336" s="92">
        <f t="shared" si="65"/>
        <v>510</v>
      </c>
      <c r="J336" s="6"/>
      <c r="K336" s="6"/>
      <c r="L336" s="19"/>
    </row>
    <row r="337" spans="1:58">
      <c r="B337" s="23"/>
      <c r="C337" s="3"/>
      <c r="D337" s="3"/>
      <c r="E337" s="3"/>
      <c r="F337" s="3"/>
      <c r="G337" s="3"/>
      <c r="H337" s="42"/>
      <c r="I337" s="92">
        <f t="shared" si="65"/>
        <v>525</v>
      </c>
      <c r="J337" s="6"/>
      <c r="K337" s="6"/>
      <c r="L337" s="19"/>
      <c r="BF337" s="109"/>
    </row>
    <row r="338" spans="1:58">
      <c r="B338" s="23"/>
      <c r="C338" s="3"/>
      <c r="D338" s="3"/>
      <c r="E338" s="3"/>
      <c r="F338" s="3"/>
      <c r="G338" s="3"/>
      <c r="H338" s="42"/>
      <c r="L338" s="19"/>
    </row>
    <row r="339" spans="1:58">
      <c r="A339" s="25"/>
      <c r="B339" s="32"/>
      <c r="C339" s="33"/>
      <c r="D339" s="33"/>
      <c r="E339" s="33"/>
      <c r="F339" s="33"/>
      <c r="G339" s="33"/>
      <c r="H339" s="43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79" priority="9" operator="between">
      <formula>2</formula>
      <formula>100</formula>
    </cfRule>
    <cfRule type="cellIs" dxfId="178" priority="10" operator="between">
      <formula>1.5</formula>
      <formula>2</formula>
    </cfRule>
    <cfRule type="cellIs" dxfId="177" priority="11" operator="between">
      <formula>1</formula>
      <formula>1.5</formula>
    </cfRule>
    <cfRule type="cellIs" dxfId="176" priority="12" operator="between">
      <formula>0</formula>
      <formula>1</formula>
    </cfRule>
  </conditionalFormatting>
  <conditionalFormatting sqref="AD30:AF30 AN30:AY30">
    <cfRule type="cellIs" dxfId="175" priority="1" operator="between">
      <formula>2</formula>
      <formula>100</formula>
    </cfRule>
    <cfRule type="cellIs" dxfId="174" priority="2" operator="between">
      <formula>1.5</formula>
      <formula>2</formula>
    </cfRule>
    <cfRule type="cellIs" dxfId="173" priority="3" operator="between">
      <formula>1</formula>
      <formula>1.5</formula>
    </cfRule>
    <cfRule type="cellIs" dxfId="172" priority="4" operator="between">
      <formula>0</formula>
      <formula>1</formula>
    </cfRule>
  </conditionalFormatting>
  <conditionalFormatting sqref="AD32:AF59 AN32:AY59">
    <cfRule type="cellIs" dxfId="171" priority="5" operator="between">
      <formula>2</formula>
      <formula>100</formula>
    </cfRule>
    <cfRule type="cellIs" dxfId="170" priority="6" operator="between">
      <formula>1.5</formula>
      <formula>2</formula>
    </cfRule>
    <cfRule type="cellIs" dxfId="169" priority="7" operator="between">
      <formula>1</formula>
      <formula>1.5</formula>
    </cfRule>
    <cfRule type="cellIs" dxfId="168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0AFB4-CA07-41C1-99EA-7C39B6EBCC6F}">
  <sheetPr>
    <tabColor rgb="FF92D050"/>
  </sheetPr>
  <dimension ref="A1:BG377"/>
  <sheetViews>
    <sheetView zoomScale="80" zoomScaleNormal="80" workbookViewId="0">
      <pane xSplit="1" ySplit="3" topLeftCell="B4" activePane="bottomRight" state="frozen"/>
      <selection activeCell="AQ17" sqref="AQ17"/>
      <selection pane="topRight" activeCell="AQ17" sqref="AQ17"/>
      <selection pane="bottomLeft" activeCell="AQ17" sqref="AQ17"/>
      <selection pane="bottomRight" activeCell="K17" sqref="K17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14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stability!K53</f>
        <v>0.14696938456699063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20">
        <f t="shared" ref="B25:B29" si="0">B26-15</f>
        <v>37.5</v>
      </c>
      <c r="C25" s="121"/>
      <c r="D25" s="121">
        <v>7.9045846043423253</v>
      </c>
      <c r="E25" s="121">
        <v>7.5579999999999998</v>
      </c>
      <c r="F25" s="122">
        <v>1.0327955589886684E-2</v>
      </c>
      <c r="G25" s="121">
        <v>-4.3846023755876029</v>
      </c>
      <c r="H25" s="123">
        <v>0.64519519434308448</v>
      </c>
      <c r="I25" s="92">
        <v>45</v>
      </c>
      <c r="J25" s="6"/>
      <c r="K25" s="6"/>
      <c r="L25" s="135"/>
    </row>
    <row r="26" spans="1:59">
      <c r="A26" s="208"/>
      <c r="B26" s="23">
        <f t="shared" si="0"/>
        <v>52.5</v>
      </c>
      <c r="C26" s="4"/>
      <c r="D26" s="4">
        <v>7.9084346043423253</v>
      </c>
      <c r="E26" s="4">
        <v>7.6230000000000002</v>
      </c>
      <c r="F26" s="40">
        <v>9.4868329805049348E-3</v>
      </c>
      <c r="G26" s="4">
        <v>-3.6092427720853881</v>
      </c>
      <c r="H26" s="41">
        <v>0.64488109912418279</v>
      </c>
      <c r="I26" s="92">
        <f>I25+15</f>
        <v>60</v>
      </c>
      <c r="J26" s="6">
        <f t="shared" ref="J26:J35" si="1">G26+(G27-G26)/15*(I26-B26)</f>
        <v>-3.4439421792142229</v>
      </c>
      <c r="K26" s="6">
        <f t="shared" ref="K26:K35" si="2">H26+(H27-H26)/15*(I26-B26)</f>
        <v>0.64501374332984596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3">
        <f t="shared" si="0"/>
        <v>67.5</v>
      </c>
      <c r="C27" s="4"/>
      <c r="D27" s="4">
        <v>7.9051826043423254</v>
      </c>
      <c r="E27" s="4">
        <v>7.6460000000000008</v>
      </c>
      <c r="F27" s="40">
        <v>9.6609178307931805E-3</v>
      </c>
      <c r="G27" s="4">
        <v>-3.2786415863430576</v>
      </c>
      <c r="H27" s="41">
        <v>0.64514638753550924</v>
      </c>
      <c r="I27" s="92">
        <f t="shared" ref="I27:I57" si="3">I26+15</f>
        <v>75</v>
      </c>
      <c r="J27" s="6">
        <f t="shared" si="1"/>
        <v>-3.0342214382881272</v>
      </c>
      <c r="K27" s="6">
        <f t="shared" si="2"/>
        <v>0.65124226612847458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3">
        <f t="shared" si="0"/>
        <v>82.5</v>
      </c>
      <c r="C28" s="4"/>
      <c r="D28" s="4">
        <v>7.9106926043423247</v>
      </c>
      <c r="E28" s="4">
        <v>7.69</v>
      </c>
      <c r="F28" s="40">
        <v>1.0540925533894841E-2</v>
      </c>
      <c r="G28" s="4">
        <v>-2.7898012902331972</v>
      </c>
      <c r="H28" s="41">
        <v>0.65733814472143992</v>
      </c>
      <c r="I28" s="92">
        <f t="shared" si="3"/>
        <v>90</v>
      </c>
      <c r="J28" s="6">
        <f t="shared" si="1"/>
        <v>-2.4038742751130178</v>
      </c>
      <c r="K28" s="6">
        <f t="shared" si="2"/>
        <v>0.66379096157215378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3">
        <f t="shared" si="0"/>
        <v>97.5</v>
      </c>
      <c r="C29" s="4"/>
      <c r="D29" s="4">
        <v>7.9075706043423253</v>
      </c>
      <c r="E29" s="4">
        <v>7.7480000000000002</v>
      </c>
      <c r="F29" s="40">
        <v>2.1499353995462891E-2</v>
      </c>
      <c r="G29" s="4">
        <v>-2.0179472599928383</v>
      </c>
      <c r="H29" s="41">
        <v>0.67024377842286775</v>
      </c>
      <c r="I29" s="92">
        <f t="shared" si="3"/>
        <v>105</v>
      </c>
      <c r="J29" s="6">
        <f t="shared" si="1"/>
        <v>-1.8434522698755493</v>
      </c>
      <c r="K29" s="6">
        <f t="shared" si="2"/>
        <v>0.66356576263464617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3">
        <f>B31-15</f>
        <v>112.5</v>
      </c>
      <c r="C30" s="4"/>
      <c r="D30" s="4">
        <v>7.9161166043423243</v>
      </c>
      <c r="E30" s="4">
        <v>7.7840000000000007</v>
      </c>
      <c r="F30" s="40">
        <v>8.4327404271154968E-3</v>
      </c>
      <c r="G30" s="4">
        <v>-1.6689572797582604</v>
      </c>
      <c r="H30" s="41">
        <v>0.65688774684642459</v>
      </c>
      <c r="I30" s="92">
        <f t="shared" si="3"/>
        <v>120</v>
      </c>
      <c r="J30" s="6">
        <f t="shared" si="1"/>
        <v>-1.3053444917653758</v>
      </c>
      <c r="K30" s="6">
        <f t="shared" si="2"/>
        <v>0.65737298909395492</v>
      </c>
      <c r="L30" s="135"/>
      <c r="M30" s="150"/>
      <c r="N30" s="96">
        <f>IF(ISBLANK(G31),"",IF(ISBLANK(G68),"",ABS(G31-G68)/SQRT(H31^2+H68^2+M2^2)))</f>
        <v>0.88348920543424425</v>
      </c>
      <c r="O30" s="96">
        <f>IF(ISBLANK(G31),"",IF(ISBLANK(G107),"",ABS(G31-G107)/SQRT(H31^2+H107^2+M2^2)))</f>
        <v>0.49974157874263903</v>
      </c>
      <c r="P30" s="96">
        <f>IF(ISBLANK(G31),"",IF(ISBLANK(G231),"",ABS(G31-G231)/SQRT(H31^2+H231^2+M2^2)))</f>
        <v>2.157490800888322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0.24500350137536719</v>
      </c>
      <c r="S30" s="96">
        <f>IF(ISBLANK(G68),"",IF(ISBLANK(G107),"",ABS(G68-G107)/SQRT(H107^2+H68^2+M2^2)))</f>
        <v>0.38683968430327953</v>
      </c>
      <c r="T30" s="96">
        <f>IF(ISBLANK(G68),"",IF(ISBLANK(G231),"",ABS(G68-G231)/SQRT(H231^2+H68^2+M2^2)))</f>
        <v>1.6700555466178175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1.192338117998343</v>
      </c>
      <c r="W30" s="96">
        <f>IF(ISBLANK(G107),"",IF(ISBLANK(G231),"",ABS(G107-G231)/SQRT(H231^2+H107^2+M2^2)))</f>
        <v>1.8510639100095398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0.77577123695107686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2.4395234376818515</v>
      </c>
      <c r="AB30" s="108" t="str">
        <f>IF(ISBLANK(G238),"",IF(ISBLANK(G316),"",ABS(G238-G316)/SQRT(H316^2+H238^2+M2^2)))</f>
        <v/>
      </c>
      <c r="AD30" s="162">
        <f>IF(ISBLANK(G179),"",IF(ISBLANK(G145),"",ABS(G179-G145)/SQRT(H145^2+H179^2+M2^2)))</f>
        <v>0.93658695904832479</v>
      </c>
      <c r="AE30" s="157">
        <f>IF(ISBLANK(G179),"",IF(ISBLANK(G289),"",ABS(G179-G289)/SQRT(H289^2+H179^2+M2^2)))</f>
        <v>0.78306739261326841</v>
      </c>
      <c r="AF30" s="158">
        <f>IF(ISBLANK(G145),"",IF(ISBLANK(G289),"",ABS(G145-G289)/SQRT(H289^2+H145^2+M2^2)))</f>
        <v>0.46150530296809761</v>
      </c>
      <c r="AH30" s="155">
        <f>IF(ISBLANK(G31),"",IF(ISBLANK(G145),"",ABS(G31-G145)/SQRT(H31^2+H145^2+M2^2)))</f>
        <v>0.65786845492999968</v>
      </c>
      <c r="AI30" s="156">
        <f>IF(ISBLANK(G68),"",IF(ISBLANK(G145),"",ABS(G68-G145)/SQRT(H145^2+H68^2+M2^2)))</f>
        <v>0.13464830657890273</v>
      </c>
      <c r="AJ30" s="156">
        <f>IF(ISBLANK(G107),"",IF(ISBLANK(G145),"",ABS(G107-G145)/SQRT(H145^2+H107^2+M2^2)))</f>
        <v>0.20285636676652122</v>
      </c>
      <c r="AK30" s="156">
        <f>IF(ISBLANK(G145),"",IF(ISBLANK(G231),"",ABS(G145-G231)/SQRT(H231^2+H145^2+M2^2)))</f>
        <v>1.5569637007768646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0.9206511744345407</v>
      </c>
      <c r="AN30" s="157">
        <f>IF(ISBLANK(G179),"",IF(ISBLANK(G31),"",ABS(G179-G31)/SQRT(H31^2+H179^2+M2^2)))</f>
        <v>0.26908757212170931</v>
      </c>
      <c r="AO30" s="157">
        <f>IF(ISBLANK(G179),"",IF(ISBLANK(G68),"",ABS(G179-G68)/SQRT(H68^2+H179^2+M2^2)))</f>
        <v>1.2038511853487475</v>
      </c>
      <c r="AP30" s="157">
        <f>IF(ISBLANK(G179),"",IF(ISBLANK(G107),"",ABS(G179-G107)/SQRT(H107^2+H179^2+M2^2)))</f>
        <v>0.79399492409156291</v>
      </c>
      <c r="AQ30" s="157">
        <f>IF(ISBLANK(G179),"",IF(ISBLANK(G231),"",ABS(G179-G231)/SQRT(H231^2+H179^2+M2^2)))</f>
        <v>2.4358048902954703</v>
      </c>
      <c r="AR30" s="157" t="str">
        <f>IF(ISBLANK(G179),"",IF(ISBLANK(G238),"",ABS(G179-G238)/SQRT(H238^2+H179^2+M2^2)))</f>
        <v/>
      </c>
      <c r="AS30" s="157">
        <f>IF(ISBLANK(G179),"",IF(ISBLANK(G316),"",ABS(G179-G316)/SQRT(H316^2+H179^2+M2^2)))</f>
        <v>2.744874098426103E-2</v>
      </c>
      <c r="AT30" s="157">
        <f>IF(ISBLANK(G31),"",IF(ISBLANK(G289),"",ABS(G31-G289)/SQRT(H289^2+H31^2+M2^2)))</f>
        <v>0.68697225699236342</v>
      </c>
      <c r="AU30" s="157">
        <f>IF(ISBLANK(G68),"",IF(ISBLANK(G289),"",ABS(G68-G289)/SQRT(H289^2+H68^2+M2^2)))</f>
        <v>0.42891884197907465</v>
      </c>
      <c r="AV30" s="157">
        <f>IF(ISBLANK(G107),"",IF(ISBLANK(G289),"",ABS(G107-G289)/SQRT(H289^2+H107^2+M2^2)))</f>
        <v>0.52888495271153946</v>
      </c>
      <c r="AW30" s="157">
        <f>IF(ISBLANK(G231),"",IF(ISBLANK(G289),"",ABS(G231-G289)/SQRT(H289^2+H231^2+M2^2)))</f>
        <v>6.3717706107085173E-2</v>
      </c>
      <c r="AX30" s="157" t="str">
        <f>IF(ISBLANK(G238),"",IF(ISBLANK(G289),"",ABS(G238-G289)/SQRT(H289^2+H238^2+M2^2)))</f>
        <v/>
      </c>
      <c r="AY30" s="158">
        <f>IF(ISBLANK(G316),"",IF(ISBLANK(G289),"",ABS(G316-G289)/SQRT(H289^2+H316^2+M2^2)))</f>
        <v>0.77460451500490168</v>
      </c>
    </row>
    <row r="31" spans="1:59">
      <c r="A31" s="208"/>
      <c r="B31" s="23">
        <v>127.5</v>
      </c>
      <c r="C31" s="4">
        <v>7.9038506043423196</v>
      </c>
      <c r="D31" s="4">
        <v>7.9044386043423245</v>
      </c>
      <c r="E31" s="4">
        <v>7.830000000000001</v>
      </c>
      <c r="F31" s="40">
        <v>1.0540925533894373E-2</v>
      </c>
      <c r="G31" s="4">
        <v>-0.94173170377249149</v>
      </c>
      <c r="H31" s="41">
        <v>0.65785823134148524</v>
      </c>
      <c r="I31" s="92">
        <f t="shared" si="3"/>
        <v>135</v>
      </c>
      <c r="J31" s="6">
        <f t="shared" si="1"/>
        <v>-0.99267130853389873</v>
      </c>
      <c r="K31" s="6">
        <f t="shared" si="2"/>
        <v>0.65743602530484913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3">
        <f>B31+15</f>
        <v>142.5</v>
      </c>
      <c r="C32" s="4"/>
      <c r="D32" s="4">
        <v>7.9145976043423243</v>
      </c>
      <c r="E32" s="4">
        <v>7.831999999999999</v>
      </c>
      <c r="F32" s="40">
        <v>1.0327955589886225E-2</v>
      </c>
      <c r="G32" s="4">
        <v>-1.043610913295306</v>
      </c>
      <c r="H32" s="41">
        <v>0.65701381926821301</v>
      </c>
      <c r="I32" s="92">
        <f t="shared" si="3"/>
        <v>150</v>
      </c>
      <c r="J32" s="6">
        <f t="shared" si="1"/>
        <v>-0.78394603584223743</v>
      </c>
      <c r="K32" s="6">
        <f t="shared" si="2"/>
        <v>0.65772899337670854</v>
      </c>
      <c r="L32" s="135"/>
      <c r="M32" s="147">
        <v>45</v>
      </c>
      <c r="N32" s="39" t="str">
        <f t="shared" ref="N32:N59" si="4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5">IF(ISBLANK(J25),"",IF(ISBLANK(J200),"",ABS(J25-J200)/SQRT(K25^2+K200^2+$M$2^2)))</f>
        <v/>
      </c>
      <c r="Q32" s="39" t="str">
        <f t="shared" ref="Q32:Q59" si="6">IF(ISBLANK(J25),"",IF(ISBLANK(J235),"",ABS(J25-J235)/SQRT(K25^2+K235^2+$M$2^2)))</f>
        <v/>
      </c>
      <c r="R32" s="39" t="str">
        <f t="shared" ref="R32:R59" si="7">IF(ISBLANK(J25),"",IF(ISBLANK(J305),"",ABS(J25-J305)/SQRT(K25^2+K305^2+$M$2^2)))</f>
        <v/>
      </c>
      <c r="S32" s="39" t="str">
        <f t="shared" ref="S32:S59" si="8">IF(ISBLANK(J60),"",IF(ISBLANK(J95),"",ABS(J60-J95)/SQRT(K60^2+K95^2+$M$2^2)))</f>
        <v/>
      </c>
      <c r="T32" s="39" t="str">
        <f t="shared" ref="T32:T59" si="9">IF(ISBLANK(J60),"",IF(ISBLANK(J200),"",ABS(J60-J200)/SQRT(K60^2+K200^2+$M$2^2)))</f>
        <v/>
      </c>
      <c r="U32" s="39" t="str">
        <f t="shared" ref="U32:U59" si="10">IF(ISBLANK(J60),"",IF(ISBLANK(J235),"",ABS(J60-J235)/SQRT(K60^2+K235^2+$M$2^2)))</f>
        <v/>
      </c>
      <c r="V32" s="39" t="str">
        <f t="shared" ref="V32:V59" si="11">IF(ISBLANK(J60),"",IF(ISBLANK(J305),"",ABS(J60-J305)/SQRT(K60^2+K305^2+$M$2^2)))</f>
        <v/>
      </c>
      <c r="W32" s="39" t="str">
        <f t="shared" ref="W32:W59" si="12">IF(ISBLANK(J95),"",IF(ISBLANK(J200),"",ABS(J95-J200)/SQRT(K95^2+K200^2+$M$2^2)))</f>
        <v/>
      </c>
      <c r="X32" s="39" t="str">
        <f t="shared" ref="X32:X59" si="13">IF(ISBLANK(J95),"",IF(ISBLANK(J235),"",ABS(J95-J235)/SQRT(K95^2+K235^2+$M$2^2)))</f>
        <v/>
      </c>
      <c r="Y32" s="39" t="str">
        <f t="shared" ref="Y32:Y59" si="14">IF(ISBLANK(J95),"",IF(ISBLANK(J305),"",ABS(J95-J305)/SQRT(K95^2+K305^2+$M$2^2)))</f>
        <v/>
      </c>
      <c r="Z32" s="39" t="str">
        <f t="shared" ref="Z32:Z59" si="15">IF(ISBLANK(J200),"",IF(ISBLANK(J235),"",ABS(J200-J235)/SQRT(K200^2+K235^2+$M$2^2)))</f>
        <v/>
      </c>
      <c r="AA32" s="39" t="str">
        <f t="shared" ref="AA32:AA59" si="16">IF(ISBLANK(J200),"",IF(ISBLANK(J305),"",ABS(J200-J305)/SQRT(K200^2+K305^2+$M$2^2)))</f>
        <v/>
      </c>
      <c r="AB32" s="140" t="str">
        <f t="shared" ref="AB32:AB59" si="17">IF(ISBLANK(J235),"",IF(ISBLANK(J305),"",ABS(J235-J305)/SQRT(K235^2+K305^2+$M$2^2)))</f>
        <v/>
      </c>
      <c r="AD32" s="153" t="str">
        <f t="shared" ref="AD32:AD59" si="18">IF(ISBLANK(J130),"",IF(ISBLANK(J165),"",ABS(J130-J165)/SQRT(K130^2+K165^2+$M$2^2)))</f>
        <v/>
      </c>
      <c r="AE32" s="46" t="str">
        <f t="shared" ref="AE32:AE59" si="19">IF(ISBLANK(J270),"",IF(ISBLANK(J165),"",ABS(J270-J165)/SQRT(K270^2+K165^2+$M$2^2)))</f>
        <v/>
      </c>
      <c r="AF32" s="154" t="str">
        <f t="shared" ref="AF32:AF59" si="20">IF(ISBLANK(J270),"",IF(ISBLANK(J130),"",ABS(J270-J130)/SQRT(K270^2+K130^2+$M$2^2)))</f>
        <v/>
      </c>
      <c r="AH32" s="153" t="str">
        <f t="shared" ref="AH32:AH59" si="21">IF(ISBLANK(J25),"",IF(ISBLANK(J130),"",ABS(J25-J130)/SQRT(K25^2+K130^2+$M$2^2)))</f>
        <v/>
      </c>
      <c r="AI32" s="46" t="str">
        <f t="shared" ref="AI32:AI59" si="22">IF(ISBLANK(J60),"",IF(ISBLANK(J130),"",ABS(J60-J130)/SQRT(K60^2+K130^2+$M$2^2)))</f>
        <v/>
      </c>
      <c r="AJ32" s="46" t="str">
        <f t="shared" ref="AJ32:AJ59" si="23">IF(ISBLANK(J95),"",IF(ISBLANK(J130),"",ABS(J95-J130)/SQRT(K95^2+K130^2+$M$2^2)))</f>
        <v/>
      </c>
      <c r="AK32" s="46" t="str">
        <f t="shared" ref="AK32:AK59" si="24">IF(ISBLANK(J130),"",IF(ISBLANK(J200),"",ABS(J130-J200)/SQRT(K130^2+K200^2+$M$2^2)))</f>
        <v/>
      </c>
      <c r="AL32" s="46" t="str">
        <f t="shared" ref="AL32:AL59" si="25">IF(ISBLANK(J130),"",IF(ISBLANK(J235),"",ABS(J130-J235)/SQRT(K130^2+K235^2+$M$2^2)))</f>
        <v/>
      </c>
      <c r="AM32" s="46" t="str">
        <f t="shared" ref="AM32:AM59" si="26">IF(ISBLANK(J130),"",IF(ISBLANK(J305),"",ABS(J130-J305)/SQRT(K130^2+K305^2+$M$2^2)))</f>
        <v/>
      </c>
      <c r="AN32" s="46" t="str">
        <f t="shared" ref="AN32:AN59" si="27">IF(ISBLANK(J25),"",IF(ISBLANK(J165),"",ABS(J25-J165)/SQRT(K25^2+K165^2+$M$2^2)))</f>
        <v/>
      </c>
      <c r="AO32" s="46" t="str">
        <f t="shared" ref="AO32:AO59" si="28">IF(ISBLANK(J60),"",IF(ISBLANK(J165),"",ABS(J60-J165)/SQRT(K60^2+K165^2+$M$2^2)))</f>
        <v/>
      </c>
      <c r="AP32" s="46" t="str">
        <f t="shared" ref="AP32:AP59" si="29">IF(ISBLANK(J95),"",IF(ISBLANK(J165),"",ABS(J95-J165)/SQRT(K95^2+K165^2+$M$2^2)))</f>
        <v/>
      </c>
      <c r="AQ32" s="46" t="str">
        <f t="shared" ref="AQ32:AQ59" si="30">IF(ISBLANK(J200),"",IF(ISBLANK(J165),"",ABS(J200-J165)/SQRT(K200^2+K165^2+$M$2^2)))</f>
        <v/>
      </c>
      <c r="AR32" s="46" t="str">
        <f t="shared" ref="AR32:AR59" si="31">IF(ISBLANK(J235),"",IF(ISBLANK(J165),"",ABS(J235-J165)/SQRT(K235^2+K165^2+$M$2^2)))</f>
        <v/>
      </c>
      <c r="AS32" s="46" t="str">
        <f t="shared" ref="AS32:AS59" si="32">IF(ISBLANK(J305),"",IF(ISBLANK(J165),"",ABS(J305-J165)/SQRT(K305^2+K165^2+$M$2^2)))</f>
        <v/>
      </c>
      <c r="AT32" s="46" t="str">
        <f t="shared" ref="AT32:AT59" si="33">IF(ISBLANK(J270),"",IF(ISBLANK(J25),"",ABS(J270-J25)/SQRT(K270^2+K25^2+$M$2^2)))</f>
        <v/>
      </c>
      <c r="AU32" s="46" t="str">
        <f t="shared" ref="AU32:AU59" si="34">IF(ISBLANK(J270),"",IF(ISBLANK(J60),"",ABS(J270-J60)/SQRT(K270^2+K60^2+$M$2^2)))</f>
        <v/>
      </c>
      <c r="AV32" s="46" t="str">
        <f t="shared" ref="AV32:AV59" si="35">IF(ISBLANK(J270),"",IF(ISBLANK(J95),"",ABS(J270-J95)/SQRT(K270^2+K95^2+$M$2^2)))</f>
        <v/>
      </c>
      <c r="AW32" s="46" t="str">
        <f t="shared" ref="AW32:AW59" si="36">IF(ISBLANK(J270),"",IF(ISBLANK(J200),"",ABS(J270-J200)/SQRT(K270^2+K200^2+$M$2^2)))</f>
        <v/>
      </c>
      <c r="AX32" s="46" t="str">
        <f t="shared" ref="AX32:AX59" si="37">IF(ISBLANK(J270),"",IF(ISBLANK(J235),"",ABS(J270-J235)/SQRT(K270^2+K235^2+$M$2^2)))</f>
        <v/>
      </c>
      <c r="AY32" s="154" t="str">
        <f t="shared" ref="AY32:AY59" si="38">IF(ISBLANK(J270),"",IF(ISBLANK(J305),"",ABS(J270-J305)/SQRT(K270^2+K305^2+$M$2^2)))</f>
        <v/>
      </c>
    </row>
    <row r="33" spans="1:51">
      <c r="A33" s="208"/>
      <c r="B33" s="23">
        <f t="shared" ref="B33:B37" si="39">B32+15</f>
        <v>157.5</v>
      </c>
      <c r="C33" s="4"/>
      <c r="D33" s="4">
        <v>7.8974046043423254</v>
      </c>
      <c r="E33" s="4">
        <v>7.8559999999999999</v>
      </c>
      <c r="F33" s="40">
        <v>1.4298407059684949E-2</v>
      </c>
      <c r="G33" s="4">
        <v>-0.524281158389169</v>
      </c>
      <c r="H33" s="41">
        <v>0.65844416748520407</v>
      </c>
      <c r="I33" s="92">
        <f t="shared" si="3"/>
        <v>165</v>
      </c>
      <c r="J33" s="6">
        <f t="shared" si="1"/>
        <v>-0.72134508894987293</v>
      </c>
      <c r="K33" s="6">
        <f t="shared" si="2"/>
        <v>0.6579767245660737</v>
      </c>
      <c r="L33" s="135"/>
      <c r="M33" s="147">
        <f t="shared" ref="M33:M59" si="40">M32+15</f>
        <v>60</v>
      </c>
      <c r="N33" s="39">
        <f t="shared" si="4"/>
        <v>1.8570594559760678</v>
      </c>
      <c r="O33" s="39">
        <f t="shared" ref="O33:O59" si="41">IF(ISBLANK(J26),"",IF(ISBLANK(J96),"",ABS(J26-J96)/SQRT(K26^2+K96^2+$M$2^2)))</f>
        <v>1.1744324857895636</v>
      </c>
      <c r="P33" s="39" t="str">
        <f t="shared" si="5"/>
        <v/>
      </c>
      <c r="Q33" s="39" t="str">
        <f t="shared" si="6"/>
        <v/>
      </c>
      <c r="R33" s="39">
        <f t="shared" si="7"/>
        <v>1.0771354458379623</v>
      </c>
      <c r="S33" s="39">
        <f t="shared" si="8"/>
        <v>0.64035705690389466</v>
      </c>
      <c r="T33" s="39" t="str">
        <f t="shared" si="9"/>
        <v/>
      </c>
      <c r="U33" s="39" t="str">
        <f t="shared" si="10"/>
        <v/>
      </c>
      <c r="V33" s="39">
        <f t="shared" si="11"/>
        <v>0.59494292801562232</v>
      </c>
      <c r="W33" s="39" t="str">
        <f t="shared" si="12"/>
        <v/>
      </c>
      <c r="X33" s="39" t="str">
        <f t="shared" si="13"/>
        <v/>
      </c>
      <c r="Y33" s="39">
        <f t="shared" si="14"/>
        <v>1.641977760129051E-2</v>
      </c>
      <c r="Z33" s="39" t="str">
        <f t="shared" si="15"/>
        <v/>
      </c>
      <c r="AA33" s="39" t="str">
        <f t="shared" si="16"/>
        <v/>
      </c>
      <c r="AB33" s="140" t="str">
        <f t="shared" si="17"/>
        <v/>
      </c>
      <c r="AD33" s="142" t="str">
        <f t="shared" si="18"/>
        <v/>
      </c>
      <c r="AE33" s="39" t="str">
        <f t="shared" si="19"/>
        <v/>
      </c>
      <c r="AF33" s="140" t="str">
        <f t="shared" si="20"/>
        <v/>
      </c>
      <c r="AH33" s="142" t="str">
        <f t="shared" si="21"/>
        <v/>
      </c>
      <c r="AI33" s="39" t="str">
        <f t="shared" si="22"/>
        <v/>
      </c>
      <c r="AJ33" s="39" t="str">
        <f t="shared" si="23"/>
        <v/>
      </c>
      <c r="AK33" s="39" t="str">
        <f t="shared" si="24"/>
        <v/>
      </c>
      <c r="AL33" s="39" t="str">
        <f t="shared" si="25"/>
        <v/>
      </c>
      <c r="AM33" s="39" t="str">
        <f t="shared" si="26"/>
        <v/>
      </c>
      <c r="AN33" s="39" t="str">
        <f t="shared" si="27"/>
        <v/>
      </c>
      <c r="AO33" s="39" t="str">
        <f t="shared" si="28"/>
        <v/>
      </c>
      <c r="AP33" s="39" t="str">
        <f t="shared" si="29"/>
        <v/>
      </c>
      <c r="AQ33" s="39" t="str">
        <f t="shared" si="30"/>
        <v/>
      </c>
      <c r="AR33" s="39" t="str">
        <f t="shared" si="31"/>
        <v/>
      </c>
      <c r="AS33" s="39" t="str">
        <f t="shared" si="32"/>
        <v/>
      </c>
      <c r="AT33" s="39" t="str">
        <f t="shared" si="33"/>
        <v/>
      </c>
      <c r="AU33" s="39" t="str">
        <f t="shared" si="34"/>
        <v/>
      </c>
      <c r="AV33" s="39" t="str">
        <f t="shared" si="35"/>
        <v/>
      </c>
      <c r="AW33" s="39" t="str">
        <f t="shared" si="36"/>
        <v/>
      </c>
      <c r="AX33" s="39" t="str">
        <f t="shared" si="37"/>
        <v/>
      </c>
      <c r="AY33" s="140" t="str">
        <f t="shared" si="38"/>
        <v/>
      </c>
    </row>
    <row r="34" spans="1:51">
      <c r="A34" s="208"/>
      <c r="B34" s="23">
        <f t="shared" si="39"/>
        <v>172.5</v>
      </c>
      <c r="C34" s="4"/>
      <c r="D34" s="4">
        <v>7.9086336043423255</v>
      </c>
      <c r="E34" s="4">
        <v>7.8360000000000012</v>
      </c>
      <c r="F34" s="40">
        <v>8.4327404271154986E-3</v>
      </c>
      <c r="G34" s="4">
        <v>-0.91840901951057685</v>
      </c>
      <c r="H34" s="41">
        <v>0.65750928164694344</v>
      </c>
      <c r="I34" s="92">
        <f t="shared" si="3"/>
        <v>180</v>
      </c>
      <c r="J34" s="6">
        <f t="shared" si="1"/>
        <v>-1.1013658181401831</v>
      </c>
      <c r="K34" s="6">
        <f t="shared" si="2"/>
        <v>0.65738557705445577</v>
      </c>
      <c r="L34" s="135"/>
      <c r="M34" s="147">
        <f t="shared" si="40"/>
        <v>75</v>
      </c>
      <c r="N34" s="39">
        <f t="shared" si="4"/>
        <v>1.8552773433025522</v>
      </c>
      <c r="O34" s="39">
        <f t="shared" si="41"/>
        <v>1.167626971266515</v>
      </c>
      <c r="P34" s="39" t="str">
        <f t="shared" si="5"/>
        <v/>
      </c>
      <c r="Q34" s="39" t="str">
        <f t="shared" si="6"/>
        <v/>
      </c>
      <c r="R34" s="39">
        <f t="shared" si="7"/>
        <v>0.6868033569196349</v>
      </c>
      <c r="S34" s="39">
        <f t="shared" si="8"/>
        <v>0.65540601382446884</v>
      </c>
      <c r="T34" s="39" t="str">
        <f t="shared" si="9"/>
        <v/>
      </c>
      <c r="U34" s="39" t="str">
        <f t="shared" si="10"/>
        <v/>
      </c>
      <c r="V34" s="39">
        <f t="shared" si="11"/>
        <v>1.0606662238471296</v>
      </c>
      <c r="W34" s="39" t="str">
        <f t="shared" si="12"/>
        <v/>
      </c>
      <c r="X34" s="39" t="str">
        <f t="shared" si="13"/>
        <v/>
      </c>
      <c r="Y34" s="39">
        <f t="shared" si="14"/>
        <v>0.43224871439843621</v>
      </c>
      <c r="Z34" s="39" t="str">
        <f t="shared" si="15"/>
        <v/>
      </c>
      <c r="AA34" s="39" t="str">
        <f t="shared" si="16"/>
        <v/>
      </c>
      <c r="AB34" s="140" t="str">
        <f t="shared" si="17"/>
        <v/>
      </c>
      <c r="AD34" s="142" t="str">
        <f t="shared" si="18"/>
        <v/>
      </c>
      <c r="AE34" s="39" t="str">
        <f t="shared" si="19"/>
        <v/>
      </c>
      <c r="AF34" s="140" t="str">
        <f t="shared" si="20"/>
        <v/>
      </c>
      <c r="AH34" s="142" t="str">
        <f t="shared" si="21"/>
        <v/>
      </c>
      <c r="AI34" s="39" t="str">
        <f t="shared" si="22"/>
        <v/>
      </c>
      <c r="AJ34" s="39" t="str">
        <f t="shared" si="23"/>
        <v/>
      </c>
      <c r="AK34" s="39" t="str">
        <f t="shared" si="24"/>
        <v/>
      </c>
      <c r="AL34" s="39" t="str">
        <f t="shared" si="25"/>
        <v/>
      </c>
      <c r="AM34" s="39" t="str">
        <f t="shared" si="26"/>
        <v/>
      </c>
      <c r="AN34" s="39">
        <f t="shared" si="27"/>
        <v>3.8469005093435102</v>
      </c>
      <c r="AO34" s="39">
        <f t="shared" si="28"/>
        <v>2.7572160635305818</v>
      </c>
      <c r="AP34" s="39">
        <f t="shared" si="29"/>
        <v>3.0536353077599796</v>
      </c>
      <c r="AQ34" s="39" t="str">
        <f t="shared" si="30"/>
        <v/>
      </c>
      <c r="AR34" s="39" t="str">
        <f t="shared" si="31"/>
        <v/>
      </c>
      <c r="AS34" s="39">
        <f t="shared" si="32"/>
        <v>3.2354409483967692</v>
      </c>
      <c r="AT34" s="39" t="str">
        <f t="shared" si="33"/>
        <v/>
      </c>
      <c r="AU34" s="39" t="str">
        <f t="shared" si="34"/>
        <v/>
      </c>
      <c r="AV34" s="39" t="str">
        <f t="shared" si="35"/>
        <v/>
      </c>
      <c r="AW34" s="39" t="str">
        <f t="shared" si="36"/>
        <v/>
      </c>
      <c r="AX34" s="39" t="str">
        <f t="shared" si="37"/>
        <v/>
      </c>
      <c r="AY34" s="140" t="str">
        <f t="shared" si="38"/>
        <v/>
      </c>
    </row>
    <row r="35" spans="1:51">
      <c r="A35" s="208"/>
      <c r="B35" s="23">
        <f t="shared" si="39"/>
        <v>187.5</v>
      </c>
      <c r="C35" s="4"/>
      <c r="D35" s="4">
        <v>7.9116106043423251</v>
      </c>
      <c r="E35" s="4">
        <v>7.81</v>
      </c>
      <c r="F35" s="40">
        <v>1.0540925533894841E-2</v>
      </c>
      <c r="G35" s="4">
        <v>-1.2843226167697892</v>
      </c>
      <c r="H35" s="41">
        <v>0.6572618724619681</v>
      </c>
      <c r="I35" s="92">
        <f t="shared" si="3"/>
        <v>195</v>
      </c>
      <c r="J35" s="6">
        <f t="shared" si="1"/>
        <v>-1.5910617485114444</v>
      </c>
      <c r="K35" s="6">
        <f t="shared" si="2"/>
        <v>0.6574086079393392</v>
      </c>
      <c r="L35" s="135"/>
      <c r="M35" s="147">
        <f t="shared" si="40"/>
        <v>90</v>
      </c>
      <c r="N35" s="39">
        <f t="shared" si="4"/>
        <v>1.8299887876757017</v>
      </c>
      <c r="O35" s="39">
        <f t="shared" si="41"/>
        <v>1.3190300876172472</v>
      </c>
      <c r="P35" s="39">
        <f t="shared" si="5"/>
        <v>1.1652847463774334</v>
      </c>
      <c r="Q35" s="39" t="str">
        <f t="shared" si="6"/>
        <v/>
      </c>
      <c r="R35" s="39">
        <f t="shared" si="7"/>
        <v>0.83893702915832269</v>
      </c>
      <c r="S35" s="39">
        <f t="shared" si="8"/>
        <v>0.44555093388957956</v>
      </c>
      <c r="T35" s="39">
        <f t="shared" si="9"/>
        <v>0.50358616540833545</v>
      </c>
      <c r="U35" s="39" t="str">
        <f t="shared" si="10"/>
        <v/>
      </c>
      <c r="V35" s="39">
        <f t="shared" si="11"/>
        <v>0.86698828019982821</v>
      </c>
      <c r="W35" s="39">
        <f t="shared" si="12"/>
        <v>8.6919632455364257E-2</v>
      </c>
      <c r="X35" s="39" t="str">
        <f t="shared" si="13"/>
        <v/>
      </c>
      <c r="Y35" s="39">
        <f t="shared" si="14"/>
        <v>0.42612878802718263</v>
      </c>
      <c r="Z35" s="39" t="str">
        <f t="shared" si="15"/>
        <v/>
      </c>
      <c r="AA35" s="39">
        <f t="shared" si="16"/>
        <v>0.32057923915359476</v>
      </c>
      <c r="AB35" s="140" t="str">
        <f t="shared" si="17"/>
        <v/>
      </c>
      <c r="AD35" s="142" t="str">
        <f t="shared" si="18"/>
        <v/>
      </c>
      <c r="AE35" s="39">
        <f t="shared" si="19"/>
        <v>1.5183112808706247</v>
      </c>
      <c r="AF35" s="140" t="str">
        <f t="shared" si="20"/>
        <v/>
      </c>
      <c r="AH35" s="142" t="str">
        <f t="shared" si="21"/>
        <v/>
      </c>
      <c r="AI35" s="39" t="str">
        <f t="shared" si="22"/>
        <v/>
      </c>
      <c r="AJ35" s="39" t="str">
        <f t="shared" si="23"/>
        <v/>
      </c>
      <c r="AK35" s="39" t="str">
        <f t="shared" si="24"/>
        <v/>
      </c>
      <c r="AL35" s="39" t="str">
        <f t="shared" si="25"/>
        <v/>
      </c>
      <c r="AM35" s="39" t="str">
        <f t="shared" si="26"/>
        <v/>
      </c>
      <c r="AN35" s="39">
        <f t="shared" si="27"/>
        <v>2.3339629463186862</v>
      </c>
      <c r="AO35" s="39">
        <f t="shared" si="28"/>
        <v>0.97190118680380788</v>
      </c>
      <c r="AP35" s="39">
        <f t="shared" si="29"/>
        <v>1.245029826286139</v>
      </c>
      <c r="AQ35" s="39">
        <f t="shared" si="30"/>
        <v>1.2541152663705157</v>
      </c>
      <c r="AR35" s="39" t="str">
        <f t="shared" si="31"/>
        <v/>
      </c>
      <c r="AS35" s="39">
        <f t="shared" si="32"/>
        <v>1.5442781216429995</v>
      </c>
      <c r="AT35" s="39">
        <f t="shared" si="33"/>
        <v>0.67128525215198809</v>
      </c>
      <c r="AU35" s="39">
        <f t="shared" si="34"/>
        <v>1.2474042586394707</v>
      </c>
      <c r="AV35" s="39">
        <f t="shared" si="35"/>
        <v>1.1174101087243562</v>
      </c>
      <c r="AW35" s="39">
        <f t="shared" si="36"/>
        <v>1.0821686723055133</v>
      </c>
      <c r="AX35" s="39" t="str">
        <f t="shared" si="37"/>
        <v/>
      </c>
      <c r="AY35" s="140">
        <f t="shared" si="38"/>
        <v>0.97026653330074253</v>
      </c>
    </row>
    <row r="36" spans="1:51">
      <c r="A36" s="208"/>
      <c r="B36" s="23">
        <f t="shared" si="39"/>
        <v>202.5</v>
      </c>
      <c r="C36" s="4"/>
      <c r="D36" s="4">
        <v>7.9080796043423245</v>
      </c>
      <c r="E36" s="4">
        <v>7.758</v>
      </c>
      <c r="F36" s="40">
        <v>1.1352924243950882E-2</v>
      </c>
      <c r="G36" s="4">
        <v>-1.8978008802530997</v>
      </c>
      <c r="H36" s="41">
        <v>0.65755534341671029</v>
      </c>
      <c r="I36" s="92">
        <f t="shared" si="3"/>
        <v>210</v>
      </c>
      <c r="J36" s="6"/>
      <c r="K36" s="6"/>
      <c r="L36" s="135"/>
      <c r="M36" s="147">
        <f t="shared" si="40"/>
        <v>105</v>
      </c>
      <c r="N36" s="39">
        <f t="shared" si="4"/>
        <v>1.6755101699123791</v>
      </c>
      <c r="O36" s="39">
        <f t="shared" si="41"/>
        <v>0.93601056075915268</v>
      </c>
      <c r="P36" s="39">
        <f t="shared" si="5"/>
        <v>1.0150093355340328</v>
      </c>
      <c r="Q36" s="39" t="str">
        <f t="shared" si="6"/>
        <v/>
      </c>
      <c r="R36" s="39">
        <f t="shared" si="7"/>
        <v>0.74012765966291416</v>
      </c>
      <c r="S36" s="39">
        <f t="shared" si="8"/>
        <v>0.75449759432606622</v>
      </c>
      <c r="T36" s="39">
        <f t="shared" si="9"/>
        <v>0.52847855879599837</v>
      </c>
      <c r="U36" s="39" t="str">
        <f t="shared" si="10"/>
        <v/>
      </c>
      <c r="V36" s="39">
        <f t="shared" si="11"/>
        <v>0.83093041089711728</v>
      </c>
      <c r="W36" s="39">
        <f t="shared" si="12"/>
        <v>0.14739926702550435</v>
      </c>
      <c r="X36" s="39" t="str">
        <f t="shared" si="13"/>
        <v/>
      </c>
      <c r="Y36" s="39">
        <f t="shared" si="14"/>
        <v>0.14209169801393742</v>
      </c>
      <c r="Z36" s="39" t="str">
        <f t="shared" si="15"/>
        <v/>
      </c>
      <c r="AA36" s="39">
        <f t="shared" si="16"/>
        <v>0.26964927829577534</v>
      </c>
      <c r="AB36" s="140" t="str">
        <f t="shared" si="17"/>
        <v/>
      </c>
      <c r="AD36" s="142" t="str">
        <f t="shared" si="18"/>
        <v/>
      </c>
      <c r="AE36" s="39">
        <f t="shared" si="19"/>
        <v>1.0262669669304834</v>
      </c>
      <c r="AF36" s="140" t="str">
        <f t="shared" si="20"/>
        <v/>
      </c>
      <c r="AH36" s="142" t="str">
        <f t="shared" si="21"/>
        <v/>
      </c>
      <c r="AI36" s="39" t="str">
        <f t="shared" si="22"/>
        <v/>
      </c>
      <c r="AJ36" s="39" t="str">
        <f t="shared" si="23"/>
        <v/>
      </c>
      <c r="AK36" s="39" t="str">
        <f t="shared" si="24"/>
        <v/>
      </c>
      <c r="AL36" s="39" t="str">
        <f t="shared" si="25"/>
        <v/>
      </c>
      <c r="AM36" s="39" t="str">
        <f t="shared" si="26"/>
        <v/>
      </c>
      <c r="AN36" s="39">
        <f t="shared" si="27"/>
        <v>1.2429146262535371</v>
      </c>
      <c r="AO36" s="39">
        <f t="shared" si="28"/>
        <v>0.18232891865363082</v>
      </c>
      <c r="AP36" s="39">
        <f t="shared" si="29"/>
        <v>0.43306407596523494</v>
      </c>
      <c r="AQ36" s="39">
        <f t="shared" si="30"/>
        <v>0.27581109176800556</v>
      </c>
      <c r="AR36" s="39" t="str">
        <f t="shared" si="31"/>
        <v/>
      </c>
      <c r="AS36" s="39">
        <f t="shared" si="32"/>
        <v>0.53088821478652803</v>
      </c>
      <c r="AT36" s="39">
        <f t="shared" si="33"/>
        <v>0.57610145518176337</v>
      </c>
      <c r="AU36" s="39">
        <f t="shared" si="34"/>
        <v>1.1044828657393797</v>
      </c>
      <c r="AV36" s="39">
        <f t="shared" si="35"/>
        <v>0.89334202902435589</v>
      </c>
      <c r="AW36" s="39">
        <f t="shared" si="36"/>
        <v>0.93393690757364056</v>
      </c>
      <c r="AX36" s="39" t="str">
        <f t="shared" si="37"/>
        <v/>
      </c>
      <c r="AY36" s="140">
        <f t="shared" si="38"/>
        <v>0.83977554292266743</v>
      </c>
    </row>
    <row r="37" spans="1:51">
      <c r="A37" s="208"/>
      <c r="B37" s="79">
        <f t="shared" si="39"/>
        <v>217.5</v>
      </c>
      <c r="C37" s="4"/>
      <c r="D37" s="104">
        <v>7.9207286043423242</v>
      </c>
      <c r="E37" s="104">
        <v>7.69</v>
      </c>
      <c r="F37" s="101">
        <v>1.0540925533894841E-2</v>
      </c>
      <c r="G37" s="104">
        <v>-2.9129719735105315</v>
      </c>
      <c r="H37" s="103">
        <v>0.64388015986358427</v>
      </c>
      <c r="I37" s="92">
        <f t="shared" si="3"/>
        <v>225</v>
      </c>
      <c r="J37" s="6"/>
      <c r="K37" s="6"/>
      <c r="L37" s="19"/>
      <c r="M37" s="147">
        <f t="shared" si="40"/>
        <v>120</v>
      </c>
      <c r="N37" s="39">
        <f t="shared" si="4"/>
        <v>1.679228636843737</v>
      </c>
      <c r="O37" s="39">
        <f t="shared" si="41"/>
        <v>0.90351256089329479</v>
      </c>
      <c r="P37" s="39">
        <f t="shared" si="5"/>
        <v>0.83868145129869098</v>
      </c>
      <c r="Q37" s="39" t="str">
        <f t="shared" si="6"/>
        <v/>
      </c>
      <c r="R37" s="39">
        <f t="shared" si="7"/>
        <v>0.6120099856512432</v>
      </c>
      <c r="S37" s="39">
        <f t="shared" si="8"/>
        <v>0.79431411384589146</v>
      </c>
      <c r="T37" s="39">
        <f t="shared" si="9"/>
        <v>0.73807651278383468</v>
      </c>
      <c r="U37" s="39" t="str">
        <f t="shared" si="10"/>
        <v/>
      </c>
      <c r="V37" s="39">
        <f t="shared" si="11"/>
        <v>0.9805656548243511</v>
      </c>
      <c r="W37" s="39">
        <f t="shared" si="12"/>
        <v>1.1891280777701229E-2</v>
      </c>
      <c r="X37" s="39" t="str">
        <f t="shared" si="13"/>
        <v/>
      </c>
      <c r="Y37" s="39">
        <f t="shared" si="14"/>
        <v>0.24747209738039441</v>
      </c>
      <c r="Z37" s="39" t="str">
        <f t="shared" si="15"/>
        <v/>
      </c>
      <c r="AA37" s="39">
        <f t="shared" si="16"/>
        <v>0.22128102799088975</v>
      </c>
      <c r="AB37" s="140" t="str">
        <f t="shared" si="17"/>
        <v/>
      </c>
      <c r="AD37" s="142">
        <f t="shared" si="18"/>
        <v>0.67284573803437153</v>
      </c>
      <c r="AE37" s="39">
        <f t="shared" si="19"/>
        <v>0.70080622584110608</v>
      </c>
      <c r="AF37" s="140">
        <f t="shared" si="20"/>
        <v>0.9381985743183463</v>
      </c>
      <c r="AH37" s="142">
        <f t="shared" si="21"/>
        <v>1.4986489748591134</v>
      </c>
      <c r="AI37" s="39">
        <f t="shared" si="22"/>
        <v>4.1887788450839E-2</v>
      </c>
      <c r="AJ37" s="39">
        <f t="shared" si="23"/>
        <v>0.70750504514134949</v>
      </c>
      <c r="AK37" s="39">
        <f t="shared" si="24"/>
        <v>0.67327473217634426</v>
      </c>
      <c r="AL37" s="39" t="str">
        <f t="shared" si="25"/>
        <v/>
      </c>
      <c r="AM37" s="39">
        <f t="shared" si="26"/>
        <v>0.8863136139090686</v>
      </c>
      <c r="AN37" s="39">
        <f t="shared" si="27"/>
        <v>0.7934400225134971</v>
      </c>
      <c r="AO37" s="39">
        <f t="shared" si="28"/>
        <v>0.73114734657882485</v>
      </c>
      <c r="AP37" s="39">
        <f t="shared" si="29"/>
        <v>3.3620463840169812E-2</v>
      </c>
      <c r="AQ37" s="39">
        <f t="shared" si="30"/>
        <v>2.0838347436923865E-2</v>
      </c>
      <c r="AR37" s="39" t="str">
        <f t="shared" si="31"/>
        <v/>
      </c>
      <c r="AS37" s="39">
        <f t="shared" si="32"/>
        <v>0.19396754299397639</v>
      </c>
      <c r="AT37" s="39">
        <f t="shared" si="33"/>
        <v>0.41693796626928353</v>
      </c>
      <c r="AU37" s="39">
        <f t="shared" si="34"/>
        <v>0.93978131500091855</v>
      </c>
      <c r="AV37" s="39">
        <f t="shared" si="35"/>
        <v>0.71961479642706871</v>
      </c>
      <c r="AW37" s="39">
        <f t="shared" si="36"/>
        <v>0.71074743026529874</v>
      </c>
      <c r="AX37" s="39" t="str">
        <f t="shared" si="37"/>
        <v/>
      </c>
      <c r="AY37" s="140">
        <f t="shared" si="38"/>
        <v>0.63357180459744833</v>
      </c>
    </row>
    <row r="38" spans="1:51">
      <c r="A38" s="23"/>
      <c r="B38" s="23"/>
      <c r="C38" s="4"/>
      <c r="D38" s="4"/>
      <c r="E38" s="4"/>
      <c r="F38" s="40"/>
      <c r="G38" s="4"/>
      <c r="H38" s="41"/>
      <c r="I38" s="92">
        <f t="shared" si="3"/>
        <v>240</v>
      </c>
      <c r="J38" s="6"/>
      <c r="K38" s="6"/>
      <c r="L38" s="19"/>
      <c r="M38" s="147">
        <f t="shared" si="40"/>
        <v>135</v>
      </c>
      <c r="N38" s="39">
        <f t="shared" si="4"/>
        <v>1.466274657376669</v>
      </c>
      <c r="O38" s="39">
        <f t="shared" si="41"/>
        <v>0.65068961438061979</v>
      </c>
      <c r="P38" s="39">
        <f t="shared" si="5"/>
        <v>0.62331948268645188</v>
      </c>
      <c r="Q38" s="39" t="str">
        <f t="shared" si="6"/>
        <v/>
      </c>
      <c r="R38" s="39">
        <f t="shared" si="7"/>
        <v>0.15231157328697917</v>
      </c>
      <c r="S38" s="39">
        <f t="shared" si="8"/>
        <v>0.85989405379659289</v>
      </c>
      <c r="T38" s="39">
        <f t="shared" si="9"/>
        <v>0.7751029511232197</v>
      </c>
      <c r="U38" s="39" t="str">
        <f t="shared" si="10"/>
        <v/>
      </c>
      <c r="V38" s="39">
        <f t="shared" si="11"/>
        <v>1.3117548810642994</v>
      </c>
      <c r="W38" s="39">
        <f t="shared" si="12"/>
        <v>1.1242812035379031E-2</v>
      </c>
      <c r="X38" s="39" t="str">
        <f t="shared" si="13"/>
        <v/>
      </c>
      <c r="Y38" s="39">
        <f t="shared" si="14"/>
        <v>0.49438049248555338</v>
      </c>
      <c r="Z38" s="39" t="str">
        <f t="shared" si="15"/>
        <v/>
      </c>
      <c r="AA38" s="39">
        <f t="shared" si="16"/>
        <v>0.4753756825659729</v>
      </c>
      <c r="AB38" s="140" t="str">
        <f t="shared" si="17"/>
        <v/>
      </c>
      <c r="AD38" s="142">
        <f t="shared" si="18"/>
        <v>0.2757084250936559</v>
      </c>
      <c r="AE38" s="39">
        <f t="shared" si="19"/>
        <v>0.32053567350700257</v>
      </c>
      <c r="AF38" s="140">
        <f t="shared" si="20"/>
        <v>0.41947959825597886</v>
      </c>
      <c r="AH38" s="142">
        <f t="shared" si="21"/>
        <v>0.95236077869817948</v>
      </c>
      <c r="AI38" s="39">
        <f t="shared" si="22"/>
        <v>0.38535062085523653</v>
      </c>
      <c r="AJ38" s="39">
        <f t="shared" si="23"/>
        <v>0.37000391202134952</v>
      </c>
      <c r="AK38" s="39">
        <f t="shared" si="24"/>
        <v>0.3366091151803659</v>
      </c>
      <c r="AL38" s="39" t="str">
        <f t="shared" si="25"/>
        <v/>
      </c>
      <c r="AM38" s="39">
        <f t="shared" si="26"/>
        <v>0.80855876041330788</v>
      </c>
      <c r="AN38" s="39">
        <f t="shared" si="27"/>
        <v>0.64497804361529265</v>
      </c>
      <c r="AO38" s="39">
        <f t="shared" si="28"/>
        <v>0.67904863663988035</v>
      </c>
      <c r="AP38" s="39">
        <f t="shared" si="29"/>
        <v>6.0493488586558723E-2</v>
      </c>
      <c r="AQ38" s="39">
        <f t="shared" si="30"/>
        <v>4.6968513177219541E-2</v>
      </c>
      <c r="AR38" s="39" t="str">
        <f t="shared" si="31"/>
        <v/>
      </c>
      <c r="AS38" s="39">
        <f t="shared" si="32"/>
        <v>0.50285931384843163</v>
      </c>
      <c r="AT38" s="39">
        <f t="shared" si="33"/>
        <v>8.787304644406449E-2</v>
      </c>
      <c r="AU38" s="39">
        <f t="shared" si="34"/>
        <v>0.5392199609995888</v>
      </c>
      <c r="AV38" s="39">
        <f t="shared" si="35"/>
        <v>0.30403188161673372</v>
      </c>
      <c r="AW38" s="39">
        <f t="shared" si="36"/>
        <v>0.30552725343949916</v>
      </c>
      <c r="AX38" s="39" t="str">
        <f t="shared" si="37"/>
        <v/>
      </c>
      <c r="AY38" s="140">
        <f t="shared" si="38"/>
        <v>0.14176423634901536</v>
      </c>
    </row>
    <row r="39" spans="1:51">
      <c r="A39" s="23"/>
      <c r="B39" s="23"/>
      <c r="C39" s="4"/>
      <c r="D39" s="4"/>
      <c r="E39" s="4"/>
      <c r="F39" s="40"/>
      <c r="G39" s="4"/>
      <c r="H39" s="41"/>
      <c r="I39" s="92">
        <f t="shared" si="3"/>
        <v>255</v>
      </c>
      <c r="J39" s="6"/>
      <c r="K39" s="6"/>
      <c r="L39" s="19"/>
      <c r="M39" s="147">
        <f t="shared" si="40"/>
        <v>150</v>
      </c>
      <c r="N39" s="39">
        <f t="shared" si="4"/>
        <v>1.2665483763409195</v>
      </c>
      <c r="O39" s="39">
        <f t="shared" si="41"/>
        <v>0.37005473704295871</v>
      </c>
      <c r="P39" s="39">
        <f t="shared" si="5"/>
        <v>0.49723125586669864</v>
      </c>
      <c r="Q39" s="39" t="str">
        <f t="shared" si="6"/>
        <v/>
      </c>
      <c r="R39" s="39">
        <f t="shared" si="7"/>
        <v>0.15186588241430773</v>
      </c>
      <c r="S39" s="39">
        <f t="shared" si="8"/>
        <v>0.98472950793527292</v>
      </c>
      <c r="T39" s="39">
        <f t="shared" si="9"/>
        <v>0.71898605435320673</v>
      </c>
      <c r="U39" s="39" t="str">
        <f t="shared" si="10"/>
        <v/>
      </c>
      <c r="V39" s="39">
        <f t="shared" si="11"/>
        <v>1.4713807268985939</v>
      </c>
      <c r="W39" s="39">
        <f t="shared" si="12"/>
        <v>0.1641853756645591</v>
      </c>
      <c r="X39" s="39" t="str">
        <f t="shared" si="13"/>
        <v/>
      </c>
      <c r="Y39" s="39">
        <f t="shared" si="14"/>
        <v>0.54229778530917361</v>
      </c>
      <c r="Z39" s="39" t="str">
        <f t="shared" si="15"/>
        <v/>
      </c>
      <c r="AA39" s="39">
        <f t="shared" si="16"/>
        <v>0.66024142292181298</v>
      </c>
      <c r="AB39" s="140" t="str">
        <f t="shared" si="17"/>
        <v/>
      </c>
      <c r="AD39" s="142">
        <f t="shared" si="18"/>
        <v>0.39917746833486545</v>
      </c>
      <c r="AE39" s="39">
        <f t="shared" si="19"/>
        <v>0.26240506739716163</v>
      </c>
      <c r="AF39" s="140">
        <f t="shared" si="20"/>
        <v>0.12454623902182746</v>
      </c>
      <c r="AH39" s="142">
        <f t="shared" si="21"/>
        <v>0.70355314104964461</v>
      </c>
      <c r="AI39" s="39">
        <f t="shared" si="22"/>
        <v>0.48197195500688228</v>
      </c>
      <c r="AJ39" s="39">
        <f t="shared" si="23"/>
        <v>0.38878202551085372</v>
      </c>
      <c r="AK39" s="39">
        <f t="shared" si="24"/>
        <v>0.20878540711526025</v>
      </c>
      <c r="AL39" s="39" t="str">
        <f t="shared" si="25"/>
        <v/>
      </c>
      <c r="AM39" s="39">
        <f t="shared" si="26"/>
        <v>0.87067641926865946</v>
      </c>
      <c r="AN39" s="39">
        <f t="shared" si="27"/>
        <v>0.29114994120572052</v>
      </c>
      <c r="AO39" s="39">
        <f t="shared" si="28"/>
        <v>0.91377454477206288</v>
      </c>
      <c r="AP39" s="39">
        <f t="shared" si="29"/>
        <v>5.0172063492387481E-2</v>
      </c>
      <c r="AQ39" s="39">
        <f t="shared" si="30"/>
        <v>0.19591742380194321</v>
      </c>
      <c r="AR39" s="39" t="str">
        <f t="shared" si="31"/>
        <v/>
      </c>
      <c r="AS39" s="39">
        <f t="shared" si="32"/>
        <v>0.44611664984562782</v>
      </c>
      <c r="AT39" s="39">
        <f t="shared" si="33"/>
        <v>0.36699024969550376</v>
      </c>
      <c r="AU39" s="39">
        <f t="shared" si="34"/>
        <v>1.4609974299195293E-2</v>
      </c>
      <c r="AV39" s="39">
        <f t="shared" si="35"/>
        <v>0.24866444720948375</v>
      </c>
      <c r="AW39" s="39">
        <f t="shared" si="36"/>
        <v>0.1947543996744695</v>
      </c>
      <c r="AX39" s="39" t="str">
        <f t="shared" si="37"/>
        <v/>
      </c>
      <c r="AY39" s="140">
        <f t="shared" si="38"/>
        <v>0.42120125740303765</v>
      </c>
    </row>
    <row r="40" spans="1:51">
      <c r="A40" s="23"/>
      <c r="B40" s="23"/>
      <c r="C40" s="4"/>
      <c r="D40" s="4"/>
      <c r="E40" s="4"/>
      <c r="F40" s="40"/>
      <c r="G40" s="4"/>
      <c r="H40" s="41"/>
      <c r="I40" s="92">
        <f t="shared" si="3"/>
        <v>270</v>
      </c>
      <c r="J40" s="6"/>
      <c r="K40" s="6"/>
      <c r="L40" s="19"/>
      <c r="M40" s="147">
        <f t="shared" si="40"/>
        <v>165</v>
      </c>
      <c r="N40" s="39">
        <f t="shared" si="4"/>
        <v>1.1607492845745904</v>
      </c>
      <c r="O40" s="39">
        <f t="shared" si="41"/>
        <v>0.30951203552907675</v>
      </c>
      <c r="P40" s="39">
        <f t="shared" si="5"/>
        <v>0.34278634534390123</v>
      </c>
      <c r="Q40" s="39" t="str">
        <f t="shared" si="6"/>
        <v/>
      </c>
      <c r="R40" s="39">
        <f t="shared" si="7"/>
        <v>0.36526416346725427</v>
      </c>
      <c r="S40" s="39">
        <f t="shared" si="8"/>
        <v>0.93151102033170552</v>
      </c>
      <c r="T40" s="39">
        <f t="shared" si="9"/>
        <v>0.79443188516949126</v>
      </c>
      <c r="U40" s="39" t="str">
        <f t="shared" si="10"/>
        <v/>
      </c>
      <c r="V40" s="39">
        <f t="shared" si="11"/>
        <v>1.6184278693815461</v>
      </c>
      <c r="W40" s="39">
        <f t="shared" si="12"/>
        <v>5.5411472913785259E-2</v>
      </c>
      <c r="X40" s="39" t="str">
        <f t="shared" si="13"/>
        <v/>
      </c>
      <c r="Y40" s="39">
        <f t="shared" si="14"/>
        <v>0.71289577729488252</v>
      </c>
      <c r="Z40" s="39" t="str">
        <f t="shared" si="15"/>
        <v/>
      </c>
      <c r="AA40" s="39">
        <f t="shared" si="16"/>
        <v>0.72304368030487431</v>
      </c>
      <c r="AB40" s="140" t="str">
        <f t="shared" si="17"/>
        <v/>
      </c>
      <c r="AD40" s="142">
        <f t="shared" si="18"/>
        <v>0.13956449618746361</v>
      </c>
      <c r="AE40" s="39">
        <f t="shared" si="19"/>
        <v>0.4008802296029198</v>
      </c>
      <c r="AF40" s="140">
        <f t="shared" si="20"/>
        <v>0.44991255486754855</v>
      </c>
      <c r="AH40" s="142">
        <f t="shared" si="21"/>
        <v>0.16720507631415424</v>
      </c>
      <c r="AI40" s="39">
        <f t="shared" si="22"/>
        <v>1.0185596348779411</v>
      </c>
      <c r="AJ40" s="39">
        <f t="shared" si="23"/>
        <v>0.13945242909591996</v>
      </c>
      <c r="AK40" s="39">
        <f t="shared" si="24"/>
        <v>0.18356253211056087</v>
      </c>
      <c r="AL40" s="39" t="str">
        <f t="shared" si="25"/>
        <v/>
      </c>
      <c r="AM40" s="39">
        <f t="shared" si="26"/>
        <v>0.54817406389162093</v>
      </c>
      <c r="AN40" s="39">
        <f t="shared" si="27"/>
        <v>0.29784178931957273</v>
      </c>
      <c r="AO40" s="39">
        <f t="shared" si="28"/>
        <v>0.82290387879692095</v>
      </c>
      <c r="AP40" s="39">
        <f t="shared" si="29"/>
        <v>1.1422487477984479E-2</v>
      </c>
      <c r="AQ40" s="39">
        <f t="shared" si="30"/>
        <v>4.0449427640219096E-2</v>
      </c>
      <c r="AR40" s="39" t="str">
        <f t="shared" si="31"/>
        <v/>
      </c>
      <c r="AS40" s="39">
        <f t="shared" si="32"/>
        <v>0.67104189191075692</v>
      </c>
      <c r="AT40" s="39">
        <f t="shared" si="33"/>
        <v>0.50565747097278013</v>
      </c>
      <c r="AU40" s="39">
        <f t="shared" si="34"/>
        <v>0.15906050857564583</v>
      </c>
      <c r="AV40" s="39">
        <f t="shared" si="35"/>
        <v>0.40813294466617012</v>
      </c>
      <c r="AW40" s="39">
        <f t="shared" si="36"/>
        <v>0.38773139928697919</v>
      </c>
      <c r="AX40" s="39" t="str">
        <f t="shared" si="37"/>
        <v/>
      </c>
      <c r="AY40" s="140">
        <f t="shared" si="38"/>
        <v>0.6354556734459903</v>
      </c>
    </row>
    <row r="41" spans="1:51">
      <c r="A41" s="23"/>
      <c r="B41" s="23"/>
      <c r="C41" s="4"/>
      <c r="D41" s="4"/>
      <c r="E41" s="4"/>
      <c r="F41" s="40"/>
      <c r="G41" s="4"/>
      <c r="H41" s="41"/>
      <c r="I41" s="92">
        <f t="shared" si="3"/>
        <v>285</v>
      </c>
      <c r="J41" s="6"/>
      <c r="K41" s="6"/>
      <c r="L41" s="19"/>
      <c r="M41" s="147">
        <f t="shared" si="40"/>
        <v>180</v>
      </c>
      <c r="N41" s="39">
        <f t="shared" si="4"/>
        <v>0.70692129364932077</v>
      </c>
      <c r="O41" s="39">
        <f t="shared" si="41"/>
        <v>0.17842734912678468</v>
      </c>
      <c r="P41" s="39">
        <f t="shared" si="5"/>
        <v>0.110399868889446</v>
      </c>
      <c r="Q41" s="39" t="str">
        <f t="shared" si="6"/>
        <v/>
      </c>
      <c r="R41" s="39">
        <f t="shared" si="7"/>
        <v>0.82629260918761249</v>
      </c>
      <c r="S41" s="39">
        <f t="shared" si="8"/>
        <v>1.0206171434675708</v>
      </c>
      <c r="T41" s="39">
        <f t="shared" si="9"/>
        <v>0.86631663474418485</v>
      </c>
      <c r="U41" s="39" t="str">
        <f t="shared" si="10"/>
        <v/>
      </c>
      <c r="V41" s="39">
        <f t="shared" si="11"/>
        <v>1.7048861065700991</v>
      </c>
      <c r="W41" s="39">
        <f t="shared" si="12"/>
        <v>6.329860702315096E-2</v>
      </c>
      <c r="X41" s="39" t="str">
        <f t="shared" si="13"/>
        <v/>
      </c>
      <c r="Y41" s="39">
        <f t="shared" si="14"/>
        <v>0.72081218636737865</v>
      </c>
      <c r="Z41" s="39" t="str">
        <f t="shared" si="15"/>
        <v/>
      </c>
      <c r="AA41" s="39">
        <f t="shared" si="16"/>
        <v>0.73708615570402769</v>
      </c>
      <c r="AB41" s="140" t="str">
        <f t="shared" si="17"/>
        <v/>
      </c>
      <c r="AD41" s="142">
        <f t="shared" si="18"/>
        <v>1.7547291674628051E-2</v>
      </c>
      <c r="AE41" s="39">
        <f t="shared" si="19"/>
        <v>0.52282736052424073</v>
      </c>
      <c r="AF41" s="140">
        <f t="shared" si="20"/>
        <v>0.51864643445900438</v>
      </c>
      <c r="AH41" s="142">
        <f t="shared" si="21"/>
        <v>0.29045790985992143</v>
      </c>
      <c r="AI41" s="39">
        <f t="shared" si="22"/>
        <v>1.0807297775910933</v>
      </c>
      <c r="AJ41" s="39">
        <f t="shared" si="23"/>
        <v>0.13396542409305245</v>
      </c>
      <c r="AK41" s="39">
        <f t="shared" si="24"/>
        <v>0.18527232485804918</v>
      </c>
      <c r="AL41" s="39" t="str">
        <f t="shared" si="25"/>
        <v/>
      </c>
      <c r="AM41" s="39">
        <f t="shared" si="26"/>
        <v>0.55350995025997096</v>
      </c>
      <c r="AN41" s="39">
        <f t="shared" si="27"/>
        <v>0.29894481919304366</v>
      </c>
      <c r="AO41" s="39">
        <f t="shared" si="28"/>
        <v>1.0557500193331586</v>
      </c>
      <c r="AP41" s="39">
        <f t="shared" si="29"/>
        <v>0.14786242985568185</v>
      </c>
      <c r="AQ41" s="39">
        <f t="shared" si="30"/>
        <v>0.19703697994158109</v>
      </c>
      <c r="AR41" s="39" t="str">
        <f t="shared" si="31"/>
        <v/>
      </c>
      <c r="AS41" s="39">
        <f t="shared" si="32"/>
        <v>0.51930015188607059</v>
      </c>
      <c r="AT41" s="39">
        <f t="shared" si="33"/>
        <v>0.41594429829252633</v>
      </c>
      <c r="AU41" s="39">
        <f t="shared" si="34"/>
        <v>0.20701709809472096</v>
      </c>
      <c r="AV41" s="39">
        <f t="shared" si="35"/>
        <v>0.47922374213291319</v>
      </c>
      <c r="AW41" s="39">
        <f t="shared" si="36"/>
        <v>0.45581115646794396</v>
      </c>
      <c r="AX41" s="39" t="str">
        <f t="shared" si="37"/>
        <v/>
      </c>
      <c r="AY41" s="140">
        <f t="shared" si="38"/>
        <v>0.70819258752711267</v>
      </c>
    </row>
    <row r="42" spans="1:51">
      <c r="A42" s="23"/>
      <c r="B42" s="23"/>
      <c r="C42" s="4"/>
      <c r="D42" s="4"/>
      <c r="E42" s="4"/>
      <c r="F42" s="40"/>
      <c r="G42" s="4"/>
      <c r="H42" s="41"/>
      <c r="I42" s="92">
        <f t="shared" si="3"/>
        <v>300</v>
      </c>
      <c r="J42" s="6"/>
      <c r="K42" s="6"/>
      <c r="L42" s="19"/>
      <c r="M42" s="147">
        <f t="shared" si="40"/>
        <v>195</v>
      </c>
      <c r="N42" s="39">
        <f t="shared" si="4"/>
        <v>0.19940498246399233</v>
      </c>
      <c r="O42" s="39">
        <f t="shared" si="41"/>
        <v>0.66300235547913866</v>
      </c>
      <c r="P42" s="39">
        <f t="shared" si="5"/>
        <v>0.63015191389894276</v>
      </c>
      <c r="Q42" s="39" t="str">
        <f t="shared" si="6"/>
        <v/>
      </c>
      <c r="R42" s="39">
        <f t="shared" si="7"/>
        <v>1.1591458419826788</v>
      </c>
      <c r="S42" s="39">
        <f t="shared" si="8"/>
        <v>1.045246986569204</v>
      </c>
      <c r="T42" s="39">
        <f t="shared" si="9"/>
        <v>0.96248778167800686</v>
      </c>
      <c r="U42" s="39" t="str">
        <f t="shared" si="10"/>
        <v/>
      </c>
      <c r="V42" s="39">
        <f t="shared" si="11"/>
        <v>1.5848345150889953</v>
      </c>
      <c r="W42" s="39">
        <f t="shared" si="12"/>
        <v>7.2433409770743962E-3</v>
      </c>
      <c r="X42" s="39" t="str">
        <f t="shared" si="13"/>
        <v/>
      </c>
      <c r="Y42" s="39">
        <f t="shared" si="14"/>
        <v>0.59517975906778731</v>
      </c>
      <c r="Z42" s="39" t="str">
        <f t="shared" si="15"/>
        <v/>
      </c>
      <c r="AA42" s="39">
        <f t="shared" si="16"/>
        <v>0.55206238760687454</v>
      </c>
      <c r="AB42" s="140" t="str">
        <f t="shared" si="17"/>
        <v/>
      </c>
      <c r="AD42" s="142">
        <f t="shared" si="18"/>
        <v>0.38064663280065258</v>
      </c>
      <c r="AE42" s="39">
        <f t="shared" si="19"/>
        <v>0.65588936423254673</v>
      </c>
      <c r="AF42" s="140">
        <f t="shared" si="20"/>
        <v>0.52636504625636082</v>
      </c>
      <c r="AH42" s="142">
        <f t="shared" si="21"/>
        <v>0.93112421604860718</v>
      </c>
      <c r="AI42" s="39">
        <f t="shared" si="22"/>
        <v>1.3297546137498975</v>
      </c>
      <c r="AJ42" s="39">
        <f t="shared" si="23"/>
        <v>0.3324904835689651</v>
      </c>
      <c r="AK42" s="39">
        <f t="shared" si="24"/>
        <v>0.30432030611653355</v>
      </c>
      <c r="AL42" s="39" t="str">
        <f t="shared" si="25"/>
        <v/>
      </c>
      <c r="AM42" s="39">
        <f t="shared" si="26"/>
        <v>0.2566882012715716</v>
      </c>
      <c r="AN42" s="39">
        <f t="shared" si="27"/>
        <v>1.2598209604863766</v>
      </c>
      <c r="AO42" s="39">
        <f t="shared" si="28"/>
        <v>1.6854925581618669</v>
      </c>
      <c r="AP42" s="39">
        <f t="shared" si="29"/>
        <v>0.71679855223489242</v>
      </c>
      <c r="AQ42" s="39">
        <f t="shared" si="30"/>
        <v>0.66841111437086731</v>
      </c>
      <c r="AR42" s="39" t="str">
        <f t="shared" si="31"/>
        <v/>
      </c>
      <c r="AS42" s="39">
        <f t="shared" si="32"/>
        <v>0.12714845364391114</v>
      </c>
      <c r="AT42" s="39">
        <f t="shared" si="33"/>
        <v>0.20306078065140737</v>
      </c>
      <c r="AU42" s="39">
        <f t="shared" si="34"/>
        <v>0.1457474560745475</v>
      </c>
      <c r="AV42" s="39">
        <f t="shared" si="35"/>
        <v>0.42418588095185189</v>
      </c>
      <c r="AW42" s="39">
        <f t="shared" si="36"/>
        <v>0.42349877247132645</v>
      </c>
      <c r="AX42" s="39" t="str">
        <f t="shared" si="37"/>
        <v/>
      </c>
      <c r="AY42" s="140">
        <f t="shared" si="38"/>
        <v>0.61242398734995196</v>
      </c>
    </row>
    <row r="43" spans="1:51">
      <c r="A43" s="23"/>
      <c r="B43" s="23"/>
      <c r="C43" s="4"/>
      <c r="D43" s="4"/>
      <c r="E43" s="4"/>
      <c r="F43" s="40"/>
      <c r="G43" s="4"/>
      <c r="H43" s="41"/>
      <c r="I43" s="92">
        <f t="shared" si="3"/>
        <v>315</v>
      </c>
      <c r="J43" s="6"/>
      <c r="K43" s="6"/>
      <c r="L43" s="19"/>
      <c r="M43" s="147">
        <f t="shared" si="40"/>
        <v>210</v>
      </c>
      <c r="N43" s="39" t="str">
        <f t="shared" si="4"/>
        <v/>
      </c>
      <c r="O43" s="39" t="str">
        <f t="shared" si="41"/>
        <v/>
      </c>
      <c r="P43" s="39" t="str">
        <f t="shared" si="5"/>
        <v/>
      </c>
      <c r="Q43" s="39" t="str">
        <f t="shared" si="6"/>
        <v/>
      </c>
      <c r="R43" s="39" t="str">
        <f t="shared" si="7"/>
        <v/>
      </c>
      <c r="S43" s="39">
        <f t="shared" si="8"/>
        <v>0.93574055642921183</v>
      </c>
      <c r="T43" s="39">
        <f t="shared" si="9"/>
        <v>1.0554655502728747</v>
      </c>
      <c r="U43" s="39" t="str">
        <f t="shared" si="10"/>
        <v/>
      </c>
      <c r="V43" s="39">
        <f t="shared" si="11"/>
        <v>1.4550020232941583</v>
      </c>
      <c r="W43" s="39">
        <f t="shared" si="12"/>
        <v>0.18347837403404335</v>
      </c>
      <c r="X43" s="39" t="str">
        <f t="shared" si="13"/>
        <v/>
      </c>
      <c r="Y43" s="39">
        <f t="shared" si="14"/>
        <v>0.56539287109751757</v>
      </c>
      <c r="Z43" s="39" t="str">
        <f t="shared" si="15"/>
        <v/>
      </c>
      <c r="AA43" s="39">
        <f t="shared" si="16"/>
        <v>0.3613554363964373</v>
      </c>
      <c r="AB43" s="140" t="str">
        <f t="shared" si="17"/>
        <v/>
      </c>
      <c r="AD43" s="142">
        <f t="shared" si="18"/>
        <v>0.52029466239292976</v>
      </c>
      <c r="AE43" s="39">
        <f t="shared" si="19"/>
        <v>0.70676729453665232</v>
      </c>
      <c r="AF43" s="140">
        <f t="shared" si="20"/>
        <v>0.525511720573971</v>
      </c>
      <c r="AH43" s="142" t="str">
        <f t="shared" si="21"/>
        <v/>
      </c>
      <c r="AI43" s="39">
        <f t="shared" si="22"/>
        <v>1.3011065094292196</v>
      </c>
      <c r="AJ43" s="39">
        <f t="shared" si="23"/>
        <v>0.40852607860000034</v>
      </c>
      <c r="AK43" s="39">
        <f t="shared" si="24"/>
        <v>0.21099093082178288</v>
      </c>
      <c r="AL43" s="39" t="str">
        <f t="shared" si="25"/>
        <v/>
      </c>
      <c r="AM43" s="39">
        <f t="shared" si="26"/>
        <v>0.15319861789981201</v>
      </c>
      <c r="AN43" s="39" t="str">
        <f t="shared" si="27"/>
        <v/>
      </c>
      <c r="AO43" s="39">
        <f t="shared" si="28"/>
        <v>1.8166020169508903</v>
      </c>
      <c r="AP43" s="39">
        <f t="shared" si="29"/>
        <v>0.9384976078896855</v>
      </c>
      <c r="AQ43" s="39">
        <f t="shared" si="30"/>
        <v>0.72144735693898621</v>
      </c>
      <c r="AR43" s="39" t="str">
        <f t="shared" si="31"/>
        <v/>
      </c>
      <c r="AS43" s="39">
        <f t="shared" si="32"/>
        <v>0.36770293200352938</v>
      </c>
      <c r="AT43" s="39" t="str">
        <f t="shared" si="33"/>
        <v/>
      </c>
      <c r="AU43" s="39">
        <f t="shared" si="34"/>
        <v>0.14912693728873355</v>
      </c>
      <c r="AV43" s="39">
        <f t="shared" si="35"/>
        <v>0.39836744547567632</v>
      </c>
      <c r="AW43" s="39">
        <f t="shared" si="36"/>
        <v>0.45391947299486179</v>
      </c>
      <c r="AX43" s="39" t="str">
        <f t="shared" si="37"/>
        <v/>
      </c>
      <c r="AY43" s="140">
        <f t="shared" si="38"/>
        <v>0.57731266807211945</v>
      </c>
    </row>
    <row r="44" spans="1:51">
      <c r="A44" s="23"/>
      <c r="B44" s="23"/>
      <c r="C44" s="4"/>
      <c r="D44" s="4"/>
      <c r="E44" s="4"/>
      <c r="F44" s="40"/>
      <c r="G44" s="4"/>
      <c r="H44" s="41"/>
      <c r="I44" s="92">
        <f t="shared" si="3"/>
        <v>330</v>
      </c>
      <c r="J44" s="6"/>
      <c r="K44" s="6"/>
      <c r="L44" s="19"/>
      <c r="M44" s="147">
        <f t="shared" si="40"/>
        <v>225</v>
      </c>
      <c r="N44" s="39" t="str">
        <f t="shared" si="4"/>
        <v/>
      </c>
      <c r="O44" s="39" t="str">
        <f t="shared" si="41"/>
        <v/>
      </c>
      <c r="P44" s="39" t="str">
        <f t="shared" si="5"/>
        <v/>
      </c>
      <c r="Q44" s="39" t="str">
        <f t="shared" si="6"/>
        <v/>
      </c>
      <c r="R44" s="39" t="str">
        <f t="shared" si="7"/>
        <v/>
      </c>
      <c r="S44" s="39">
        <f t="shared" si="8"/>
        <v>1.1011804183758207</v>
      </c>
      <c r="T44" s="39">
        <f t="shared" si="9"/>
        <v>1.1718411324421558</v>
      </c>
      <c r="U44" s="39" t="str">
        <f t="shared" si="10"/>
        <v/>
      </c>
      <c r="V44" s="39">
        <f t="shared" si="11"/>
        <v>1.4015419361141761</v>
      </c>
      <c r="W44" s="39">
        <f t="shared" si="12"/>
        <v>0.15154200610422544</v>
      </c>
      <c r="X44" s="39" t="str">
        <f t="shared" si="13"/>
        <v/>
      </c>
      <c r="Y44" s="39">
        <f t="shared" si="14"/>
        <v>0.38002218029780022</v>
      </c>
      <c r="Z44" s="39" t="str">
        <f t="shared" si="15"/>
        <v/>
      </c>
      <c r="AA44" s="39">
        <f t="shared" si="16"/>
        <v>0.21680725948169591</v>
      </c>
      <c r="AB44" s="140" t="str">
        <f t="shared" si="17"/>
        <v/>
      </c>
      <c r="AD44" s="142">
        <f t="shared" si="18"/>
        <v>0.44694070429279043</v>
      </c>
      <c r="AE44" s="39">
        <f t="shared" si="19"/>
        <v>0.59100443853254747</v>
      </c>
      <c r="AF44" s="140">
        <f t="shared" si="20"/>
        <v>0.43728983808894389</v>
      </c>
      <c r="AH44" s="142" t="str">
        <f t="shared" si="21"/>
        <v/>
      </c>
      <c r="AI44" s="39">
        <f t="shared" si="22"/>
        <v>1.3868432162359845</v>
      </c>
      <c r="AJ44" s="39">
        <f t="shared" si="23"/>
        <v>0.34634584221605941</v>
      </c>
      <c r="AK44" s="39">
        <f t="shared" si="24"/>
        <v>0.18233461343072288</v>
      </c>
      <c r="AL44" s="39" t="str">
        <f t="shared" si="25"/>
        <v/>
      </c>
      <c r="AM44" s="39">
        <f t="shared" si="26"/>
        <v>3.7301433188278305E-2</v>
      </c>
      <c r="AN44" s="39" t="str">
        <f t="shared" si="27"/>
        <v/>
      </c>
      <c r="AO44" s="39">
        <f t="shared" si="28"/>
        <v>1.8488839917931019</v>
      </c>
      <c r="AP44" s="39">
        <f t="shared" si="29"/>
        <v>0.80947748872901426</v>
      </c>
      <c r="AQ44" s="39">
        <f t="shared" si="30"/>
        <v>0.62343320115075695</v>
      </c>
      <c r="AR44" s="39" t="str">
        <f t="shared" si="31"/>
        <v/>
      </c>
      <c r="AS44" s="39">
        <f t="shared" si="32"/>
        <v>0.40423666837432315</v>
      </c>
      <c r="AT44" s="39" t="str">
        <f t="shared" si="33"/>
        <v/>
      </c>
      <c r="AU44" s="39">
        <f t="shared" si="34"/>
        <v>3.5010055819766246E-2</v>
      </c>
      <c r="AV44" s="39">
        <f t="shared" si="35"/>
        <v>0.32954449120107748</v>
      </c>
      <c r="AW44" s="39">
        <f t="shared" si="36"/>
        <v>0.37543429492520763</v>
      </c>
      <c r="AX44" s="39" t="str">
        <f t="shared" si="37"/>
        <v/>
      </c>
      <c r="AY44" s="140">
        <f t="shared" si="38"/>
        <v>0.44930578836862134</v>
      </c>
    </row>
    <row r="45" spans="1:51">
      <c r="A45" s="23"/>
      <c r="B45" s="23"/>
      <c r="C45" s="4"/>
      <c r="D45" s="4"/>
      <c r="E45" s="4"/>
      <c r="F45" s="40"/>
      <c r="G45" s="4"/>
      <c r="H45" s="41"/>
      <c r="I45" s="92">
        <f t="shared" si="3"/>
        <v>345</v>
      </c>
      <c r="J45" s="6"/>
      <c r="K45" s="6"/>
      <c r="L45" s="19"/>
      <c r="M45" s="147">
        <f t="shared" si="40"/>
        <v>240</v>
      </c>
      <c r="N45" s="39" t="str">
        <f t="shared" si="4"/>
        <v/>
      </c>
      <c r="O45" s="39" t="str">
        <f t="shared" si="41"/>
        <v/>
      </c>
      <c r="P45" s="39" t="str">
        <f t="shared" si="5"/>
        <v/>
      </c>
      <c r="Q45" s="39" t="str">
        <f t="shared" si="6"/>
        <v/>
      </c>
      <c r="R45" s="39" t="str">
        <f t="shared" si="7"/>
        <v/>
      </c>
      <c r="S45" s="39">
        <f t="shared" si="8"/>
        <v>1.3757721118328174</v>
      </c>
      <c r="T45" s="39">
        <f t="shared" si="9"/>
        <v>1.3217076260033378</v>
      </c>
      <c r="U45" s="39" t="str">
        <f t="shared" si="10"/>
        <v/>
      </c>
      <c r="V45" s="39">
        <f t="shared" si="11"/>
        <v>1.5373119499214607</v>
      </c>
      <c r="W45" s="39">
        <f t="shared" si="12"/>
        <v>5.9038285934437364E-2</v>
      </c>
      <c r="X45" s="39" t="str">
        <f t="shared" si="13"/>
        <v/>
      </c>
      <c r="Y45" s="39">
        <f t="shared" si="14"/>
        <v>0.27854011987469912</v>
      </c>
      <c r="Z45" s="39" t="str">
        <f t="shared" si="15"/>
        <v/>
      </c>
      <c r="AA45" s="39">
        <f t="shared" si="16"/>
        <v>0.20701689551816677</v>
      </c>
      <c r="AB45" s="140" t="str">
        <f t="shared" si="17"/>
        <v/>
      </c>
      <c r="AD45" s="142">
        <f t="shared" si="18"/>
        <v>0.53573016446370003</v>
      </c>
      <c r="AE45" s="39">
        <f t="shared" si="19"/>
        <v>0.67111329140914655</v>
      </c>
      <c r="AF45" s="140">
        <f t="shared" si="20"/>
        <v>0.48813093567126498</v>
      </c>
      <c r="AH45" s="142" t="str">
        <f t="shared" si="21"/>
        <v/>
      </c>
      <c r="AI45" s="39">
        <f t="shared" si="22"/>
        <v>1.7757805482447766</v>
      </c>
      <c r="AJ45" s="39">
        <f t="shared" si="23"/>
        <v>0.45562935395538584</v>
      </c>
      <c r="AK45" s="39">
        <f t="shared" si="24"/>
        <v>0.37047687699340565</v>
      </c>
      <c r="AL45" s="39" t="str">
        <f t="shared" si="25"/>
        <v/>
      </c>
      <c r="AM45" s="39">
        <f t="shared" si="26"/>
        <v>0.1559784306085297</v>
      </c>
      <c r="AN45" s="39" t="str">
        <f t="shared" si="27"/>
        <v/>
      </c>
      <c r="AO45" s="39">
        <f t="shared" si="28"/>
        <v>2.2782267620496137</v>
      </c>
      <c r="AP45" s="39">
        <f t="shared" si="29"/>
        <v>0.99508210556387044</v>
      </c>
      <c r="AQ45" s="39">
        <f t="shared" si="30"/>
        <v>0.8837829824807133</v>
      </c>
      <c r="AR45" s="39" t="str">
        <f t="shared" si="31"/>
        <v/>
      </c>
      <c r="AS45" s="39">
        <f t="shared" si="32"/>
        <v>0.67242874557075827</v>
      </c>
      <c r="AT45" s="39" t="str">
        <f t="shared" si="33"/>
        <v/>
      </c>
      <c r="AU45" s="39">
        <f t="shared" si="34"/>
        <v>2.173664558785645E-2</v>
      </c>
      <c r="AV45" s="39">
        <f t="shared" si="35"/>
        <v>0.34683151193000822</v>
      </c>
      <c r="AW45" s="39">
        <f t="shared" si="36"/>
        <v>0.36318090723551805</v>
      </c>
      <c r="AX45" s="39" t="str">
        <f t="shared" si="37"/>
        <v/>
      </c>
      <c r="AY45" s="140">
        <f t="shared" si="38"/>
        <v>0.43371265522611063</v>
      </c>
    </row>
    <row r="46" spans="1:51">
      <c r="A46" s="23"/>
      <c r="B46" s="23"/>
      <c r="C46" s="4"/>
      <c r="D46" s="4"/>
      <c r="E46" s="4"/>
      <c r="F46" s="40"/>
      <c r="G46" s="4"/>
      <c r="H46" s="41"/>
      <c r="I46" s="92">
        <f t="shared" si="3"/>
        <v>360</v>
      </c>
      <c r="J46" s="6"/>
      <c r="K46" s="6"/>
      <c r="L46" s="19"/>
      <c r="M46" s="147">
        <f t="shared" si="40"/>
        <v>255</v>
      </c>
      <c r="N46" s="39" t="str">
        <f t="shared" si="4"/>
        <v/>
      </c>
      <c r="O46" s="39" t="str">
        <f t="shared" si="41"/>
        <v/>
      </c>
      <c r="P46" s="39" t="str">
        <f t="shared" si="5"/>
        <v/>
      </c>
      <c r="Q46" s="39" t="str">
        <f t="shared" si="6"/>
        <v/>
      </c>
      <c r="R46" s="39" t="str">
        <f t="shared" si="7"/>
        <v/>
      </c>
      <c r="S46" s="39">
        <f t="shared" si="8"/>
        <v>1.5848705082617411</v>
      </c>
      <c r="T46" s="39">
        <f t="shared" si="9"/>
        <v>1.5957207969753526</v>
      </c>
      <c r="U46" s="39" t="str">
        <f t="shared" si="10"/>
        <v/>
      </c>
      <c r="V46" s="39">
        <f t="shared" si="11"/>
        <v>1.6259454955793986</v>
      </c>
      <c r="W46" s="39">
        <f t="shared" si="12"/>
        <v>0.13729891880634915</v>
      </c>
      <c r="X46" s="39" t="str">
        <f t="shared" si="13"/>
        <v/>
      </c>
      <c r="Y46" s="39">
        <f t="shared" si="14"/>
        <v>0.19028520417567002</v>
      </c>
      <c r="Z46" s="39" t="str">
        <f t="shared" si="15"/>
        <v/>
      </c>
      <c r="AA46" s="39">
        <f t="shared" si="16"/>
        <v>5.1733423949195362E-2</v>
      </c>
      <c r="AB46" s="140" t="str">
        <f t="shared" si="17"/>
        <v/>
      </c>
      <c r="AD46" s="142">
        <f t="shared" si="18"/>
        <v>0.59555915517562252</v>
      </c>
      <c r="AE46" s="39">
        <f t="shared" si="19"/>
        <v>0.63895355260236153</v>
      </c>
      <c r="AF46" s="140">
        <f t="shared" si="20"/>
        <v>0.43605743656955559</v>
      </c>
      <c r="AH46" s="142" t="str">
        <f t="shared" si="21"/>
        <v/>
      </c>
      <c r="AI46" s="39">
        <f t="shared" si="22"/>
        <v>2.163706970519466</v>
      </c>
      <c r="AJ46" s="39">
        <f t="shared" si="23"/>
        <v>0.63597233582930879</v>
      </c>
      <c r="AK46" s="39">
        <f t="shared" si="24"/>
        <v>0.46455777634151812</v>
      </c>
      <c r="AL46" s="39" t="str">
        <f t="shared" si="25"/>
        <v/>
      </c>
      <c r="AM46" s="39">
        <f t="shared" si="26"/>
        <v>0.40570298641520441</v>
      </c>
      <c r="AN46" s="39" t="str">
        <f t="shared" si="27"/>
        <v/>
      </c>
      <c r="AO46" s="39">
        <f t="shared" si="28"/>
        <v>2.736607030820926</v>
      </c>
      <c r="AP46" s="39">
        <f t="shared" si="29"/>
        <v>1.2363433436350524</v>
      </c>
      <c r="AQ46" s="39">
        <f t="shared" si="30"/>
        <v>1.0367025231447464</v>
      </c>
      <c r="AR46" s="39" t="str">
        <f t="shared" si="31"/>
        <v/>
      </c>
      <c r="AS46" s="39">
        <f t="shared" si="32"/>
        <v>0.97269998637085875</v>
      </c>
      <c r="AT46" s="39" t="str">
        <f t="shared" si="33"/>
        <v/>
      </c>
      <c r="AU46" s="39">
        <f t="shared" si="34"/>
        <v>0.1875929269032752</v>
      </c>
      <c r="AV46" s="39">
        <f t="shared" si="35"/>
        <v>0.23766054211984916</v>
      </c>
      <c r="AW46" s="39">
        <f t="shared" si="36"/>
        <v>0.2795883376285237</v>
      </c>
      <c r="AX46" s="39" t="str">
        <f t="shared" si="37"/>
        <v/>
      </c>
      <c r="AY46" s="140">
        <f t="shared" si="38"/>
        <v>0.29690695945891765</v>
      </c>
    </row>
    <row r="47" spans="1:51">
      <c r="A47" s="23"/>
      <c r="B47" s="23"/>
      <c r="C47" s="4"/>
      <c r="D47" s="4"/>
      <c r="E47" s="4"/>
      <c r="F47" s="40"/>
      <c r="G47" s="4"/>
      <c r="H47" s="41"/>
      <c r="I47" s="92">
        <f t="shared" si="3"/>
        <v>375</v>
      </c>
      <c r="J47" s="6"/>
      <c r="K47" s="6"/>
      <c r="L47" s="19"/>
      <c r="M47" s="147">
        <f t="shared" si="40"/>
        <v>270</v>
      </c>
      <c r="N47" s="39" t="str">
        <f t="shared" si="4"/>
        <v/>
      </c>
      <c r="O47" s="39" t="str">
        <f t="shared" si="41"/>
        <v/>
      </c>
      <c r="P47" s="39" t="str">
        <f t="shared" si="5"/>
        <v/>
      </c>
      <c r="Q47" s="39" t="str">
        <f t="shared" si="6"/>
        <v/>
      </c>
      <c r="R47" s="39" t="str">
        <f t="shared" si="7"/>
        <v/>
      </c>
      <c r="S47" s="39" t="str">
        <f t="shared" si="8"/>
        <v/>
      </c>
      <c r="T47" s="39" t="str">
        <f t="shared" si="9"/>
        <v/>
      </c>
      <c r="U47" s="39" t="str">
        <f t="shared" si="10"/>
        <v/>
      </c>
      <c r="V47" s="39" t="str">
        <f t="shared" si="11"/>
        <v/>
      </c>
      <c r="W47" s="39">
        <f t="shared" si="12"/>
        <v>9.7849725728997375E-2</v>
      </c>
      <c r="X47" s="39" t="str">
        <f t="shared" si="13"/>
        <v/>
      </c>
      <c r="Y47" s="39">
        <f t="shared" si="14"/>
        <v>2.1767307958622497E-2</v>
      </c>
      <c r="Z47" s="39" t="str">
        <f t="shared" si="15"/>
        <v/>
      </c>
      <c r="AA47" s="39">
        <f t="shared" si="16"/>
        <v>0.11087070350602389</v>
      </c>
      <c r="AB47" s="140" t="str">
        <f t="shared" si="17"/>
        <v/>
      </c>
      <c r="AD47" s="142">
        <f t="shared" si="18"/>
        <v>0.6506328573926049</v>
      </c>
      <c r="AE47" s="39">
        <f t="shared" si="19"/>
        <v>0.55987531774782673</v>
      </c>
      <c r="AF47" s="140">
        <f t="shared" si="20"/>
        <v>0.3374126258555199</v>
      </c>
      <c r="AH47" s="142" t="str">
        <f t="shared" si="21"/>
        <v/>
      </c>
      <c r="AI47" s="39" t="str">
        <f t="shared" si="22"/>
        <v/>
      </c>
      <c r="AJ47" s="39">
        <f t="shared" si="23"/>
        <v>0.34757138589718961</v>
      </c>
      <c r="AK47" s="39">
        <f t="shared" si="24"/>
        <v>0.23307692100469199</v>
      </c>
      <c r="AL47" s="39" t="str">
        <f t="shared" si="25"/>
        <v/>
      </c>
      <c r="AM47" s="39">
        <f t="shared" si="26"/>
        <v>0.34143490355796802</v>
      </c>
      <c r="AN47" s="39" t="str">
        <f t="shared" si="27"/>
        <v/>
      </c>
      <c r="AO47" s="39" t="str">
        <f t="shared" si="28"/>
        <v/>
      </c>
      <c r="AP47" s="39">
        <f t="shared" si="29"/>
        <v>1.0243089663144023</v>
      </c>
      <c r="AQ47" s="39">
        <f t="shared" si="30"/>
        <v>0.87294833828543739</v>
      </c>
      <c r="AR47" s="39" t="str">
        <f t="shared" si="31"/>
        <v/>
      </c>
      <c r="AS47" s="39">
        <f t="shared" si="32"/>
        <v>0.96999886981481009</v>
      </c>
      <c r="AT47" s="39" t="str">
        <f t="shared" si="33"/>
        <v/>
      </c>
      <c r="AU47" s="39" t="str">
        <f t="shared" si="34"/>
        <v/>
      </c>
      <c r="AV47" s="39">
        <f t="shared" si="35"/>
        <v>0.2290788396915201</v>
      </c>
      <c r="AW47" s="39">
        <f t="shared" si="36"/>
        <v>0.25858587554176782</v>
      </c>
      <c r="AX47" s="39" t="str">
        <f t="shared" si="37"/>
        <v/>
      </c>
      <c r="AY47" s="140">
        <f t="shared" si="38"/>
        <v>0.22007721947224754</v>
      </c>
    </row>
    <row r="48" spans="1:51">
      <c r="A48" s="23"/>
      <c r="B48" s="23"/>
      <c r="C48" s="4"/>
      <c r="D48" s="4"/>
      <c r="E48" s="4"/>
      <c r="F48" s="40"/>
      <c r="G48" s="4"/>
      <c r="H48" s="41"/>
      <c r="I48" s="92">
        <f t="shared" si="3"/>
        <v>390</v>
      </c>
      <c r="J48" s="6"/>
      <c r="K48" s="6"/>
      <c r="L48" s="19"/>
      <c r="M48" s="147">
        <f t="shared" si="40"/>
        <v>285</v>
      </c>
      <c r="N48" s="39" t="str">
        <f t="shared" si="4"/>
        <v/>
      </c>
      <c r="O48" s="39" t="str">
        <f t="shared" si="41"/>
        <v/>
      </c>
      <c r="P48" s="39" t="str">
        <f t="shared" si="5"/>
        <v/>
      </c>
      <c r="Q48" s="39" t="str">
        <f t="shared" si="6"/>
        <v/>
      </c>
      <c r="R48" s="39" t="str">
        <f t="shared" si="7"/>
        <v/>
      </c>
      <c r="S48" s="39" t="str">
        <f t="shared" si="8"/>
        <v/>
      </c>
      <c r="T48" s="39" t="str">
        <f t="shared" si="9"/>
        <v/>
      </c>
      <c r="U48" s="39" t="str">
        <f t="shared" si="10"/>
        <v/>
      </c>
      <c r="V48" s="39" t="str">
        <f t="shared" si="11"/>
        <v/>
      </c>
      <c r="W48" s="39">
        <f t="shared" si="12"/>
        <v>0.1350341208013732</v>
      </c>
      <c r="X48" s="39" t="str">
        <f t="shared" si="13"/>
        <v/>
      </c>
      <c r="Y48" s="39">
        <f t="shared" si="14"/>
        <v>0.15170997538358066</v>
      </c>
      <c r="Z48" s="39" t="str">
        <f t="shared" si="15"/>
        <v/>
      </c>
      <c r="AA48" s="39">
        <f t="shared" si="16"/>
        <v>1.7657642758541932E-2</v>
      </c>
      <c r="AB48" s="140" t="str">
        <f t="shared" si="17"/>
        <v/>
      </c>
      <c r="AD48" s="142">
        <f t="shared" si="18"/>
        <v>0.2622277175896805</v>
      </c>
      <c r="AE48" s="39">
        <f t="shared" si="19"/>
        <v>0.41275791844583609</v>
      </c>
      <c r="AF48" s="140">
        <f t="shared" si="20"/>
        <v>0.32278747067015306</v>
      </c>
      <c r="AH48" s="142" t="str">
        <f t="shared" si="21"/>
        <v/>
      </c>
      <c r="AI48" s="39" t="str">
        <f t="shared" si="22"/>
        <v/>
      </c>
      <c r="AJ48" s="39">
        <f t="shared" si="23"/>
        <v>0.31420490326875783</v>
      </c>
      <c r="AK48" s="39">
        <f t="shared" si="24"/>
        <v>0.16746365629425894</v>
      </c>
      <c r="AL48" s="39" t="str">
        <f t="shared" si="25"/>
        <v/>
      </c>
      <c r="AM48" s="39">
        <f t="shared" si="26"/>
        <v>0.14741557080787038</v>
      </c>
      <c r="AN48" s="39" t="str">
        <f t="shared" si="27"/>
        <v/>
      </c>
      <c r="AO48" s="39" t="str">
        <f t="shared" si="28"/>
        <v/>
      </c>
      <c r="AP48" s="39">
        <f t="shared" si="29"/>
        <v>0.57845705383327228</v>
      </c>
      <c r="AQ48" s="39">
        <f t="shared" si="30"/>
        <v>0.42262182548960869</v>
      </c>
      <c r="AR48" s="39" t="str">
        <f t="shared" si="31"/>
        <v/>
      </c>
      <c r="AS48" s="39">
        <f t="shared" si="32"/>
        <v>0.40008294362337532</v>
      </c>
      <c r="AT48" s="39" t="str">
        <f t="shared" si="33"/>
        <v/>
      </c>
      <c r="AU48" s="39" t="str">
        <f t="shared" si="34"/>
        <v/>
      </c>
      <c r="AV48" s="39">
        <f t="shared" si="35"/>
        <v>0.22460748295060218</v>
      </c>
      <c r="AW48" s="39">
        <f t="shared" si="36"/>
        <v>0.26602819826422719</v>
      </c>
      <c r="AX48" s="39" t="str">
        <f t="shared" si="37"/>
        <v/>
      </c>
      <c r="AY48" s="140">
        <f t="shared" si="38"/>
        <v>0.27166330207154654</v>
      </c>
    </row>
    <row r="49" spans="1:51">
      <c r="A49" s="23"/>
      <c r="B49" s="23"/>
      <c r="C49" s="4"/>
      <c r="D49" s="4"/>
      <c r="E49" s="4"/>
      <c r="F49" s="40"/>
      <c r="G49" s="4"/>
      <c r="H49" s="41"/>
      <c r="I49" s="92">
        <f t="shared" si="3"/>
        <v>405</v>
      </c>
      <c r="J49" s="6"/>
      <c r="K49" s="6"/>
      <c r="L49" s="19"/>
      <c r="M49" s="147">
        <f t="shared" si="40"/>
        <v>300</v>
      </c>
      <c r="N49" s="39" t="str">
        <f t="shared" si="4"/>
        <v/>
      </c>
      <c r="O49" s="39" t="str">
        <f t="shared" si="41"/>
        <v/>
      </c>
      <c r="P49" s="39" t="str">
        <f t="shared" si="5"/>
        <v/>
      </c>
      <c r="Q49" s="39" t="str">
        <f t="shared" si="6"/>
        <v/>
      </c>
      <c r="R49" s="39" t="str">
        <f t="shared" si="7"/>
        <v/>
      </c>
      <c r="S49" s="39" t="str">
        <f t="shared" si="8"/>
        <v/>
      </c>
      <c r="T49" s="39" t="str">
        <f t="shared" si="9"/>
        <v/>
      </c>
      <c r="U49" s="39" t="str">
        <f t="shared" si="10"/>
        <v/>
      </c>
      <c r="V49" s="39" t="str">
        <f t="shared" si="11"/>
        <v/>
      </c>
      <c r="W49" s="39">
        <f t="shared" si="12"/>
        <v>0.22610230613620677</v>
      </c>
      <c r="X49" s="39" t="str">
        <f t="shared" si="13"/>
        <v/>
      </c>
      <c r="Y49" s="39">
        <f t="shared" si="14"/>
        <v>0.26493013740109184</v>
      </c>
      <c r="Z49" s="39" t="str">
        <f t="shared" si="15"/>
        <v/>
      </c>
      <c r="AA49" s="39">
        <f t="shared" si="16"/>
        <v>3.9795220408174584E-2</v>
      </c>
      <c r="AB49" s="140" t="str">
        <f t="shared" si="17"/>
        <v/>
      </c>
      <c r="AD49" s="142">
        <f t="shared" si="18"/>
        <v>0.31262865371698512</v>
      </c>
      <c r="AE49" s="39">
        <f t="shared" si="19"/>
        <v>0.43937361978870959</v>
      </c>
      <c r="AF49" s="140">
        <f t="shared" si="20"/>
        <v>0.33096048159127184</v>
      </c>
      <c r="AH49" s="142" t="str">
        <f t="shared" si="21"/>
        <v/>
      </c>
      <c r="AI49" s="39" t="str">
        <f t="shared" si="22"/>
        <v/>
      </c>
      <c r="AJ49" s="39">
        <f t="shared" si="23"/>
        <v>0.6249231574458145</v>
      </c>
      <c r="AK49" s="39">
        <f t="shared" si="24"/>
        <v>0.37501565743952764</v>
      </c>
      <c r="AL49" s="39" t="str">
        <f t="shared" si="25"/>
        <v/>
      </c>
      <c r="AM49" s="39">
        <f t="shared" si="26"/>
        <v>0.33023692028694879</v>
      </c>
      <c r="AN49" s="39" t="str">
        <f t="shared" si="27"/>
        <v/>
      </c>
      <c r="AO49" s="39" t="str">
        <f t="shared" si="28"/>
        <v/>
      </c>
      <c r="AP49" s="39">
        <f t="shared" si="29"/>
        <v>0.94000949006184065</v>
      </c>
      <c r="AQ49" s="39">
        <f t="shared" si="30"/>
        <v>0.6791098613669706</v>
      </c>
      <c r="AR49" s="39" t="str">
        <f t="shared" si="31"/>
        <v/>
      </c>
      <c r="AS49" s="39">
        <f t="shared" si="32"/>
        <v>0.63163622488710935</v>
      </c>
      <c r="AT49" s="39" t="str">
        <f t="shared" si="33"/>
        <v/>
      </c>
      <c r="AU49" s="39" t="str">
        <f t="shared" si="34"/>
        <v/>
      </c>
      <c r="AV49" s="39">
        <f t="shared" si="35"/>
        <v>0.13235249185049394</v>
      </c>
      <c r="AW49" s="39">
        <f t="shared" si="36"/>
        <v>0.20332047900089864</v>
      </c>
      <c r="AX49" s="39" t="str">
        <f t="shared" si="37"/>
        <v/>
      </c>
      <c r="AY49" s="140">
        <f t="shared" si="38"/>
        <v>0.21666113811405097</v>
      </c>
    </row>
    <row r="50" spans="1:51">
      <c r="A50" s="23"/>
      <c r="B50" s="23"/>
      <c r="C50" s="4"/>
      <c r="D50" s="4"/>
      <c r="E50" s="4"/>
      <c r="F50" s="40"/>
      <c r="G50" s="4"/>
      <c r="H50" s="41"/>
      <c r="I50" s="92">
        <f t="shared" si="3"/>
        <v>420</v>
      </c>
      <c r="J50" s="6"/>
      <c r="K50" s="6"/>
      <c r="L50" s="19"/>
      <c r="M50" s="147">
        <f t="shared" si="40"/>
        <v>315</v>
      </c>
      <c r="N50" s="39" t="str">
        <f t="shared" si="4"/>
        <v/>
      </c>
      <c r="O50" s="39" t="str">
        <f t="shared" si="41"/>
        <v/>
      </c>
      <c r="P50" s="39" t="str">
        <f t="shared" si="5"/>
        <v/>
      </c>
      <c r="Q50" s="39" t="str">
        <f t="shared" si="6"/>
        <v/>
      </c>
      <c r="R50" s="39" t="str">
        <f t="shared" si="7"/>
        <v/>
      </c>
      <c r="S50" s="39" t="str">
        <f t="shared" si="8"/>
        <v/>
      </c>
      <c r="T50" s="39" t="str">
        <f t="shared" si="9"/>
        <v/>
      </c>
      <c r="U50" s="39" t="str">
        <f t="shared" si="10"/>
        <v/>
      </c>
      <c r="V50" s="39" t="str">
        <f t="shared" si="11"/>
        <v/>
      </c>
      <c r="W50" s="39">
        <f t="shared" si="12"/>
        <v>0.23008093907120231</v>
      </c>
      <c r="X50" s="39" t="str">
        <f t="shared" si="13"/>
        <v/>
      </c>
      <c r="Y50" s="39">
        <f t="shared" si="14"/>
        <v>9.5918872345480896E-2</v>
      </c>
      <c r="Z50" s="39" t="str">
        <f t="shared" si="15"/>
        <v/>
      </c>
      <c r="AA50" s="39">
        <f t="shared" si="16"/>
        <v>0.12245306251537422</v>
      </c>
      <c r="AB50" s="140" t="str">
        <f t="shared" si="17"/>
        <v/>
      </c>
      <c r="AD50" s="142">
        <f t="shared" si="18"/>
        <v>0.76084962282033863</v>
      </c>
      <c r="AE50" s="39">
        <f t="shared" si="19"/>
        <v>0.46227733697332063</v>
      </c>
      <c r="AF50" s="140">
        <f t="shared" si="20"/>
        <v>0.2023335088525948</v>
      </c>
      <c r="AH50" s="142" t="str">
        <f t="shared" si="21"/>
        <v/>
      </c>
      <c r="AI50" s="39" t="str">
        <f t="shared" si="22"/>
        <v/>
      </c>
      <c r="AJ50" s="39">
        <f t="shared" si="23"/>
        <v>0.34675374950389476</v>
      </c>
      <c r="AK50" s="39">
        <f t="shared" si="24"/>
        <v>0.10529414202769624</v>
      </c>
      <c r="AL50" s="39" t="str">
        <f t="shared" si="25"/>
        <v/>
      </c>
      <c r="AM50" s="39">
        <f t="shared" si="26"/>
        <v>0.22804023416244756</v>
      </c>
      <c r="AN50" s="39" t="str">
        <f t="shared" si="27"/>
        <v/>
      </c>
      <c r="AO50" s="39" t="str">
        <f t="shared" si="28"/>
        <v/>
      </c>
      <c r="AP50" s="39">
        <f t="shared" si="29"/>
        <v>1.1285050827510859</v>
      </c>
      <c r="AQ50" s="39">
        <f t="shared" si="30"/>
        <v>0.85107210539098987</v>
      </c>
      <c r="AR50" s="39" t="str">
        <f t="shared" si="31"/>
        <v/>
      </c>
      <c r="AS50" s="39">
        <f t="shared" si="32"/>
        <v>0.95911730081632618</v>
      </c>
      <c r="AT50" s="39" t="str">
        <f t="shared" si="33"/>
        <v/>
      </c>
      <c r="AU50" s="39" t="str">
        <f t="shared" si="34"/>
        <v/>
      </c>
      <c r="AV50" s="39">
        <f t="shared" si="35"/>
        <v>9.4364421027593098E-2</v>
      </c>
      <c r="AW50" s="39">
        <f t="shared" si="36"/>
        <v>0.16678710370662514</v>
      </c>
      <c r="AX50" s="39" t="str">
        <f t="shared" si="37"/>
        <v/>
      </c>
      <c r="AY50" s="140">
        <f t="shared" si="38"/>
        <v>0.12444810970595316</v>
      </c>
    </row>
    <row r="51" spans="1:51">
      <c r="A51" s="23"/>
      <c r="B51" s="23"/>
      <c r="C51" s="4"/>
      <c r="D51" s="4"/>
      <c r="E51" s="4"/>
      <c r="F51" s="40"/>
      <c r="G51" s="4"/>
      <c r="H51" s="41"/>
      <c r="I51" s="92">
        <f t="shared" si="3"/>
        <v>435</v>
      </c>
      <c r="J51" s="6"/>
      <c r="K51" s="6"/>
      <c r="L51" s="19"/>
      <c r="M51" s="147">
        <f t="shared" si="40"/>
        <v>330</v>
      </c>
      <c r="N51" s="39" t="str">
        <f t="shared" si="4"/>
        <v/>
      </c>
      <c r="O51" s="39" t="str">
        <f t="shared" si="41"/>
        <v/>
      </c>
      <c r="P51" s="39" t="str">
        <f t="shared" si="5"/>
        <v/>
      </c>
      <c r="Q51" s="39" t="str">
        <f t="shared" si="6"/>
        <v/>
      </c>
      <c r="R51" s="39" t="str">
        <f t="shared" si="7"/>
        <v/>
      </c>
      <c r="S51" s="39" t="str">
        <f t="shared" si="8"/>
        <v/>
      </c>
      <c r="T51" s="39" t="str">
        <f t="shared" si="9"/>
        <v/>
      </c>
      <c r="U51" s="39" t="str">
        <f t="shared" si="10"/>
        <v/>
      </c>
      <c r="V51" s="39" t="str">
        <f t="shared" si="11"/>
        <v/>
      </c>
      <c r="W51" s="39">
        <f t="shared" si="12"/>
        <v>0.4058971892556838</v>
      </c>
      <c r="X51" s="39" t="str">
        <f t="shared" si="13"/>
        <v/>
      </c>
      <c r="Y51" s="39">
        <f t="shared" si="14"/>
        <v>0.21308913489886525</v>
      </c>
      <c r="Z51" s="39" t="str">
        <f t="shared" si="15"/>
        <v/>
      </c>
      <c r="AA51" s="39">
        <f t="shared" si="16"/>
        <v>0.57559614523239011</v>
      </c>
      <c r="AB51" s="140" t="str">
        <f t="shared" si="17"/>
        <v/>
      </c>
      <c r="AD51" s="142">
        <f t="shared" si="18"/>
        <v>0.95406041170129463</v>
      </c>
      <c r="AE51" s="39" t="str">
        <f t="shared" si="19"/>
        <v/>
      </c>
      <c r="AF51" s="140" t="str">
        <f t="shared" si="20"/>
        <v/>
      </c>
      <c r="AH51" s="142" t="str">
        <f t="shared" si="21"/>
        <v/>
      </c>
      <c r="AI51" s="39" t="str">
        <f t="shared" si="22"/>
        <v/>
      </c>
      <c r="AJ51" s="39">
        <f t="shared" si="23"/>
        <v>0.42682291606554257</v>
      </c>
      <c r="AK51" s="39">
        <f t="shared" si="24"/>
        <v>1.2822335766200676E-2</v>
      </c>
      <c r="AL51" s="39" t="str">
        <f t="shared" si="25"/>
        <v/>
      </c>
      <c r="AM51" s="39">
        <f t="shared" si="26"/>
        <v>0.59696363649309125</v>
      </c>
      <c r="AN51" s="39" t="str">
        <f t="shared" si="27"/>
        <v/>
      </c>
      <c r="AO51" s="39" t="str">
        <f t="shared" si="28"/>
        <v/>
      </c>
      <c r="AP51" s="39">
        <f t="shared" si="29"/>
        <v>1.4053782624907076</v>
      </c>
      <c r="AQ51" s="39">
        <f t="shared" si="30"/>
        <v>0.95248185328765089</v>
      </c>
      <c r="AR51" s="39" t="str">
        <f t="shared" si="31"/>
        <v/>
      </c>
      <c r="AS51" s="39">
        <f t="shared" si="32"/>
        <v>1.5003981162013162</v>
      </c>
      <c r="AT51" s="39" t="str">
        <f t="shared" si="33"/>
        <v/>
      </c>
      <c r="AU51" s="39" t="str">
        <f t="shared" si="34"/>
        <v/>
      </c>
      <c r="AV51" s="39" t="str">
        <f t="shared" si="35"/>
        <v/>
      </c>
      <c r="AW51" s="39" t="str">
        <f t="shared" si="36"/>
        <v/>
      </c>
      <c r="AX51" s="39" t="str">
        <f t="shared" si="37"/>
        <v/>
      </c>
      <c r="AY51" s="140" t="str">
        <f t="shared" si="38"/>
        <v/>
      </c>
    </row>
    <row r="52" spans="1:51">
      <c r="A52" s="23"/>
      <c r="B52" s="23"/>
      <c r="C52" s="4"/>
      <c r="D52" s="4"/>
      <c r="E52" s="4"/>
      <c r="F52" s="40"/>
      <c r="G52" s="4"/>
      <c r="H52" s="41"/>
      <c r="I52" s="92">
        <f t="shared" si="3"/>
        <v>450</v>
      </c>
      <c r="J52" s="6"/>
      <c r="K52" s="6"/>
      <c r="L52" s="19"/>
      <c r="M52" s="147">
        <f t="shared" si="40"/>
        <v>345</v>
      </c>
      <c r="N52" s="39" t="str">
        <f t="shared" si="4"/>
        <v/>
      </c>
      <c r="O52" s="39" t="str">
        <f t="shared" si="41"/>
        <v/>
      </c>
      <c r="P52" s="39" t="str">
        <f t="shared" si="5"/>
        <v/>
      </c>
      <c r="Q52" s="39" t="str">
        <f t="shared" si="6"/>
        <v/>
      </c>
      <c r="R52" s="39" t="str">
        <f t="shared" si="7"/>
        <v/>
      </c>
      <c r="S52" s="39" t="str">
        <f t="shared" si="8"/>
        <v/>
      </c>
      <c r="T52" s="39" t="str">
        <f t="shared" si="9"/>
        <v/>
      </c>
      <c r="U52" s="39" t="str">
        <f t="shared" si="10"/>
        <v/>
      </c>
      <c r="V52" s="39" t="str">
        <f t="shared" si="11"/>
        <v/>
      </c>
      <c r="W52" s="39">
        <f t="shared" si="12"/>
        <v>0.50488255222465217</v>
      </c>
      <c r="X52" s="39" t="str">
        <f t="shared" si="13"/>
        <v/>
      </c>
      <c r="Y52" s="39" t="str">
        <f t="shared" si="14"/>
        <v/>
      </c>
      <c r="Z52" s="39" t="str">
        <f t="shared" si="15"/>
        <v/>
      </c>
      <c r="AA52" s="39" t="str">
        <f t="shared" si="16"/>
        <v/>
      </c>
      <c r="AB52" s="140" t="str">
        <f t="shared" si="17"/>
        <v/>
      </c>
      <c r="AD52" s="142">
        <f t="shared" si="18"/>
        <v>0.96794887818996866</v>
      </c>
      <c r="AE52" s="39" t="str">
        <f t="shared" si="19"/>
        <v/>
      </c>
      <c r="AF52" s="140" t="str">
        <f t="shared" si="20"/>
        <v/>
      </c>
      <c r="AH52" s="142" t="str">
        <f t="shared" si="21"/>
        <v/>
      </c>
      <c r="AI52" s="39" t="str">
        <f t="shared" si="22"/>
        <v/>
      </c>
      <c r="AJ52" s="39">
        <f t="shared" si="23"/>
        <v>0.51895894372132856</v>
      </c>
      <c r="AK52" s="39">
        <f t="shared" si="24"/>
        <v>4.160982864825807E-3</v>
      </c>
      <c r="AL52" s="39" t="str">
        <f t="shared" si="25"/>
        <v/>
      </c>
      <c r="AM52" s="39" t="str">
        <f t="shared" si="26"/>
        <v/>
      </c>
      <c r="AN52" s="39" t="str">
        <f t="shared" si="27"/>
        <v/>
      </c>
      <c r="AO52" s="39" t="str">
        <f t="shared" si="28"/>
        <v/>
      </c>
      <c r="AP52" s="39">
        <f t="shared" si="29"/>
        <v>1.5052694012222303</v>
      </c>
      <c r="AQ52" s="39">
        <f t="shared" si="30"/>
        <v>0.95706221857164786</v>
      </c>
      <c r="AR52" s="39" t="str">
        <f t="shared" si="31"/>
        <v/>
      </c>
      <c r="AS52" s="39" t="str">
        <f t="shared" si="32"/>
        <v/>
      </c>
      <c r="AT52" s="39" t="str">
        <f t="shared" si="33"/>
        <v/>
      </c>
      <c r="AU52" s="39" t="str">
        <f t="shared" si="34"/>
        <v/>
      </c>
      <c r="AV52" s="39" t="str">
        <f t="shared" si="35"/>
        <v/>
      </c>
      <c r="AW52" s="39" t="str">
        <f t="shared" si="36"/>
        <v/>
      </c>
      <c r="AX52" s="39" t="str">
        <f t="shared" si="37"/>
        <v/>
      </c>
      <c r="AY52" s="140" t="str">
        <f t="shared" si="38"/>
        <v/>
      </c>
    </row>
    <row r="53" spans="1:51">
      <c r="A53" s="23"/>
      <c r="B53" s="23"/>
      <c r="C53" s="4"/>
      <c r="D53" s="4"/>
      <c r="E53" s="4"/>
      <c r="F53" s="40"/>
      <c r="G53" s="4"/>
      <c r="H53" s="41"/>
      <c r="I53" s="92">
        <f t="shared" si="3"/>
        <v>465</v>
      </c>
      <c r="J53" s="6"/>
      <c r="K53" s="6"/>
      <c r="L53" s="19"/>
      <c r="M53" s="147">
        <f t="shared" si="40"/>
        <v>360</v>
      </c>
      <c r="N53" s="39" t="str">
        <f t="shared" si="4"/>
        <v/>
      </c>
      <c r="O53" s="39" t="str">
        <f t="shared" si="41"/>
        <v/>
      </c>
      <c r="P53" s="39" t="str">
        <f t="shared" si="5"/>
        <v/>
      </c>
      <c r="Q53" s="39" t="str">
        <f t="shared" si="6"/>
        <v/>
      </c>
      <c r="R53" s="39" t="str">
        <f t="shared" si="7"/>
        <v/>
      </c>
      <c r="S53" s="39" t="str">
        <f t="shared" si="8"/>
        <v/>
      </c>
      <c r="T53" s="39" t="str">
        <f t="shared" si="9"/>
        <v/>
      </c>
      <c r="U53" s="39" t="str">
        <f t="shared" si="10"/>
        <v/>
      </c>
      <c r="V53" s="39" t="str">
        <f t="shared" si="11"/>
        <v/>
      </c>
      <c r="W53" s="39">
        <f t="shared" si="12"/>
        <v>0.64326995839894796</v>
      </c>
      <c r="X53" s="39" t="str">
        <f t="shared" si="13"/>
        <v/>
      </c>
      <c r="Y53" s="39" t="str">
        <f t="shared" si="14"/>
        <v/>
      </c>
      <c r="Z53" s="39" t="str">
        <f t="shared" si="15"/>
        <v/>
      </c>
      <c r="AA53" s="39" t="str">
        <f t="shared" si="16"/>
        <v/>
      </c>
      <c r="AB53" s="140" t="str">
        <f t="shared" si="17"/>
        <v/>
      </c>
      <c r="AD53" s="142">
        <f t="shared" si="18"/>
        <v>0.75619479649131516</v>
      </c>
      <c r="AE53" s="39" t="str">
        <f t="shared" si="19"/>
        <v/>
      </c>
      <c r="AF53" s="140" t="str">
        <f t="shared" si="20"/>
        <v/>
      </c>
      <c r="AH53" s="142" t="str">
        <f t="shared" si="21"/>
        <v/>
      </c>
      <c r="AI53" s="39" t="str">
        <f t="shared" si="22"/>
        <v/>
      </c>
      <c r="AJ53" s="39">
        <f t="shared" si="23"/>
        <v>0.88972147256845591</v>
      </c>
      <c r="AK53" s="39">
        <f t="shared" si="24"/>
        <v>0.22057504840414835</v>
      </c>
      <c r="AL53" s="39" t="str">
        <f t="shared" si="25"/>
        <v/>
      </c>
      <c r="AM53" s="39" t="str">
        <f t="shared" si="26"/>
        <v/>
      </c>
      <c r="AN53" s="39" t="str">
        <f t="shared" si="27"/>
        <v/>
      </c>
      <c r="AO53" s="39" t="str">
        <f t="shared" si="28"/>
        <v/>
      </c>
      <c r="AP53" s="39">
        <f t="shared" si="29"/>
        <v>1.6262265097105932</v>
      </c>
      <c r="AQ53" s="39">
        <f t="shared" si="30"/>
        <v>0.954281221145027</v>
      </c>
      <c r="AR53" s="39" t="str">
        <f t="shared" si="31"/>
        <v/>
      </c>
      <c r="AS53" s="39" t="str">
        <f t="shared" si="32"/>
        <v/>
      </c>
      <c r="AT53" s="39" t="str">
        <f t="shared" si="33"/>
        <v/>
      </c>
      <c r="AU53" s="39" t="str">
        <f t="shared" si="34"/>
        <v/>
      </c>
      <c r="AV53" s="39" t="str">
        <f t="shared" si="35"/>
        <v/>
      </c>
      <c r="AW53" s="39" t="str">
        <f t="shared" si="36"/>
        <v/>
      </c>
      <c r="AX53" s="39" t="str">
        <f t="shared" si="37"/>
        <v/>
      </c>
      <c r="AY53" s="140" t="str">
        <f t="shared" si="38"/>
        <v/>
      </c>
    </row>
    <row r="54" spans="1:51">
      <c r="A54" s="23"/>
      <c r="B54" s="23"/>
      <c r="C54" s="4"/>
      <c r="D54" s="4"/>
      <c r="E54" s="4"/>
      <c r="F54" s="40"/>
      <c r="G54" s="4"/>
      <c r="H54" s="41"/>
      <c r="I54" s="92">
        <f t="shared" si="3"/>
        <v>480</v>
      </c>
      <c r="J54" s="6"/>
      <c r="K54" s="6"/>
      <c r="L54" s="19"/>
      <c r="M54" s="147">
        <f t="shared" si="40"/>
        <v>375</v>
      </c>
      <c r="N54" s="39" t="str">
        <f t="shared" si="4"/>
        <v/>
      </c>
      <c r="O54" s="39" t="str">
        <f t="shared" si="41"/>
        <v/>
      </c>
      <c r="P54" s="39" t="str">
        <f t="shared" si="5"/>
        <v/>
      </c>
      <c r="Q54" s="39" t="str">
        <f t="shared" si="6"/>
        <v/>
      </c>
      <c r="R54" s="39" t="str">
        <f t="shared" si="7"/>
        <v/>
      </c>
      <c r="S54" s="39" t="str">
        <f t="shared" si="8"/>
        <v/>
      </c>
      <c r="T54" s="39" t="str">
        <f t="shared" si="9"/>
        <v/>
      </c>
      <c r="U54" s="39" t="str">
        <f t="shared" si="10"/>
        <v/>
      </c>
      <c r="V54" s="39" t="str">
        <f t="shared" si="11"/>
        <v/>
      </c>
      <c r="W54" s="39">
        <f t="shared" si="12"/>
        <v>0.99442338877240521</v>
      </c>
      <c r="X54" s="39" t="str">
        <f t="shared" si="13"/>
        <v/>
      </c>
      <c r="Y54" s="39" t="str">
        <f t="shared" si="14"/>
        <v/>
      </c>
      <c r="Z54" s="39" t="str">
        <f t="shared" si="15"/>
        <v/>
      </c>
      <c r="AA54" s="39" t="str">
        <f t="shared" si="16"/>
        <v/>
      </c>
      <c r="AB54" s="140" t="str">
        <f t="shared" si="17"/>
        <v/>
      </c>
      <c r="AD54" s="142">
        <f t="shared" si="18"/>
        <v>0.42459378375997736</v>
      </c>
      <c r="AE54" s="39" t="str">
        <f t="shared" si="19"/>
        <v/>
      </c>
      <c r="AF54" s="140" t="str">
        <f t="shared" si="20"/>
        <v/>
      </c>
      <c r="AH54" s="142" t="str">
        <f t="shared" si="21"/>
        <v/>
      </c>
      <c r="AI54" s="39" t="str">
        <f t="shared" si="22"/>
        <v/>
      </c>
      <c r="AJ54" s="39">
        <f t="shared" si="23"/>
        <v>1.2528825601456344</v>
      </c>
      <c r="AK54" s="39">
        <f t="shared" si="24"/>
        <v>0.23613448164116416</v>
      </c>
      <c r="AL54" s="39" t="str">
        <f t="shared" si="25"/>
        <v/>
      </c>
      <c r="AM54" s="39" t="str">
        <f t="shared" si="26"/>
        <v/>
      </c>
      <c r="AN54" s="39" t="str">
        <f t="shared" si="27"/>
        <v/>
      </c>
      <c r="AO54" s="39" t="str">
        <f t="shared" si="28"/>
        <v/>
      </c>
      <c r="AP54" s="39">
        <f t="shared" si="29"/>
        <v>1.6582763447366886</v>
      </c>
      <c r="AQ54" s="39">
        <f t="shared" si="30"/>
        <v>0.65119897609000366</v>
      </c>
      <c r="AR54" s="39" t="str">
        <f t="shared" si="31"/>
        <v/>
      </c>
      <c r="AS54" s="39" t="str">
        <f t="shared" si="32"/>
        <v/>
      </c>
      <c r="AT54" s="39" t="str">
        <f t="shared" si="33"/>
        <v/>
      </c>
      <c r="AU54" s="39" t="str">
        <f t="shared" si="34"/>
        <v/>
      </c>
      <c r="AV54" s="39" t="str">
        <f t="shared" si="35"/>
        <v/>
      </c>
      <c r="AW54" s="39" t="str">
        <f t="shared" si="36"/>
        <v/>
      </c>
      <c r="AX54" s="39" t="str">
        <f t="shared" si="37"/>
        <v/>
      </c>
      <c r="AY54" s="140" t="str">
        <f t="shared" si="38"/>
        <v/>
      </c>
    </row>
    <row r="55" spans="1:51">
      <c r="A55" s="23"/>
      <c r="B55" s="23"/>
      <c r="C55" s="4"/>
      <c r="D55" s="4"/>
      <c r="E55" s="4"/>
      <c r="F55" s="40"/>
      <c r="G55" s="4"/>
      <c r="H55" s="41"/>
      <c r="I55" s="92">
        <f t="shared" si="3"/>
        <v>495</v>
      </c>
      <c r="J55" s="6"/>
      <c r="K55" s="6"/>
      <c r="L55" s="19"/>
      <c r="M55" s="147">
        <f t="shared" si="40"/>
        <v>390</v>
      </c>
      <c r="N55" s="39" t="str">
        <f t="shared" si="4"/>
        <v/>
      </c>
      <c r="O55" s="39" t="str">
        <f t="shared" si="41"/>
        <v/>
      </c>
      <c r="P55" s="39" t="str">
        <f t="shared" si="5"/>
        <v/>
      </c>
      <c r="Q55" s="39" t="str">
        <f t="shared" si="6"/>
        <v/>
      </c>
      <c r="R55" s="39" t="str">
        <f t="shared" si="7"/>
        <v/>
      </c>
      <c r="S55" s="39" t="str">
        <f t="shared" si="8"/>
        <v/>
      </c>
      <c r="T55" s="39" t="str">
        <f t="shared" si="9"/>
        <v/>
      </c>
      <c r="U55" s="39" t="str">
        <f t="shared" si="10"/>
        <v/>
      </c>
      <c r="V55" s="39" t="str">
        <f t="shared" si="11"/>
        <v/>
      </c>
      <c r="W55" s="39">
        <f t="shared" si="12"/>
        <v>1.339752326117402</v>
      </c>
      <c r="X55" s="39" t="str">
        <f t="shared" si="13"/>
        <v/>
      </c>
      <c r="Y55" s="39" t="str">
        <f t="shared" si="14"/>
        <v/>
      </c>
      <c r="Z55" s="39" t="str">
        <f t="shared" si="15"/>
        <v/>
      </c>
      <c r="AA55" s="39" t="str">
        <f t="shared" si="16"/>
        <v/>
      </c>
      <c r="AB55" s="140" t="str">
        <f t="shared" si="17"/>
        <v/>
      </c>
      <c r="AD55" s="142">
        <f t="shared" si="18"/>
        <v>0.30090565045235546</v>
      </c>
      <c r="AE55" s="39" t="str">
        <f t="shared" si="19"/>
        <v/>
      </c>
      <c r="AF55" s="140" t="str">
        <f t="shared" si="20"/>
        <v/>
      </c>
      <c r="AH55" s="142" t="str">
        <f t="shared" si="21"/>
        <v/>
      </c>
      <c r="AI55" s="39" t="str">
        <f t="shared" si="22"/>
        <v/>
      </c>
      <c r="AJ55" s="39">
        <f t="shared" si="23"/>
        <v>1.566259609065658</v>
      </c>
      <c r="AK55" s="39">
        <f t="shared" si="24"/>
        <v>0.20467788990361654</v>
      </c>
      <c r="AL55" s="39" t="str">
        <f t="shared" si="25"/>
        <v/>
      </c>
      <c r="AM55" s="39" t="str">
        <f t="shared" si="26"/>
        <v/>
      </c>
      <c r="AN55" s="39" t="str">
        <f t="shared" si="27"/>
        <v/>
      </c>
      <c r="AO55" s="39" t="str">
        <f t="shared" si="28"/>
        <v/>
      </c>
      <c r="AP55" s="39">
        <f t="shared" si="29"/>
        <v>1.7893509343339118</v>
      </c>
      <c r="AQ55" s="39">
        <f t="shared" si="30"/>
        <v>0.49305757339300393</v>
      </c>
      <c r="AR55" s="39" t="str">
        <f t="shared" si="31"/>
        <v/>
      </c>
      <c r="AS55" s="39" t="str">
        <f t="shared" si="32"/>
        <v/>
      </c>
      <c r="AT55" s="39" t="str">
        <f t="shared" si="33"/>
        <v/>
      </c>
      <c r="AU55" s="39" t="str">
        <f t="shared" si="34"/>
        <v/>
      </c>
      <c r="AV55" s="39" t="str">
        <f t="shared" si="35"/>
        <v/>
      </c>
      <c r="AW55" s="39" t="str">
        <f t="shared" si="36"/>
        <v/>
      </c>
      <c r="AX55" s="39" t="str">
        <f t="shared" si="37"/>
        <v/>
      </c>
      <c r="AY55" s="140" t="str">
        <f t="shared" si="38"/>
        <v/>
      </c>
    </row>
    <row r="56" spans="1:51">
      <c r="A56" s="23"/>
      <c r="B56" s="23"/>
      <c r="C56" s="4"/>
      <c r="D56" s="4"/>
      <c r="E56" s="4"/>
      <c r="F56" s="40"/>
      <c r="G56" s="4"/>
      <c r="H56" s="41"/>
      <c r="I56" s="92">
        <f t="shared" si="3"/>
        <v>510</v>
      </c>
      <c r="J56" s="6"/>
      <c r="K56" s="6"/>
      <c r="L56" s="19"/>
      <c r="M56" s="147">
        <f t="shared" si="40"/>
        <v>405</v>
      </c>
      <c r="N56" s="39" t="str">
        <f t="shared" si="4"/>
        <v/>
      </c>
      <c r="O56" s="39" t="str">
        <f t="shared" si="41"/>
        <v/>
      </c>
      <c r="P56" s="39" t="str">
        <f t="shared" si="5"/>
        <v/>
      </c>
      <c r="Q56" s="39" t="str">
        <f t="shared" si="6"/>
        <v/>
      </c>
      <c r="R56" s="39" t="str">
        <f t="shared" si="7"/>
        <v/>
      </c>
      <c r="S56" s="39" t="str">
        <f t="shared" si="8"/>
        <v/>
      </c>
      <c r="T56" s="39" t="str">
        <f t="shared" si="9"/>
        <v/>
      </c>
      <c r="U56" s="39" t="str">
        <f t="shared" si="10"/>
        <v/>
      </c>
      <c r="V56" s="39" t="str">
        <f t="shared" si="11"/>
        <v/>
      </c>
      <c r="W56" s="39" t="str">
        <f t="shared" si="12"/>
        <v/>
      </c>
      <c r="X56" s="39" t="str">
        <f t="shared" si="13"/>
        <v/>
      </c>
      <c r="Y56" s="39" t="str">
        <f t="shared" si="14"/>
        <v/>
      </c>
      <c r="Z56" s="39" t="str">
        <f t="shared" si="15"/>
        <v/>
      </c>
      <c r="AA56" s="39" t="str">
        <f t="shared" si="16"/>
        <v/>
      </c>
      <c r="AB56" s="140" t="str">
        <f t="shared" si="17"/>
        <v/>
      </c>
      <c r="AD56" s="142">
        <f t="shared" si="18"/>
        <v>0.11621130252055703</v>
      </c>
      <c r="AE56" s="39" t="str">
        <f t="shared" si="19"/>
        <v/>
      </c>
      <c r="AF56" s="140" t="str">
        <f t="shared" si="20"/>
        <v/>
      </c>
      <c r="AH56" s="142" t="str">
        <f t="shared" si="21"/>
        <v/>
      </c>
      <c r="AI56" s="39" t="str">
        <f t="shared" si="22"/>
        <v/>
      </c>
      <c r="AJ56" s="39" t="str">
        <f t="shared" si="23"/>
        <v/>
      </c>
      <c r="AK56" s="39">
        <f t="shared" si="24"/>
        <v>0.19169721973323967</v>
      </c>
      <c r="AL56" s="39" t="str">
        <f t="shared" si="25"/>
        <v/>
      </c>
      <c r="AM56" s="39" t="str">
        <f t="shared" si="26"/>
        <v/>
      </c>
      <c r="AN56" s="39" t="str">
        <f t="shared" si="27"/>
        <v/>
      </c>
      <c r="AO56" s="39" t="str">
        <f t="shared" si="28"/>
        <v/>
      </c>
      <c r="AP56" s="39" t="str">
        <f t="shared" si="29"/>
        <v/>
      </c>
      <c r="AQ56" s="39">
        <f t="shared" si="30"/>
        <v>0.29463699192104581</v>
      </c>
      <c r="AR56" s="39" t="str">
        <f t="shared" si="31"/>
        <v/>
      </c>
      <c r="AS56" s="39" t="str">
        <f t="shared" si="32"/>
        <v/>
      </c>
      <c r="AT56" s="39" t="str">
        <f t="shared" si="33"/>
        <v/>
      </c>
      <c r="AU56" s="39" t="str">
        <f t="shared" si="34"/>
        <v/>
      </c>
      <c r="AV56" s="39" t="str">
        <f t="shared" si="35"/>
        <v/>
      </c>
      <c r="AW56" s="39" t="str">
        <f t="shared" si="36"/>
        <v/>
      </c>
      <c r="AX56" s="39" t="str">
        <f t="shared" si="37"/>
        <v/>
      </c>
      <c r="AY56" s="140" t="str">
        <f t="shared" si="38"/>
        <v/>
      </c>
    </row>
    <row r="57" spans="1:51">
      <c r="A57" s="23"/>
      <c r="B57" s="23"/>
      <c r="C57" s="4"/>
      <c r="D57" s="4"/>
      <c r="E57" s="4"/>
      <c r="F57" s="40"/>
      <c r="G57" s="4"/>
      <c r="H57" s="41"/>
      <c r="I57" s="92">
        <f t="shared" si="3"/>
        <v>525</v>
      </c>
      <c r="J57" s="6"/>
      <c r="K57" s="6"/>
      <c r="L57" s="19"/>
      <c r="M57" s="147">
        <f t="shared" si="40"/>
        <v>420</v>
      </c>
      <c r="N57" s="39" t="str">
        <f t="shared" si="4"/>
        <v/>
      </c>
      <c r="O57" s="39" t="str">
        <f t="shared" si="41"/>
        <v/>
      </c>
      <c r="P57" s="39" t="str">
        <f t="shared" si="5"/>
        <v/>
      </c>
      <c r="Q57" s="39" t="str">
        <f t="shared" si="6"/>
        <v/>
      </c>
      <c r="R57" s="39" t="str">
        <f t="shared" si="7"/>
        <v/>
      </c>
      <c r="S57" s="39" t="str">
        <f t="shared" si="8"/>
        <v/>
      </c>
      <c r="T57" s="39" t="str">
        <f t="shared" si="9"/>
        <v/>
      </c>
      <c r="U57" s="39" t="str">
        <f t="shared" si="10"/>
        <v/>
      </c>
      <c r="V57" s="39" t="str">
        <f t="shared" si="11"/>
        <v/>
      </c>
      <c r="W57" s="39" t="str">
        <f t="shared" si="12"/>
        <v/>
      </c>
      <c r="X57" s="39" t="str">
        <f t="shared" si="13"/>
        <v/>
      </c>
      <c r="Y57" s="39" t="str">
        <f t="shared" si="14"/>
        <v/>
      </c>
      <c r="Z57" s="39" t="str">
        <f t="shared" si="15"/>
        <v/>
      </c>
      <c r="AA57" s="39" t="str">
        <f t="shared" si="16"/>
        <v/>
      </c>
      <c r="AB57" s="140" t="str">
        <f t="shared" si="17"/>
        <v/>
      </c>
      <c r="AD57" s="142">
        <f t="shared" si="18"/>
        <v>9.6260324987353527E-2</v>
      </c>
      <c r="AE57" s="39" t="str">
        <f t="shared" si="19"/>
        <v/>
      </c>
      <c r="AF57" s="140" t="str">
        <f t="shared" si="20"/>
        <v/>
      </c>
      <c r="AH57" s="142" t="str">
        <f t="shared" si="21"/>
        <v/>
      </c>
      <c r="AI57" s="39" t="str">
        <f t="shared" si="22"/>
        <v/>
      </c>
      <c r="AJ57" s="39" t="str">
        <f t="shared" si="23"/>
        <v/>
      </c>
      <c r="AK57" s="39">
        <f t="shared" si="24"/>
        <v>0.39084177161586103</v>
      </c>
      <c r="AL57" s="39" t="str">
        <f t="shared" si="25"/>
        <v/>
      </c>
      <c r="AM57" s="39" t="str">
        <f t="shared" si="26"/>
        <v/>
      </c>
      <c r="AN57" s="39" t="str">
        <f t="shared" si="27"/>
        <v/>
      </c>
      <c r="AO57" s="39" t="str">
        <f t="shared" si="28"/>
        <v/>
      </c>
      <c r="AP57" s="39" t="str">
        <f t="shared" si="29"/>
        <v/>
      </c>
      <c r="AQ57" s="39">
        <f t="shared" si="30"/>
        <v>0.46379729998391911</v>
      </c>
      <c r="AR57" s="39" t="str">
        <f t="shared" si="31"/>
        <v/>
      </c>
      <c r="AS57" s="39" t="str">
        <f t="shared" si="32"/>
        <v/>
      </c>
      <c r="AT57" s="39" t="str">
        <f t="shared" si="33"/>
        <v/>
      </c>
      <c r="AU57" s="39" t="str">
        <f t="shared" si="34"/>
        <v/>
      </c>
      <c r="AV57" s="39" t="str">
        <f t="shared" si="35"/>
        <v/>
      </c>
      <c r="AW57" s="39" t="str">
        <f t="shared" si="36"/>
        <v/>
      </c>
      <c r="AX57" s="39" t="str">
        <f t="shared" si="37"/>
        <v/>
      </c>
      <c r="AY57" s="140" t="str">
        <f t="shared" si="38"/>
        <v/>
      </c>
    </row>
    <row r="58" spans="1:51">
      <c r="A58" s="23"/>
      <c r="B58" s="23"/>
      <c r="C58" s="4"/>
      <c r="D58" s="4"/>
      <c r="E58" s="4"/>
      <c r="F58" s="40"/>
      <c r="G58" s="4"/>
      <c r="H58" s="41"/>
      <c r="L58" s="19"/>
      <c r="M58" s="147">
        <f t="shared" si="40"/>
        <v>435</v>
      </c>
      <c r="N58" s="39" t="str">
        <f t="shared" si="4"/>
        <v/>
      </c>
      <c r="O58" s="39" t="str">
        <f t="shared" si="41"/>
        <v/>
      </c>
      <c r="P58" s="39" t="str">
        <f t="shared" si="5"/>
        <v/>
      </c>
      <c r="Q58" s="39" t="str">
        <f t="shared" si="6"/>
        <v/>
      </c>
      <c r="R58" s="39" t="str">
        <f t="shared" si="7"/>
        <v/>
      </c>
      <c r="S58" s="39" t="str">
        <f t="shared" si="8"/>
        <v/>
      </c>
      <c r="T58" s="39" t="str">
        <f t="shared" si="9"/>
        <v/>
      </c>
      <c r="U58" s="39" t="str">
        <f t="shared" si="10"/>
        <v/>
      </c>
      <c r="V58" s="39" t="str">
        <f t="shared" si="11"/>
        <v/>
      </c>
      <c r="W58" s="39" t="str">
        <f t="shared" si="12"/>
        <v/>
      </c>
      <c r="X58" s="39" t="str">
        <f t="shared" si="13"/>
        <v/>
      </c>
      <c r="Y58" s="39" t="str">
        <f t="shared" si="14"/>
        <v/>
      </c>
      <c r="Z58" s="39" t="str">
        <f t="shared" si="15"/>
        <v/>
      </c>
      <c r="AA58" s="39" t="str">
        <f t="shared" si="16"/>
        <v/>
      </c>
      <c r="AB58" s="140" t="str">
        <f t="shared" si="17"/>
        <v/>
      </c>
      <c r="AD58" s="142" t="str">
        <f t="shared" si="18"/>
        <v/>
      </c>
      <c r="AE58" s="39" t="str">
        <f t="shared" si="19"/>
        <v/>
      </c>
      <c r="AF58" s="140" t="str">
        <f t="shared" si="20"/>
        <v/>
      </c>
      <c r="AH58" s="142" t="str">
        <f t="shared" si="21"/>
        <v/>
      </c>
      <c r="AI58" s="39" t="str">
        <f t="shared" si="22"/>
        <v/>
      </c>
      <c r="AJ58" s="39" t="str">
        <f t="shared" si="23"/>
        <v/>
      </c>
      <c r="AK58" s="39" t="str">
        <f t="shared" si="24"/>
        <v/>
      </c>
      <c r="AL58" s="39" t="str">
        <f t="shared" si="25"/>
        <v/>
      </c>
      <c r="AM58" s="39" t="str">
        <f t="shared" si="26"/>
        <v/>
      </c>
      <c r="AN58" s="39" t="str">
        <f t="shared" si="27"/>
        <v/>
      </c>
      <c r="AO58" s="39" t="str">
        <f t="shared" si="28"/>
        <v/>
      </c>
      <c r="AP58" s="39" t="str">
        <f t="shared" si="29"/>
        <v/>
      </c>
      <c r="AQ58" s="39">
        <f t="shared" si="30"/>
        <v>0.35880579989778577</v>
      </c>
      <c r="AR58" s="39" t="str">
        <f t="shared" si="31"/>
        <v/>
      </c>
      <c r="AS58" s="39" t="str">
        <f t="shared" si="32"/>
        <v/>
      </c>
      <c r="AT58" s="39" t="str">
        <f t="shared" si="33"/>
        <v/>
      </c>
      <c r="AU58" s="39" t="str">
        <f t="shared" si="34"/>
        <v/>
      </c>
      <c r="AV58" s="39" t="str">
        <f t="shared" si="35"/>
        <v/>
      </c>
      <c r="AW58" s="39" t="str">
        <f t="shared" si="36"/>
        <v/>
      </c>
      <c r="AX58" s="39" t="str">
        <f t="shared" si="37"/>
        <v/>
      </c>
      <c r="AY58" s="140" t="str">
        <f t="shared" si="38"/>
        <v/>
      </c>
    </row>
    <row r="59" spans="1:51">
      <c r="A59" s="23"/>
      <c r="B59" s="23"/>
      <c r="C59" s="3"/>
      <c r="D59" s="3"/>
      <c r="E59" s="3"/>
      <c r="F59" s="3"/>
      <c r="G59" s="3"/>
      <c r="H59" s="42"/>
      <c r="L59" s="19"/>
      <c r="M59" s="148">
        <f t="shared" si="40"/>
        <v>450</v>
      </c>
      <c r="N59" s="47" t="str">
        <f t="shared" si="4"/>
        <v/>
      </c>
      <c r="O59" s="47" t="str">
        <f t="shared" si="41"/>
        <v/>
      </c>
      <c r="P59" s="47" t="str">
        <f t="shared" si="5"/>
        <v/>
      </c>
      <c r="Q59" s="47" t="str">
        <f t="shared" si="6"/>
        <v/>
      </c>
      <c r="R59" s="47" t="str">
        <f t="shared" si="7"/>
        <v/>
      </c>
      <c r="S59" s="47" t="str">
        <f t="shared" si="8"/>
        <v/>
      </c>
      <c r="T59" s="47" t="str">
        <f t="shared" si="9"/>
        <v/>
      </c>
      <c r="U59" s="47" t="str">
        <f t="shared" si="10"/>
        <v/>
      </c>
      <c r="V59" s="47" t="str">
        <f t="shared" si="11"/>
        <v/>
      </c>
      <c r="W59" s="47" t="str">
        <f t="shared" si="12"/>
        <v/>
      </c>
      <c r="X59" s="47" t="str">
        <f t="shared" si="13"/>
        <v/>
      </c>
      <c r="Y59" s="47" t="str">
        <f t="shared" si="14"/>
        <v/>
      </c>
      <c r="Z59" s="47" t="str">
        <f t="shared" si="15"/>
        <v/>
      </c>
      <c r="AA59" s="47" t="str">
        <f t="shared" si="16"/>
        <v/>
      </c>
      <c r="AB59" s="141" t="str">
        <f t="shared" si="17"/>
        <v/>
      </c>
      <c r="AD59" s="143" t="str">
        <f t="shared" si="18"/>
        <v/>
      </c>
      <c r="AE59" s="47" t="str">
        <f t="shared" si="19"/>
        <v/>
      </c>
      <c r="AF59" s="141" t="str">
        <f t="shared" si="20"/>
        <v/>
      </c>
      <c r="AH59" s="143" t="str">
        <f t="shared" si="21"/>
        <v/>
      </c>
      <c r="AI59" s="47" t="str">
        <f t="shared" si="22"/>
        <v/>
      </c>
      <c r="AJ59" s="47" t="str">
        <f t="shared" si="23"/>
        <v/>
      </c>
      <c r="AK59" s="47" t="str">
        <f t="shared" si="24"/>
        <v/>
      </c>
      <c r="AL59" s="47" t="str">
        <f t="shared" si="25"/>
        <v/>
      </c>
      <c r="AM59" s="47" t="str">
        <f t="shared" si="26"/>
        <v/>
      </c>
      <c r="AN59" s="47" t="str">
        <f t="shared" si="27"/>
        <v/>
      </c>
      <c r="AO59" s="47" t="str">
        <f t="shared" si="28"/>
        <v/>
      </c>
      <c r="AP59" s="47" t="str">
        <f t="shared" si="29"/>
        <v/>
      </c>
      <c r="AQ59" s="47" t="str">
        <f t="shared" si="30"/>
        <v/>
      </c>
      <c r="AR59" s="47" t="str">
        <f t="shared" si="31"/>
        <v/>
      </c>
      <c r="AS59" s="47" t="str">
        <f t="shared" si="32"/>
        <v/>
      </c>
      <c r="AT59" s="47" t="str">
        <f t="shared" si="33"/>
        <v/>
      </c>
      <c r="AU59" s="47" t="str">
        <f t="shared" si="34"/>
        <v/>
      </c>
      <c r="AV59" s="47" t="str">
        <f t="shared" si="35"/>
        <v/>
      </c>
      <c r="AW59" s="47" t="str">
        <f t="shared" si="36"/>
        <v/>
      </c>
      <c r="AX59" s="47" t="str">
        <f t="shared" si="37"/>
        <v/>
      </c>
      <c r="AY59" s="141" t="str">
        <f t="shared" si="38"/>
        <v/>
      </c>
    </row>
    <row r="60" spans="1:51">
      <c r="A60" s="8"/>
      <c r="B60" s="8"/>
      <c r="C60" s="9"/>
      <c r="D60" s="9"/>
      <c r="E60" s="9"/>
      <c r="F60" s="9"/>
      <c r="G60" s="9"/>
      <c r="H60" s="10"/>
      <c r="I60" s="93">
        <v>45</v>
      </c>
      <c r="J60" s="29"/>
      <c r="K60" s="29"/>
      <c r="L60" s="19"/>
    </row>
    <row r="61" spans="1:51">
      <c r="A61" s="210" t="s">
        <v>2</v>
      </c>
      <c r="B61" s="23">
        <v>55</v>
      </c>
      <c r="C61" s="4">
        <v>8.0051947000000006</v>
      </c>
      <c r="D61" s="4">
        <v>8.0449870333333333</v>
      </c>
      <c r="E61" s="4">
        <v>7.6423999999999968</v>
      </c>
      <c r="F61" s="4">
        <v>1.0519822558706416E-2</v>
      </c>
      <c r="G61" s="4">
        <f t="shared" ref="G61:G75" si="42">(E61-D61)/D61*100</f>
        <v>-5.0041974171651331</v>
      </c>
      <c r="H61" s="42">
        <v>0.42</v>
      </c>
      <c r="I61" s="92">
        <f>I60+15</f>
        <v>60</v>
      </c>
      <c r="J61" s="6">
        <f t="shared" ref="J61:J74" si="43">G61+(G62-G61)/15*(I61-B61)</f>
        <v>-4.8991502845532384</v>
      </c>
      <c r="K61" s="6">
        <f>H61+(H62-H61)/15*(I61-B61)</f>
        <v>0.42</v>
      </c>
      <c r="L61" s="135"/>
    </row>
    <row r="62" spans="1:51">
      <c r="A62" s="210"/>
      <c r="B62" s="23">
        <f>B61+15</f>
        <v>70</v>
      </c>
      <c r="C62" s="4">
        <f t="shared" ref="C62:C75" si="44">C61</f>
        <v>8.0051947000000006</v>
      </c>
      <c r="D62" s="4">
        <v>8.0376297000000001</v>
      </c>
      <c r="E62" s="4">
        <v>7.6607407407407386</v>
      </c>
      <c r="F62" s="4">
        <v>1.0350000344082448E-2</v>
      </c>
      <c r="G62" s="4">
        <f t="shared" si="42"/>
        <v>-4.6890560193294482</v>
      </c>
      <c r="H62" s="42">
        <v>0.42</v>
      </c>
      <c r="I62" s="92">
        <f t="shared" ref="I62:I92" si="45">I61+15</f>
        <v>75</v>
      </c>
      <c r="J62" s="6">
        <f t="shared" si="43"/>
        <v>-4.4942759087360322</v>
      </c>
      <c r="K62" s="6">
        <f t="shared" ref="K62:K74" si="46">H62+(H63-H62)/15*(I62-B62)</f>
        <v>0.41666666666666663</v>
      </c>
      <c r="L62" s="135"/>
    </row>
    <row r="63" spans="1:51">
      <c r="A63" s="210"/>
      <c r="B63" s="23">
        <f t="shared" ref="B63:B75" si="47">B62+15</f>
        <v>85</v>
      </c>
      <c r="C63" s="4">
        <f t="shared" si="44"/>
        <v>8.0051947000000006</v>
      </c>
      <c r="D63" s="4">
        <v>8.0303643666666673</v>
      </c>
      <c r="E63" s="4">
        <v>7.7007407407407396</v>
      </c>
      <c r="F63" s="4">
        <v>8.7380361840218961E-3</v>
      </c>
      <c r="G63" s="4">
        <f t="shared" si="42"/>
        <v>-4.1047156875492012</v>
      </c>
      <c r="H63" s="42">
        <v>0.41</v>
      </c>
      <c r="I63" s="92">
        <f t="shared" si="45"/>
        <v>90</v>
      </c>
      <c r="J63" s="6">
        <f t="shared" si="43"/>
        <v>-3.8599094110053174</v>
      </c>
      <c r="K63" s="6">
        <f t="shared" si="46"/>
        <v>0.41333333333333333</v>
      </c>
      <c r="L63" s="135"/>
    </row>
    <row r="64" spans="1:51">
      <c r="A64" s="210"/>
      <c r="B64" s="23">
        <f t="shared" si="47"/>
        <v>100</v>
      </c>
      <c r="C64" s="4">
        <f t="shared" si="44"/>
        <v>8.0051947000000006</v>
      </c>
      <c r="D64" s="4">
        <v>8.0245243666666681</v>
      </c>
      <c r="E64" s="4">
        <v>7.7540740740740732</v>
      </c>
      <c r="F64" s="4">
        <v>1.0834155129908107E-2</v>
      </c>
      <c r="G64" s="4">
        <f t="shared" si="42"/>
        <v>-3.3702968579175501</v>
      </c>
      <c r="H64" s="42">
        <v>0.42</v>
      </c>
      <c r="I64" s="92">
        <f t="shared" si="45"/>
        <v>105</v>
      </c>
      <c r="J64" s="6">
        <f t="shared" si="43"/>
        <v>-3.1820994621698548</v>
      </c>
      <c r="K64" s="6">
        <f t="shared" si="46"/>
        <v>0.42</v>
      </c>
      <c r="L64" s="135"/>
    </row>
    <row r="65" spans="1:12">
      <c r="A65" s="210"/>
      <c r="B65" s="23">
        <f t="shared" si="47"/>
        <v>115</v>
      </c>
      <c r="C65" s="4">
        <f t="shared" si="44"/>
        <v>8.0051947000000006</v>
      </c>
      <c r="D65" s="4">
        <v>8.019400700000002</v>
      </c>
      <c r="E65" s="4">
        <v>7.7944000000000013</v>
      </c>
      <c r="F65" s="4">
        <v>1.0832051206181137E-2</v>
      </c>
      <c r="G65" s="4">
        <f t="shared" si="42"/>
        <v>-2.8057046706744639</v>
      </c>
      <c r="H65" s="42">
        <v>0.42</v>
      </c>
      <c r="I65" s="92">
        <f t="shared" si="45"/>
        <v>120</v>
      </c>
      <c r="J65" s="6">
        <f t="shared" si="43"/>
        <v>-2.6383381911684549</v>
      </c>
      <c r="K65" s="6">
        <f t="shared" si="46"/>
        <v>0.42</v>
      </c>
      <c r="L65" s="135"/>
    </row>
    <row r="66" spans="1:12">
      <c r="A66" s="210"/>
      <c r="B66" s="23">
        <f t="shared" si="47"/>
        <v>130</v>
      </c>
      <c r="C66" s="4">
        <f t="shared" si="44"/>
        <v>8.0051947000000006</v>
      </c>
      <c r="D66" s="4">
        <v>8.0133970333333338</v>
      </c>
      <c r="E66" s="4">
        <v>7.8287999999999984</v>
      </c>
      <c r="F66" s="4">
        <v>1.0132456102380226E-2</v>
      </c>
      <c r="G66" s="4">
        <f t="shared" si="42"/>
        <v>-2.3036052321564364</v>
      </c>
      <c r="H66" s="42">
        <v>0.42</v>
      </c>
      <c r="I66" s="92">
        <f t="shared" si="45"/>
        <v>135</v>
      </c>
      <c r="J66" s="6">
        <f t="shared" si="43"/>
        <v>-2.1566958911381393</v>
      </c>
      <c r="K66" s="6">
        <f t="shared" si="46"/>
        <v>0.42</v>
      </c>
      <c r="L66" s="135"/>
    </row>
    <row r="67" spans="1:12">
      <c r="A67" s="210"/>
      <c r="B67" s="23">
        <f t="shared" si="47"/>
        <v>145</v>
      </c>
      <c r="C67" s="4">
        <f t="shared" si="44"/>
        <v>8.0051947000000006</v>
      </c>
      <c r="D67" s="4">
        <v>8.0067560333333319</v>
      </c>
      <c r="E67" s="4">
        <v>7.8576000000000024</v>
      </c>
      <c r="F67" s="4">
        <v>1.4798648586948864E-2</v>
      </c>
      <c r="G67" s="4">
        <f t="shared" si="42"/>
        <v>-1.8628772091015444</v>
      </c>
      <c r="H67" s="42">
        <v>0.42</v>
      </c>
      <c r="I67" s="92">
        <f t="shared" si="45"/>
        <v>150</v>
      </c>
      <c r="J67" s="6">
        <f t="shared" si="43"/>
        <v>-1.7897221645533292</v>
      </c>
      <c r="K67" s="6">
        <f t="shared" si="46"/>
        <v>0.42</v>
      </c>
      <c r="L67" s="135"/>
    </row>
    <row r="68" spans="1:12">
      <c r="A68" s="210"/>
      <c r="B68" s="23">
        <f t="shared" si="47"/>
        <v>160</v>
      </c>
      <c r="C68" s="4">
        <f t="shared" si="44"/>
        <v>8.0051947000000006</v>
      </c>
      <c r="D68" s="4">
        <v>8.0051947000000006</v>
      </c>
      <c r="E68" s="4">
        <v>7.8736363636363649</v>
      </c>
      <c r="F68" s="4">
        <v>1.4324622340390064E-2</v>
      </c>
      <c r="G68" s="4">
        <f t="shared" si="42"/>
        <v>-1.6434120754568986</v>
      </c>
      <c r="H68" s="42">
        <v>0.42</v>
      </c>
      <c r="I68" s="92">
        <f t="shared" si="45"/>
        <v>165</v>
      </c>
      <c r="J68" s="6">
        <f t="shared" si="43"/>
        <v>-1.643343502093489</v>
      </c>
      <c r="K68" s="6">
        <f t="shared" si="46"/>
        <v>0.42</v>
      </c>
      <c r="L68" s="135"/>
    </row>
    <row r="69" spans="1:12">
      <c r="A69" s="210"/>
      <c r="B69" s="23">
        <f t="shared" si="47"/>
        <v>175</v>
      </c>
      <c r="C69" s="4">
        <f t="shared" si="44"/>
        <v>8.0051947000000006</v>
      </c>
      <c r="D69" s="4">
        <v>8.0063610333333344</v>
      </c>
      <c r="E69" s="4">
        <v>7.8748000000000005</v>
      </c>
      <c r="F69" s="4">
        <v>1.2288205727444348E-2</v>
      </c>
      <c r="G69" s="4">
        <f t="shared" si="42"/>
        <v>-1.6432063553666696</v>
      </c>
      <c r="H69" s="42">
        <v>0.42</v>
      </c>
      <c r="I69" s="92">
        <f t="shared" si="45"/>
        <v>180</v>
      </c>
      <c r="J69" s="6">
        <f t="shared" si="43"/>
        <v>-1.6625365749583034</v>
      </c>
      <c r="K69" s="6">
        <f t="shared" si="46"/>
        <v>0.42</v>
      </c>
      <c r="L69" s="135"/>
    </row>
    <row r="70" spans="1:12">
      <c r="A70" s="210"/>
      <c r="B70" s="23">
        <f t="shared" si="47"/>
        <v>190</v>
      </c>
      <c r="C70" s="4">
        <f t="shared" si="44"/>
        <v>8.0051947000000006</v>
      </c>
      <c r="D70" s="4">
        <v>8.0104400333333352</v>
      </c>
      <c r="E70" s="4">
        <v>7.8741666666666674</v>
      </c>
      <c r="F70" s="4">
        <v>1.2128538629008799E-2</v>
      </c>
      <c r="G70" s="4">
        <f t="shared" si="42"/>
        <v>-1.7011970141415713</v>
      </c>
      <c r="H70" s="42">
        <v>0.42</v>
      </c>
      <c r="I70" s="92">
        <f t="shared" si="45"/>
        <v>195</v>
      </c>
      <c r="J70" s="6">
        <f t="shared" si="43"/>
        <v>-1.7493579187733708</v>
      </c>
      <c r="K70" s="6">
        <f t="shared" si="46"/>
        <v>0.42</v>
      </c>
      <c r="L70" s="135"/>
    </row>
    <row r="71" spans="1:12">
      <c r="A71" s="210"/>
      <c r="B71" s="23">
        <f t="shared" si="47"/>
        <v>205</v>
      </c>
      <c r="C71" s="4">
        <f t="shared" si="44"/>
        <v>8.0051947000000006</v>
      </c>
      <c r="D71" s="4">
        <v>8.0147447000000014</v>
      </c>
      <c r="E71" s="4">
        <v>7.8668181818181839</v>
      </c>
      <c r="F71" s="4">
        <v>1.6729319468230894E-2</v>
      </c>
      <c r="G71" s="4">
        <f t="shared" si="42"/>
        <v>-1.8456797280369697</v>
      </c>
      <c r="H71" s="42">
        <v>0.42</v>
      </c>
      <c r="I71" s="92">
        <f t="shared" si="45"/>
        <v>210</v>
      </c>
      <c r="J71" s="6">
        <f t="shared" si="43"/>
        <v>-1.9083551778399908</v>
      </c>
      <c r="K71" s="6">
        <f t="shared" si="46"/>
        <v>0.42</v>
      </c>
      <c r="L71" s="135"/>
    </row>
    <row r="72" spans="1:12">
      <c r="A72" s="210"/>
      <c r="B72" s="23">
        <f t="shared" si="47"/>
        <v>220</v>
      </c>
      <c r="C72" s="4">
        <f t="shared" si="44"/>
        <v>8.0051947000000006</v>
      </c>
      <c r="D72" s="4">
        <v>8.0178596999999989</v>
      </c>
      <c r="E72" s="4">
        <v>7.8548000000000027</v>
      </c>
      <c r="F72" s="4">
        <v>1.4753530650887281E-2</v>
      </c>
      <c r="G72" s="4">
        <f t="shared" si="42"/>
        <v>-2.0337060774460332</v>
      </c>
      <c r="H72" s="42">
        <v>0.42</v>
      </c>
      <c r="I72" s="92">
        <f t="shared" si="45"/>
        <v>225</v>
      </c>
      <c r="J72" s="6">
        <f t="shared" si="43"/>
        <v>-2.1426837342871621</v>
      </c>
      <c r="K72" s="6">
        <f t="shared" si="46"/>
        <v>0.42</v>
      </c>
      <c r="L72" s="135"/>
    </row>
    <row r="73" spans="1:12">
      <c r="A73" s="210"/>
      <c r="B73" s="23">
        <f t="shared" si="47"/>
        <v>235</v>
      </c>
      <c r="C73" s="4">
        <f t="shared" si="44"/>
        <v>8.0051947000000006</v>
      </c>
      <c r="D73" s="4">
        <v>8.0291033666666678</v>
      </c>
      <c r="E73" s="4">
        <v>7.8395652173913071</v>
      </c>
      <c r="F73" s="4">
        <v>8.7792424966068889E-3</v>
      </c>
      <c r="G73" s="4">
        <f t="shared" si="42"/>
        <v>-2.3606390479694204</v>
      </c>
      <c r="H73" s="42">
        <v>0.42</v>
      </c>
      <c r="I73" s="92">
        <f t="shared" si="45"/>
        <v>240</v>
      </c>
      <c r="J73" s="6">
        <f t="shared" si="43"/>
        <v>-2.4569146965055615</v>
      </c>
      <c r="K73" s="6">
        <f t="shared" si="46"/>
        <v>0.42</v>
      </c>
      <c r="L73" s="135"/>
    </row>
    <row r="74" spans="1:12">
      <c r="A74" s="210"/>
      <c r="B74" s="23">
        <f t="shared" si="47"/>
        <v>250</v>
      </c>
      <c r="C74" s="4">
        <f t="shared" si="44"/>
        <v>8.0051947000000006</v>
      </c>
      <c r="D74" s="4">
        <v>8.0336830333333324</v>
      </c>
      <c r="E74" s="4">
        <v>7.8208333333333329</v>
      </c>
      <c r="F74" s="4">
        <v>1.1000658741803733E-2</v>
      </c>
      <c r="G74" s="4">
        <f t="shared" si="42"/>
        <v>-2.6494659935778433</v>
      </c>
      <c r="H74" s="42">
        <v>0.42</v>
      </c>
      <c r="I74" s="92">
        <f t="shared" si="45"/>
        <v>255</v>
      </c>
      <c r="J74" s="6">
        <f t="shared" si="43"/>
        <v>-2.8592033940667361</v>
      </c>
      <c r="K74" s="6">
        <f t="shared" si="46"/>
        <v>0.42</v>
      </c>
      <c r="L74" s="135"/>
    </row>
    <row r="75" spans="1:12">
      <c r="A75" s="210"/>
      <c r="B75" s="23">
        <f t="shared" si="47"/>
        <v>265</v>
      </c>
      <c r="C75" s="4">
        <f t="shared" si="44"/>
        <v>8.0051947000000006</v>
      </c>
      <c r="D75" s="4">
        <v>8.0463126999999997</v>
      </c>
      <c r="E75" s="4">
        <v>7.7825000000000015</v>
      </c>
      <c r="F75" s="4">
        <v>1.3593476696402991E-2</v>
      </c>
      <c r="G75" s="4">
        <f t="shared" si="42"/>
        <v>-3.2786781950445216</v>
      </c>
      <c r="H75" s="42">
        <v>0.42</v>
      </c>
      <c r="I75" s="92">
        <f t="shared" si="45"/>
        <v>270</v>
      </c>
      <c r="J75" s="6"/>
      <c r="K75" s="6"/>
      <c r="L75" s="19"/>
    </row>
    <row r="76" spans="1:12">
      <c r="A76" s="3"/>
      <c r="B76" s="23"/>
      <c r="C76" s="4"/>
      <c r="D76" s="4"/>
      <c r="E76" s="4"/>
      <c r="F76" s="4"/>
      <c r="G76" s="4"/>
      <c r="H76" s="42"/>
      <c r="I76" s="92">
        <f t="shared" si="45"/>
        <v>285</v>
      </c>
      <c r="J76" s="6"/>
      <c r="K76" s="6"/>
      <c r="L76" s="19"/>
    </row>
    <row r="77" spans="1:12">
      <c r="A77" s="3"/>
      <c r="B77" s="23"/>
      <c r="C77" s="4"/>
      <c r="D77" s="4"/>
      <c r="E77" s="4"/>
      <c r="F77" s="4"/>
      <c r="G77" s="4"/>
      <c r="H77" s="42"/>
      <c r="I77" s="92">
        <f t="shared" si="45"/>
        <v>300</v>
      </c>
      <c r="J77" s="6"/>
      <c r="K77" s="6"/>
      <c r="L77" s="19"/>
    </row>
    <row r="78" spans="1:12">
      <c r="A78" s="3"/>
      <c r="B78" s="23"/>
      <c r="C78" s="4"/>
      <c r="D78" s="4"/>
      <c r="E78" s="4"/>
      <c r="F78" s="4"/>
      <c r="G78" s="4"/>
      <c r="H78" s="42"/>
      <c r="I78" s="92">
        <f t="shared" si="45"/>
        <v>315</v>
      </c>
      <c r="J78" s="6"/>
      <c r="K78" s="6"/>
      <c r="L78" s="19"/>
    </row>
    <row r="79" spans="1:12">
      <c r="A79" s="3"/>
      <c r="B79" s="23"/>
      <c r="C79" s="4"/>
      <c r="D79" s="4"/>
      <c r="E79" s="4"/>
      <c r="F79" s="4"/>
      <c r="G79" s="4"/>
      <c r="H79" s="42"/>
      <c r="I79" s="92">
        <f t="shared" si="45"/>
        <v>330</v>
      </c>
      <c r="J79" s="6"/>
      <c r="K79" s="6"/>
      <c r="L79" s="19"/>
    </row>
    <row r="80" spans="1:12">
      <c r="A80" s="3"/>
      <c r="B80" s="23"/>
      <c r="C80" s="4"/>
      <c r="D80" s="4"/>
      <c r="E80" s="4"/>
      <c r="F80" s="4"/>
      <c r="G80" s="4"/>
      <c r="H80" s="42"/>
      <c r="I80" s="92">
        <f t="shared" si="45"/>
        <v>345</v>
      </c>
      <c r="J80" s="6"/>
      <c r="K80" s="6"/>
      <c r="L80" s="19"/>
    </row>
    <row r="81" spans="1:12">
      <c r="A81" s="3"/>
      <c r="B81" s="23"/>
      <c r="C81" s="4"/>
      <c r="D81" s="4"/>
      <c r="E81" s="4"/>
      <c r="F81" s="4"/>
      <c r="G81" s="4"/>
      <c r="H81" s="42"/>
      <c r="I81" s="92">
        <f t="shared" si="45"/>
        <v>360</v>
      </c>
      <c r="J81" s="6"/>
      <c r="K81" s="6"/>
      <c r="L81" s="19"/>
    </row>
    <row r="82" spans="1:12">
      <c r="A82" s="3"/>
      <c r="B82" s="23"/>
      <c r="C82" s="4"/>
      <c r="D82" s="4"/>
      <c r="E82" s="4"/>
      <c r="F82" s="4"/>
      <c r="G82" s="4"/>
      <c r="H82" s="42"/>
      <c r="I82" s="92">
        <f t="shared" si="45"/>
        <v>375</v>
      </c>
      <c r="J82" s="6"/>
      <c r="K82" s="6"/>
      <c r="L82" s="19"/>
    </row>
    <row r="83" spans="1:12">
      <c r="A83" s="3"/>
      <c r="B83" s="23"/>
      <c r="C83" s="4"/>
      <c r="D83" s="4"/>
      <c r="E83" s="4"/>
      <c r="F83" s="4"/>
      <c r="G83" s="4"/>
      <c r="H83" s="42"/>
      <c r="I83" s="92">
        <f t="shared" si="45"/>
        <v>390</v>
      </c>
      <c r="J83" s="6"/>
      <c r="K83" s="6"/>
      <c r="L83" s="19"/>
    </row>
    <row r="84" spans="1:12">
      <c r="A84" s="3"/>
      <c r="B84" s="23"/>
      <c r="C84" s="4"/>
      <c r="D84" s="4"/>
      <c r="E84" s="4"/>
      <c r="F84" s="4"/>
      <c r="G84" s="4"/>
      <c r="H84" s="42"/>
      <c r="I84" s="92">
        <f t="shared" si="45"/>
        <v>405</v>
      </c>
      <c r="J84" s="6"/>
      <c r="K84" s="6"/>
      <c r="L84" s="19"/>
    </row>
    <row r="85" spans="1:12">
      <c r="A85" s="3"/>
      <c r="B85" s="23"/>
      <c r="C85" s="4"/>
      <c r="D85" s="4"/>
      <c r="E85" s="4"/>
      <c r="F85" s="4"/>
      <c r="G85" s="4"/>
      <c r="H85" s="42"/>
      <c r="I85" s="92">
        <f t="shared" si="45"/>
        <v>420</v>
      </c>
      <c r="J85" s="6"/>
      <c r="K85" s="6"/>
      <c r="L85" s="19"/>
    </row>
    <row r="86" spans="1:12">
      <c r="A86" s="3"/>
      <c r="B86" s="23"/>
      <c r="C86" s="4"/>
      <c r="D86" s="4"/>
      <c r="E86" s="4"/>
      <c r="F86" s="4"/>
      <c r="G86" s="4"/>
      <c r="H86" s="42"/>
      <c r="I86" s="92">
        <f t="shared" si="45"/>
        <v>435</v>
      </c>
      <c r="J86" s="6"/>
      <c r="K86" s="6"/>
      <c r="L86" s="19"/>
    </row>
    <row r="87" spans="1:12">
      <c r="A87" s="3"/>
      <c r="B87" s="23"/>
      <c r="C87" s="4"/>
      <c r="D87" s="4"/>
      <c r="E87" s="4"/>
      <c r="F87" s="4"/>
      <c r="G87" s="4"/>
      <c r="H87" s="42"/>
      <c r="I87" s="92">
        <f t="shared" si="45"/>
        <v>450</v>
      </c>
      <c r="J87" s="6"/>
      <c r="K87" s="6"/>
      <c r="L87" s="19"/>
    </row>
    <row r="88" spans="1:12">
      <c r="A88" s="3"/>
      <c r="B88" s="23"/>
      <c r="C88" s="4"/>
      <c r="D88" s="4"/>
      <c r="E88" s="4"/>
      <c r="F88" s="4"/>
      <c r="G88" s="4"/>
      <c r="H88" s="42"/>
      <c r="I88" s="92">
        <f t="shared" si="45"/>
        <v>465</v>
      </c>
      <c r="J88" s="6"/>
      <c r="K88" s="6"/>
      <c r="L88" s="19"/>
    </row>
    <row r="89" spans="1:12">
      <c r="A89" s="3"/>
      <c r="B89" s="23"/>
      <c r="C89" s="4"/>
      <c r="D89" s="4"/>
      <c r="E89" s="4"/>
      <c r="F89" s="4"/>
      <c r="G89" s="4"/>
      <c r="H89" s="42"/>
      <c r="I89" s="92">
        <f t="shared" si="45"/>
        <v>480</v>
      </c>
      <c r="J89" s="6"/>
      <c r="K89" s="6"/>
      <c r="L89" s="19"/>
    </row>
    <row r="90" spans="1:12">
      <c r="A90" s="3"/>
      <c r="B90" s="23"/>
      <c r="C90" s="4"/>
      <c r="D90" s="4"/>
      <c r="E90" s="4"/>
      <c r="F90" s="4"/>
      <c r="G90" s="4"/>
      <c r="H90" s="42"/>
      <c r="I90" s="92">
        <f t="shared" si="45"/>
        <v>495</v>
      </c>
      <c r="J90" s="6"/>
      <c r="K90" s="6"/>
      <c r="L90" s="19"/>
    </row>
    <row r="91" spans="1:12">
      <c r="A91" s="3"/>
      <c r="B91" s="23"/>
      <c r="C91" s="4"/>
      <c r="D91" s="4"/>
      <c r="E91" s="4"/>
      <c r="F91" s="4"/>
      <c r="G91" s="4"/>
      <c r="H91" s="42"/>
      <c r="I91" s="92">
        <f t="shared" si="45"/>
        <v>510</v>
      </c>
      <c r="J91" s="6"/>
      <c r="K91" s="6"/>
      <c r="L91" s="19"/>
    </row>
    <row r="92" spans="1:12">
      <c r="A92" s="3"/>
      <c r="B92" s="23"/>
      <c r="C92" s="4"/>
      <c r="D92" s="4"/>
      <c r="E92" s="4"/>
      <c r="F92" s="4"/>
      <c r="G92" s="4"/>
      <c r="H92" s="42"/>
      <c r="I92" s="92">
        <f t="shared" si="45"/>
        <v>525</v>
      </c>
      <c r="J92" s="6"/>
      <c r="K92" s="6"/>
      <c r="L92" s="19"/>
    </row>
    <row r="93" spans="1:12">
      <c r="A93" s="3"/>
      <c r="B93" s="23"/>
      <c r="C93" s="4"/>
      <c r="D93" s="4"/>
      <c r="E93" s="4"/>
      <c r="F93" s="4"/>
      <c r="G93" s="4"/>
      <c r="H93" s="42"/>
      <c r="L93" s="19"/>
    </row>
    <row r="94" spans="1:12">
      <c r="B94" s="32"/>
      <c r="C94" s="33"/>
      <c r="D94" s="33"/>
      <c r="E94" s="33"/>
      <c r="F94" s="33"/>
      <c r="G94" s="33"/>
      <c r="H94" s="43"/>
      <c r="L94" s="19"/>
    </row>
    <row r="95" spans="1:12">
      <c r="A95" s="211" t="s">
        <v>17</v>
      </c>
      <c r="B95" s="124">
        <v>45</v>
      </c>
      <c r="C95" s="125"/>
      <c r="D95" s="125">
        <v>8.1036799999999989</v>
      </c>
      <c r="E95" s="125">
        <v>7.6394999999999982</v>
      </c>
      <c r="F95" s="125">
        <v>1.3945382182304136E-2</v>
      </c>
      <c r="G95" s="126">
        <v>-5.7280149265518974</v>
      </c>
      <c r="H95" s="127">
        <v>0.55478872787258671</v>
      </c>
      <c r="I95" s="93">
        <v>45</v>
      </c>
      <c r="J95" s="29"/>
      <c r="K95" s="29"/>
      <c r="L95" s="135"/>
    </row>
    <row r="96" spans="1:12">
      <c r="A96" s="210"/>
      <c r="B96" s="23">
        <f>B95+15</f>
        <v>60</v>
      </c>
      <c r="C96" s="40"/>
      <c r="D96" s="40">
        <v>8.0972799999999996</v>
      </c>
      <c r="E96" s="40">
        <v>7.7370000000000001</v>
      </c>
      <c r="F96" s="40">
        <v>9.787209698591974E-3</v>
      </c>
      <c r="G96" s="76">
        <v>-4.4493953525134309</v>
      </c>
      <c r="H96" s="41">
        <v>0.54341131603464476</v>
      </c>
      <c r="I96" s="92">
        <f>I95+15</f>
        <v>60</v>
      </c>
      <c r="J96" s="6">
        <f t="shared" ref="J96:J118" si="48">G96+(G97-G96)/15*(I96-B96)</f>
        <v>-4.4493953525134309</v>
      </c>
      <c r="K96" s="6">
        <f>H96+(H97-H96)/15*(I96-B96)</f>
        <v>0.54341131603464476</v>
      </c>
      <c r="L96" s="135"/>
    </row>
    <row r="97" spans="1:12">
      <c r="A97" s="210"/>
      <c r="B97" s="23">
        <f t="shared" ref="B97:B119" si="49">B96+15</f>
        <v>75</v>
      </c>
      <c r="C97" s="40"/>
      <c r="D97" s="40">
        <v>8.0947800000000001</v>
      </c>
      <c r="E97" s="40">
        <v>7.7680000000000007</v>
      </c>
      <c r="F97" s="40">
        <v>1.0052493799000925E-2</v>
      </c>
      <c r="G97" s="76">
        <v>-4.0369225599707388</v>
      </c>
      <c r="H97" s="41">
        <v>0.54012704156374258</v>
      </c>
      <c r="I97" s="92">
        <f t="shared" ref="I97:I127" si="50">I96+15</f>
        <v>75</v>
      </c>
      <c r="J97" s="6">
        <f t="shared" si="48"/>
        <v>-4.0369225599707388</v>
      </c>
      <c r="K97" s="6">
        <f t="shared" ref="K97:K118" si="51">H97+(H98-H97)/15*(I97-B97)</f>
        <v>0.54012704156374258</v>
      </c>
      <c r="L97" s="135"/>
    </row>
    <row r="98" spans="1:12">
      <c r="A98" s="210"/>
      <c r="B98" s="23">
        <f t="shared" si="49"/>
        <v>90</v>
      </c>
      <c r="C98" s="40"/>
      <c r="D98" s="40">
        <v>8.1015800000000002</v>
      </c>
      <c r="E98" s="40">
        <v>7.8139999999999983</v>
      </c>
      <c r="F98" s="40">
        <v>1.3138933706635842E-2</v>
      </c>
      <c r="G98" s="76">
        <v>-3.5496779640514808</v>
      </c>
      <c r="H98" s="41">
        <v>0.54071390680737541</v>
      </c>
      <c r="I98" s="92">
        <f t="shared" si="50"/>
        <v>90</v>
      </c>
      <c r="J98" s="6">
        <f t="shared" si="48"/>
        <v>-3.5496779640514808</v>
      </c>
      <c r="K98" s="6">
        <f t="shared" si="51"/>
        <v>0.54071390680737541</v>
      </c>
      <c r="L98" s="135"/>
    </row>
    <row r="99" spans="1:12">
      <c r="A99" s="210"/>
      <c r="B99" s="23">
        <f t="shared" si="49"/>
        <v>105</v>
      </c>
      <c r="C99" s="40"/>
      <c r="D99" s="40">
        <v>8.0969800000000003</v>
      </c>
      <c r="E99" s="40">
        <v>7.8819999999999997</v>
      </c>
      <c r="F99" s="40">
        <v>1.0052493799000478E-2</v>
      </c>
      <c r="G99" s="76">
        <v>-2.6550639868197847</v>
      </c>
      <c r="H99" s="41">
        <v>0.53845822098971463</v>
      </c>
      <c r="I99" s="92">
        <f t="shared" si="50"/>
        <v>105</v>
      </c>
      <c r="J99" s="6">
        <f t="shared" si="48"/>
        <v>-2.6550639868197847</v>
      </c>
      <c r="K99" s="6">
        <f t="shared" si="51"/>
        <v>0.53845822098971463</v>
      </c>
      <c r="L99" s="135"/>
    </row>
    <row r="100" spans="1:12">
      <c r="A100" s="210"/>
      <c r="B100" s="23">
        <f t="shared" si="49"/>
        <v>120</v>
      </c>
      <c r="C100" s="40"/>
      <c r="D100" s="40">
        <v>8.0987800000000014</v>
      </c>
      <c r="E100" s="40">
        <v>7.9300000000000015</v>
      </c>
      <c r="F100" s="40">
        <v>9.1766293548224791E-3</v>
      </c>
      <c r="G100" s="76">
        <v>-2.0840175927732312</v>
      </c>
      <c r="H100" s="41">
        <v>0.53759608222155808</v>
      </c>
      <c r="I100" s="92">
        <f t="shared" si="50"/>
        <v>120</v>
      </c>
      <c r="J100" s="6">
        <f t="shared" si="48"/>
        <v>-2.0840175927732312</v>
      </c>
      <c r="K100" s="6">
        <f t="shared" si="51"/>
        <v>0.53759608222155808</v>
      </c>
      <c r="L100" s="135"/>
    </row>
    <row r="101" spans="1:12">
      <c r="A101" s="210"/>
      <c r="B101" s="23">
        <f t="shared" si="49"/>
        <v>135</v>
      </c>
      <c r="C101" s="40"/>
      <c r="D101" s="40">
        <v>8.0968800000000005</v>
      </c>
      <c r="E101" s="40">
        <v>7.9709999999999992</v>
      </c>
      <c r="F101" s="40">
        <v>1.3726654823065223E-2</v>
      </c>
      <c r="G101" s="76">
        <v>-1.5546729110472346</v>
      </c>
      <c r="H101" s="41">
        <v>0.54051657799849617</v>
      </c>
      <c r="I101" s="92">
        <f t="shared" si="50"/>
        <v>135</v>
      </c>
      <c r="J101" s="6">
        <f t="shared" si="48"/>
        <v>-1.5546729110472346</v>
      </c>
      <c r="K101" s="6">
        <f t="shared" si="51"/>
        <v>0.54051657799849617</v>
      </c>
      <c r="L101" s="135"/>
    </row>
    <row r="102" spans="1:12">
      <c r="A102" s="210"/>
      <c r="B102" s="23">
        <f t="shared" si="49"/>
        <v>150</v>
      </c>
      <c r="C102" s="40"/>
      <c r="D102" s="40">
        <v>8.0952800000000007</v>
      </c>
      <c r="E102" s="40">
        <v>8.0059999999999985</v>
      </c>
      <c r="F102" s="40">
        <v>8.2078268166810558E-3</v>
      </c>
      <c r="G102" s="76">
        <v>-1.1028648792877114</v>
      </c>
      <c r="H102" s="41">
        <v>0.53713892574527677</v>
      </c>
      <c r="I102" s="92">
        <f t="shared" si="50"/>
        <v>150</v>
      </c>
      <c r="J102" s="6">
        <f t="shared" si="48"/>
        <v>-1.1028648792877114</v>
      </c>
      <c r="K102" s="6">
        <f t="shared" si="51"/>
        <v>0.53713892574527677</v>
      </c>
      <c r="L102" s="135"/>
    </row>
    <row r="103" spans="1:12">
      <c r="A103" s="210"/>
      <c r="B103" s="23">
        <f t="shared" si="49"/>
        <v>165</v>
      </c>
      <c r="C103" s="40"/>
      <c r="D103" s="40">
        <v>8.0945800000000006</v>
      </c>
      <c r="E103" s="40">
        <v>8.0145</v>
      </c>
      <c r="F103" s="40">
        <v>1.6693837501494491E-2</v>
      </c>
      <c r="G103" s="76">
        <v>-0.98930395400379756</v>
      </c>
      <c r="H103" s="41">
        <v>0.54312346002559997</v>
      </c>
      <c r="I103" s="92">
        <f t="shared" si="50"/>
        <v>165</v>
      </c>
      <c r="J103" s="6">
        <f t="shared" si="48"/>
        <v>-0.98930395400379756</v>
      </c>
      <c r="K103" s="6">
        <f t="shared" si="51"/>
        <v>0.54312346002559997</v>
      </c>
      <c r="L103" s="135"/>
    </row>
    <row r="104" spans="1:12">
      <c r="A104" s="210"/>
      <c r="B104" s="23">
        <f t="shared" si="49"/>
        <v>180</v>
      </c>
      <c r="C104" s="40"/>
      <c r="D104" s="40">
        <v>8.0906299999999991</v>
      </c>
      <c r="E104" s="40">
        <v>8.0139999999999993</v>
      </c>
      <c r="F104" s="40">
        <v>1.4653901941300616E-2</v>
      </c>
      <c r="G104" s="76">
        <v>-0.94714503073307976</v>
      </c>
      <c r="H104" s="41">
        <v>0.54158758149417985</v>
      </c>
      <c r="I104" s="92">
        <f t="shared" si="50"/>
        <v>180</v>
      </c>
      <c r="J104" s="6">
        <f t="shared" si="48"/>
        <v>-0.94714503073307976</v>
      </c>
      <c r="K104" s="6">
        <f t="shared" si="51"/>
        <v>0.54158758149417985</v>
      </c>
      <c r="L104" s="135"/>
    </row>
    <row r="105" spans="1:12">
      <c r="A105" s="210"/>
      <c r="B105" s="23">
        <f t="shared" si="49"/>
        <v>195</v>
      </c>
      <c r="C105" s="40"/>
      <c r="D105" s="40">
        <v>8.08643</v>
      </c>
      <c r="E105" s="40">
        <v>8.0039999999999996</v>
      </c>
      <c r="F105" s="40">
        <v>9.4032469196323482E-3</v>
      </c>
      <c r="G105" s="76">
        <v>-1.0193620670679204</v>
      </c>
      <c r="H105" s="41">
        <v>0.53829021397581722</v>
      </c>
      <c r="I105" s="92">
        <f t="shared" si="50"/>
        <v>195</v>
      </c>
      <c r="J105" s="6">
        <f t="shared" si="48"/>
        <v>-1.0193620670679204</v>
      </c>
      <c r="K105" s="6">
        <f t="shared" si="51"/>
        <v>0.53829021397581722</v>
      </c>
      <c r="L105" s="135"/>
    </row>
    <row r="106" spans="1:12">
      <c r="A106" s="210"/>
      <c r="B106" s="23">
        <f t="shared" si="49"/>
        <v>210</v>
      </c>
      <c r="C106" s="40"/>
      <c r="D106" s="40">
        <v>8.0935299999999994</v>
      </c>
      <c r="E106" s="40">
        <v>7.992</v>
      </c>
      <c r="F106" s="40">
        <v>1.1050125029061601E-2</v>
      </c>
      <c r="G106" s="76">
        <v>-1.2544588084556363</v>
      </c>
      <c r="H106" s="41">
        <v>0.53881605140256772</v>
      </c>
      <c r="I106" s="92">
        <f t="shared" si="50"/>
        <v>210</v>
      </c>
      <c r="J106" s="6">
        <f t="shared" si="48"/>
        <v>-1.2544588084556363</v>
      </c>
      <c r="K106" s="6">
        <f t="shared" si="51"/>
        <v>0.53881605140256772</v>
      </c>
      <c r="L106" s="135"/>
    </row>
    <row r="107" spans="1:12">
      <c r="A107" s="210"/>
      <c r="B107" s="23">
        <f t="shared" si="49"/>
        <v>225</v>
      </c>
      <c r="C107" s="40">
        <v>8.0900800000000004</v>
      </c>
      <c r="D107" s="40">
        <v>8.0900800000000004</v>
      </c>
      <c r="E107" s="40">
        <v>7.9789999999999992</v>
      </c>
      <c r="F107" s="40">
        <v>1.2096106376586155E-2</v>
      </c>
      <c r="G107" s="76">
        <v>-1.3730395743923567</v>
      </c>
      <c r="H107" s="41">
        <v>0.53897887932580757</v>
      </c>
      <c r="I107" s="92">
        <f t="shared" si="50"/>
        <v>225</v>
      </c>
      <c r="J107" s="6">
        <f t="shared" si="48"/>
        <v>-1.3730395743923567</v>
      </c>
      <c r="K107" s="6">
        <f t="shared" si="51"/>
        <v>0.53897887932580757</v>
      </c>
      <c r="L107" s="135"/>
    </row>
    <row r="108" spans="1:12">
      <c r="A108" s="210"/>
      <c r="B108" s="23">
        <f t="shared" si="49"/>
        <v>240</v>
      </c>
      <c r="C108" s="40"/>
      <c r="D108" s="40">
        <v>8.0909800000000001</v>
      </c>
      <c r="E108" s="40">
        <v>7.9700000000000006</v>
      </c>
      <c r="F108" s="40">
        <v>1.1239029738980336E-2</v>
      </c>
      <c r="G108" s="76">
        <v>-1.4952453225690758</v>
      </c>
      <c r="H108" s="41">
        <v>0.53907860576392319</v>
      </c>
      <c r="I108" s="92">
        <f t="shared" si="50"/>
        <v>240</v>
      </c>
      <c r="J108" s="6">
        <f t="shared" si="48"/>
        <v>-1.4952453225690758</v>
      </c>
      <c r="K108" s="6">
        <f t="shared" si="51"/>
        <v>0.53907860576392319</v>
      </c>
      <c r="L108" s="135"/>
    </row>
    <row r="109" spans="1:12">
      <c r="A109" s="210"/>
      <c r="B109" s="23">
        <f t="shared" si="49"/>
        <v>255</v>
      </c>
      <c r="C109" s="40"/>
      <c r="D109" s="40">
        <v>8.0979799999999997</v>
      </c>
      <c r="E109" s="40">
        <v>7.9559999999999986</v>
      </c>
      <c r="F109" s="40">
        <v>9.403246919632343E-3</v>
      </c>
      <c r="G109" s="76">
        <v>-1.753276743089031</v>
      </c>
      <c r="H109" s="41">
        <v>0.53752057764720629</v>
      </c>
      <c r="I109" s="92">
        <f t="shared" si="50"/>
        <v>255</v>
      </c>
      <c r="J109" s="6">
        <f t="shared" si="48"/>
        <v>-1.753276743089031</v>
      </c>
      <c r="K109" s="6">
        <f t="shared" si="51"/>
        <v>0.53752057764720629</v>
      </c>
      <c r="L109" s="135"/>
    </row>
    <row r="110" spans="1:12">
      <c r="A110" s="210"/>
      <c r="B110" s="23">
        <f t="shared" si="49"/>
        <v>270</v>
      </c>
      <c r="C110" s="40"/>
      <c r="D110" s="40">
        <v>8.0930799999999987</v>
      </c>
      <c r="E110" s="40">
        <v>7.9450000000000003</v>
      </c>
      <c r="F110" s="40">
        <v>1.1002392084403767E-2</v>
      </c>
      <c r="G110" s="76">
        <v>-1.8297113089206885</v>
      </c>
      <c r="H110" s="41">
        <v>0.53874338687412671</v>
      </c>
      <c r="I110" s="92">
        <f t="shared" si="50"/>
        <v>270</v>
      </c>
      <c r="J110" s="6">
        <f t="shared" si="48"/>
        <v>-1.8297113089206885</v>
      </c>
      <c r="K110" s="6">
        <f t="shared" si="51"/>
        <v>0.53874338687412671</v>
      </c>
      <c r="L110" s="135"/>
    </row>
    <row r="111" spans="1:12">
      <c r="A111" s="210"/>
      <c r="B111" s="23">
        <f t="shared" si="49"/>
        <v>285</v>
      </c>
      <c r="C111" s="40"/>
      <c r="D111" s="40">
        <v>8.0951799999999992</v>
      </c>
      <c r="E111" s="40">
        <v>7.9320000000000004</v>
      </c>
      <c r="F111" s="40">
        <v>1.2814465510343806E-2</v>
      </c>
      <c r="G111" s="76">
        <v>-2.0157674072719667</v>
      </c>
      <c r="H111" s="41">
        <v>0.53986672624045606</v>
      </c>
      <c r="I111" s="92">
        <f t="shared" si="50"/>
        <v>285</v>
      </c>
      <c r="J111" s="6">
        <f t="shared" si="48"/>
        <v>-2.0157674072719667</v>
      </c>
      <c r="K111" s="6">
        <f t="shared" si="51"/>
        <v>0.53986672624045606</v>
      </c>
      <c r="L111" s="135"/>
    </row>
    <row r="112" spans="1:12">
      <c r="A112" s="210"/>
      <c r="B112" s="23">
        <f t="shared" si="49"/>
        <v>300</v>
      </c>
      <c r="C112" s="40"/>
      <c r="D112" s="40">
        <v>8.0957799999999995</v>
      </c>
      <c r="E112" s="40">
        <v>7.9149999999999991</v>
      </c>
      <c r="F112" s="40">
        <v>1.1002392084403487E-2</v>
      </c>
      <c r="G112" s="76">
        <v>-2.2330152252161053</v>
      </c>
      <c r="H112" s="41">
        <v>0.53867892856417221</v>
      </c>
      <c r="I112" s="92">
        <f t="shared" si="50"/>
        <v>300</v>
      </c>
      <c r="J112" s="6">
        <f t="shared" si="48"/>
        <v>-2.2330152252161053</v>
      </c>
      <c r="K112" s="6">
        <f t="shared" si="51"/>
        <v>0.53867892856417221</v>
      </c>
      <c r="L112" s="135"/>
    </row>
    <row r="113" spans="1:12">
      <c r="A113" s="210"/>
      <c r="B113" s="23">
        <f t="shared" si="49"/>
        <v>315</v>
      </c>
      <c r="C113" s="40"/>
      <c r="D113" s="40">
        <v>8.0966799999999992</v>
      </c>
      <c r="E113" s="40">
        <v>7.9049999999999967</v>
      </c>
      <c r="F113" s="40">
        <v>8.8852331663865896E-3</v>
      </c>
      <c r="G113" s="76">
        <v>-2.3673900907532781</v>
      </c>
      <c r="H113" s="41">
        <v>0.53740491769993914</v>
      </c>
      <c r="I113" s="92">
        <f t="shared" si="50"/>
        <v>315</v>
      </c>
      <c r="J113" s="6">
        <f t="shared" si="48"/>
        <v>-2.3673900907532781</v>
      </c>
      <c r="K113" s="6">
        <f t="shared" si="51"/>
        <v>0.53740491769993914</v>
      </c>
      <c r="L113" s="135"/>
    </row>
    <row r="114" spans="1:12">
      <c r="A114" s="210"/>
      <c r="B114" s="23">
        <f t="shared" si="49"/>
        <v>330</v>
      </c>
      <c r="C114" s="40"/>
      <c r="D114" s="40">
        <v>8.0977800000000002</v>
      </c>
      <c r="E114" s="40">
        <v>7.8859999999999983</v>
      </c>
      <c r="F114" s="40">
        <v>1.231174022502177E-2</v>
      </c>
      <c r="G114" s="76">
        <v>-2.6152846829625136</v>
      </c>
      <c r="H114" s="41">
        <v>0.53964493184945228</v>
      </c>
      <c r="I114" s="92">
        <f t="shared" si="50"/>
        <v>330</v>
      </c>
      <c r="J114" s="6">
        <f t="shared" si="48"/>
        <v>-2.6152846829625136</v>
      </c>
      <c r="K114" s="6">
        <f t="shared" si="51"/>
        <v>0.53964493184945228</v>
      </c>
      <c r="L114" s="135"/>
    </row>
    <row r="115" spans="1:12">
      <c r="A115" s="210"/>
      <c r="B115" s="23">
        <f t="shared" si="49"/>
        <v>345</v>
      </c>
      <c r="C115" s="40"/>
      <c r="D115" s="40">
        <v>8.0996800000000011</v>
      </c>
      <c r="E115" s="40">
        <v>7.8730000000000002</v>
      </c>
      <c r="F115" s="40">
        <v>7.326950970650308E-3</v>
      </c>
      <c r="G115" s="76">
        <v>-2.7986290816427419</v>
      </c>
      <c r="H115" s="41">
        <v>0.53696308367417289</v>
      </c>
      <c r="I115" s="92">
        <f t="shared" si="50"/>
        <v>345</v>
      </c>
      <c r="J115" s="6">
        <f t="shared" si="48"/>
        <v>-2.7986290816427419</v>
      </c>
      <c r="K115" s="6">
        <f t="shared" si="51"/>
        <v>0.53696308367417289</v>
      </c>
      <c r="L115" s="135"/>
    </row>
    <row r="116" spans="1:12">
      <c r="A116" s="210"/>
      <c r="B116" s="23">
        <f t="shared" si="49"/>
        <v>360</v>
      </c>
      <c r="C116" s="40"/>
      <c r="D116" s="40">
        <v>8.1009799999999998</v>
      </c>
      <c r="E116" s="40">
        <v>7.8520000000000021</v>
      </c>
      <c r="F116" s="40">
        <v>1.8238190122579861E-2</v>
      </c>
      <c r="G116" s="76">
        <v>-3.0734553103451403</v>
      </c>
      <c r="H116" s="41">
        <v>0.54556708835838663</v>
      </c>
      <c r="I116" s="92">
        <f t="shared" si="50"/>
        <v>360</v>
      </c>
      <c r="J116" s="6">
        <f t="shared" si="48"/>
        <v>-3.0734553103451403</v>
      </c>
      <c r="K116" s="6">
        <f t="shared" si="51"/>
        <v>0.54556708835838663</v>
      </c>
      <c r="L116" s="135"/>
    </row>
    <row r="117" spans="1:12">
      <c r="A117" s="210"/>
      <c r="B117" s="23">
        <f t="shared" si="49"/>
        <v>375</v>
      </c>
      <c r="C117" s="40"/>
      <c r="D117" s="40">
        <v>8.1083800000000021</v>
      </c>
      <c r="E117" s="40">
        <v>7.8310000000000004</v>
      </c>
      <c r="F117" s="40">
        <v>1.0208355710680591E-2</v>
      </c>
      <c r="G117" s="76">
        <v>-3.4209052856427751</v>
      </c>
      <c r="H117" s="41">
        <v>0.54015623445402772</v>
      </c>
      <c r="I117" s="92">
        <f t="shared" si="50"/>
        <v>375</v>
      </c>
      <c r="J117" s="6">
        <f t="shared" si="48"/>
        <v>-3.4209052856427751</v>
      </c>
      <c r="K117" s="6">
        <f t="shared" si="51"/>
        <v>0.54015623445402772</v>
      </c>
      <c r="L117" s="135"/>
    </row>
    <row r="118" spans="1:12">
      <c r="A118" s="210"/>
      <c r="B118" s="23">
        <f t="shared" si="49"/>
        <v>390</v>
      </c>
      <c r="C118" s="40"/>
      <c r="D118" s="40">
        <v>8.1059800000000006</v>
      </c>
      <c r="E118" s="40">
        <v>7.8030000000000017</v>
      </c>
      <c r="F118" s="40">
        <v>1.3416407864998807E-2</v>
      </c>
      <c r="G118" s="76">
        <v>-3.7377343640127276</v>
      </c>
      <c r="H118" s="41">
        <v>0.54806979975036252</v>
      </c>
      <c r="I118" s="92">
        <f t="shared" si="50"/>
        <v>390</v>
      </c>
      <c r="J118" s="6">
        <f t="shared" si="48"/>
        <v>-3.7377343640127276</v>
      </c>
      <c r="K118" s="6">
        <f t="shared" si="51"/>
        <v>0.54806979975036252</v>
      </c>
      <c r="L118" s="135"/>
    </row>
    <row r="119" spans="1:12">
      <c r="A119" s="210"/>
      <c r="B119" s="79">
        <f t="shared" si="49"/>
        <v>405</v>
      </c>
      <c r="C119" s="101"/>
      <c r="D119" s="101">
        <v>8.0932800000000018</v>
      </c>
      <c r="E119" s="101">
        <v>7.7320000000000011</v>
      </c>
      <c r="F119" s="101">
        <v>1.1964860832322528E-2</v>
      </c>
      <c r="G119" s="102">
        <v>-4.4639503390467228</v>
      </c>
      <c r="H119" s="103">
        <v>0.56527433598063281</v>
      </c>
      <c r="I119" s="92">
        <f t="shared" si="50"/>
        <v>405</v>
      </c>
      <c r="J119" s="6"/>
      <c r="K119" s="6"/>
      <c r="L119" s="135"/>
    </row>
    <row r="120" spans="1:12">
      <c r="A120" s="3"/>
      <c r="B120" s="23"/>
      <c r="C120" s="40"/>
      <c r="D120" s="40"/>
      <c r="E120" s="40"/>
      <c r="F120" s="40"/>
      <c r="G120" s="76"/>
      <c r="H120" s="41"/>
      <c r="I120" s="92">
        <f t="shared" si="50"/>
        <v>420</v>
      </c>
      <c r="J120" s="6"/>
      <c r="K120" s="6"/>
      <c r="L120" s="19"/>
    </row>
    <row r="121" spans="1:12">
      <c r="A121" s="3"/>
      <c r="B121" s="23"/>
      <c r="C121" s="40"/>
      <c r="D121" s="40"/>
      <c r="E121" s="40"/>
      <c r="F121" s="40"/>
      <c r="G121" s="76"/>
      <c r="H121" s="41"/>
      <c r="I121" s="92">
        <f t="shared" si="50"/>
        <v>435</v>
      </c>
      <c r="J121" s="6"/>
      <c r="K121" s="6"/>
      <c r="L121" s="19"/>
    </row>
    <row r="122" spans="1:12">
      <c r="A122" s="3"/>
      <c r="B122" s="23"/>
      <c r="C122" s="40"/>
      <c r="D122" s="40"/>
      <c r="E122" s="40"/>
      <c r="F122" s="40"/>
      <c r="G122" s="76"/>
      <c r="H122" s="41"/>
      <c r="I122" s="92">
        <f t="shared" si="50"/>
        <v>450</v>
      </c>
      <c r="J122" s="6"/>
      <c r="K122" s="6"/>
      <c r="L122" s="19"/>
    </row>
    <row r="123" spans="1:12">
      <c r="A123" s="3"/>
      <c r="B123" s="23"/>
      <c r="C123" s="40"/>
      <c r="D123" s="40"/>
      <c r="E123" s="40"/>
      <c r="F123" s="40"/>
      <c r="G123" s="76"/>
      <c r="H123" s="41"/>
      <c r="I123" s="92">
        <f t="shared" si="50"/>
        <v>465</v>
      </c>
      <c r="J123" s="6"/>
      <c r="K123" s="6"/>
      <c r="L123" s="19"/>
    </row>
    <row r="124" spans="1:12">
      <c r="A124" s="3"/>
      <c r="B124" s="23"/>
      <c r="C124" s="40"/>
      <c r="D124" s="40"/>
      <c r="E124" s="40"/>
      <c r="F124" s="40"/>
      <c r="G124" s="76"/>
      <c r="H124" s="41"/>
      <c r="I124" s="92">
        <f t="shared" si="50"/>
        <v>480</v>
      </c>
      <c r="J124" s="6"/>
      <c r="K124" s="6"/>
      <c r="L124" s="19"/>
    </row>
    <row r="125" spans="1:12">
      <c r="A125" s="3"/>
      <c r="B125" s="23"/>
      <c r="C125" s="40"/>
      <c r="D125" s="40"/>
      <c r="E125" s="40"/>
      <c r="F125" s="40"/>
      <c r="G125" s="76"/>
      <c r="H125" s="41"/>
      <c r="I125" s="92">
        <f t="shared" si="50"/>
        <v>495</v>
      </c>
      <c r="J125" s="6"/>
      <c r="K125" s="6"/>
      <c r="L125" s="19"/>
    </row>
    <row r="126" spans="1:12">
      <c r="A126" s="3"/>
      <c r="B126" s="23"/>
      <c r="C126" s="40"/>
      <c r="D126" s="40"/>
      <c r="E126" s="40"/>
      <c r="F126" s="40"/>
      <c r="G126" s="76"/>
      <c r="H126" s="41"/>
      <c r="I126" s="92">
        <f t="shared" si="50"/>
        <v>510</v>
      </c>
      <c r="J126" s="6"/>
      <c r="K126" s="6"/>
      <c r="L126" s="19"/>
    </row>
    <row r="127" spans="1:12">
      <c r="A127" s="3"/>
      <c r="B127" s="23"/>
      <c r="C127" s="40"/>
      <c r="D127" s="40"/>
      <c r="E127" s="40"/>
      <c r="F127" s="40"/>
      <c r="G127" s="76"/>
      <c r="H127" s="41"/>
      <c r="I127" s="92">
        <f t="shared" si="50"/>
        <v>525</v>
      </c>
      <c r="J127" s="6"/>
      <c r="K127" s="6"/>
      <c r="L127" s="19"/>
    </row>
    <row r="128" spans="1:12">
      <c r="A128" s="3"/>
      <c r="B128" s="23"/>
      <c r="C128" s="40"/>
      <c r="D128" s="40"/>
      <c r="E128" s="40"/>
      <c r="F128" s="40"/>
      <c r="G128" s="76"/>
      <c r="H128" s="41"/>
      <c r="L128" s="19"/>
    </row>
    <row r="129" spans="1:12">
      <c r="B129" s="32"/>
      <c r="C129" s="33"/>
      <c r="D129" s="33"/>
      <c r="E129" s="33"/>
      <c r="F129" s="33"/>
      <c r="G129" s="33"/>
      <c r="H129" s="43"/>
      <c r="L129" s="19"/>
    </row>
    <row r="130" spans="1:12">
      <c r="A130" s="17"/>
      <c r="B130" s="8"/>
      <c r="C130" s="9"/>
      <c r="D130" s="9"/>
      <c r="E130" s="9"/>
      <c r="F130" s="9"/>
      <c r="G130" s="9"/>
      <c r="H130" s="10"/>
      <c r="I130" s="93">
        <v>45</v>
      </c>
      <c r="J130" s="29"/>
      <c r="K130" s="29"/>
      <c r="L130" s="19"/>
    </row>
    <row r="131" spans="1:12">
      <c r="B131" s="23"/>
      <c r="C131" s="3"/>
      <c r="D131" s="3"/>
      <c r="E131" s="3"/>
      <c r="F131" s="3"/>
      <c r="G131" s="3"/>
      <c r="H131" s="42"/>
      <c r="I131" s="92">
        <f>I130+15</f>
        <v>60</v>
      </c>
      <c r="J131" s="6"/>
      <c r="K131" s="6"/>
      <c r="L131" s="19"/>
    </row>
    <row r="132" spans="1:12">
      <c r="B132" s="23"/>
      <c r="C132" s="3"/>
      <c r="D132" s="3"/>
      <c r="E132" s="3"/>
      <c r="F132" s="3"/>
      <c r="G132" s="3"/>
      <c r="H132" s="42"/>
      <c r="I132" s="92">
        <f t="shared" ref="I132:I162" si="52">I131+15</f>
        <v>75</v>
      </c>
      <c r="J132" s="6"/>
      <c r="K132" s="6"/>
      <c r="L132" s="19"/>
    </row>
    <row r="133" spans="1:12">
      <c r="B133" s="23"/>
      <c r="C133" s="3"/>
      <c r="D133" s="3"/>
      <c r="E133" s="3"/>
      <c r="F133" s="3"/>
      <c r="G133" s="3"/>
      <c r="H133" s="42"/>
      <c r="I133" s="92">
        <f t="shared" si="52"/>
        <v>90</v>
      </c>
      <c r="J133" s="6"/>
      <c r="K133" s="6"/>
      <c r="L133" s="19"/>
    </row>
    <row r="134" spans="1:12">
      <c r="B134" s="23"/>
      <c r="C134" s="3"/>
      <c r="D134" s="3"/>
      <c r="E134" s="3"/>
      <c r="F134" s="3"/>
      <c r="G134" s="3"/>
      <c r="H134" s="42"/>
      <c r="I134" s="92">
        <f t="shared" si="52"/>
        <v>105</v>
      </c>
      <c r="J134" s="6"/>
      <c r="K134" s="6"/>
      <c r="L134" s="19"/>
    </row>
    <row r="135" spans="1:12">
      <c r="A135" s="208" t="s">
        <v>18</v>
      </c>
      <c r="B135" s="44">
        <v>120</v>
      </c>
      <c r="C135" s="34"/>
      <c r="D135" s="34">
        <v>7.972880695267393</v>
      </c>
      <c r="E135" s="34">
        <v>7.76</v>
      </c>
      <c r="F135" s="34">
        <v>0.04</v>
      </c>
      <c r="G135" s="35">
        <v>-2.6700599620631049</v>
      </c>
      <c r="H135" s="36">
        <v>0.61278761966359541</v>
      </c>
      <c r="I135" s="92">
        <f t="shared" si="52"/>
        <v>120</v>
      </c>
      <c r="J135" s="6">
        <f t="shared" ref="J135:J155" si="53">G135+(G136-G135)/15*(I135-B135)</f>
        <v>-2.6700599620631049</v>
      </c>
      <c r="K135" s="6">
        <f t="shared" ref="K135:K155" si="54">H135+(H136-H135)/15*(I135-B135)</f>
        <v>0.61278761966359541</v>
      </c>
      <c r="L135" s="135"/>
    </row>
    <row r="136" spans="1:12">
      <c r="A136" s="208"/>
      <c r="B136" s="44">
        <v>135</v>
      </c>
      <c r="C136" s="34"/>
      <c r="D136" s="34">
        <v>7.9684736952673925</v>
      </c>
      <c r="E136" s="34">
        <v>7.82</v>
      </c>
      <c r="F136" s="34">
        <v>0.04</v>
      </c>
      <c r="G136" s="35">
        <v>-1.8632639191062794</v>
      </c>
      <c r="H136" s="36">
        <v>0.61792616567694547</v>
      </c>
      <c r="I136" s="92">
        <f t="shared" si="52"/>
        <v>135</v>
      </c>
      <c r="J136" s="6">
        <f t="shared" si="53"/>
        <v>-1.8632639191062794</v>
      </c>
      <c r="K136" s="6">
        <f t="shared" si="54"/>
        <v>0.61792616567694547</v>
      </c>
      <c r="L136" s="135"/>
    </row>
    <row r="137" spans="1:12">
      <c r="A137" s="208"/>
      <c r="B137" s="44">
        <v>150</v>
      </c>
      <c r="C137" s="34"/>
      <c r="D137" s="34">
        <v>7.9736046952673929</v>
      </c>
      <c r="E137" s="34">
        <v>7.86</v>
      </c>
      <c r="F137" s="34">
        <v>0.03</v>
      </c>
      <c r="G137" s="35">
        <v>-1.4247595611909487</v>
      </c>
      <c r="H137" s="36">
        <v>0.61269410593179618</v>
      </c>
      <c r="I137" s="92">
        <f t="shared" si="52"/>
        <v>150</v>
      </c>
      <c r="J137" s="6">
        <f t="shared" si="53"/>
        <v>-1.4247595611909487</v>
      </c>
      <c r="K137" s="6">
        <f t="shared" si="54"/>
        <v>0.61269410593179618</v>
      </c>
      <c r="L137" s="135"/>
    </row>
    <row r="138" spans="1:12">
      <c r="A138" s="208"/>
      <c r="B138" s="44">
        <v>165</v>
      </c>
      <c r="C138" s="34"/>
      <c r="D138" s="34">
        <v>7.9696126952673927</v>
      </c>
      <c r="E138" s="34">
        <v>7.9</v>
      </c>
      <c r="F138" s="34">
        <v>0.02</v>
      </c>
      <c r="G138" s="35">
        <v>-0.87347651547396454</v>
      </c>
      <c r="H138" s="36">
        <v>0.61097662130719399</v>
      </c>
      <c r="I138" s="92">
        <f t="shared" si="52"/>
        <v>165</v>
      </c>
      <c r="J138" s="6">
        <f t="shared" si="53"/>
        <v>-0.87347651547396454</v>
      </c>
      <c r="K138" s="6">
        <f t="shared" si="54"/>
        <v>0.61097662130719399</v>
      </c>
      <c r="L138" s="135"/>
    </row>
    <row r="139" spans="1:12">
      <c r="A139" s="208"/>
      <c r="B139" s="44">
        <v>180</v>
      </c>
      <c r="C139" s="34"/>
      <c r="D139" s="34">
        <v>7.9765866952673923</v>
      </c>
      <c r="E139" s="34">
        <v>7.91</v>
      </c>
      <c r="F139" s="34">
        <v>0.04</v>
      </c>
      <c r="G139" s="35">
        <v>-0.83477680129645981</v>
      </c>
      <c r="H139" s="36">
        <v>0.62341293183454349</v>
      </c>
      <c r="I139" s="92">
        <f t="shared" si="52"/>
        <v>180</v>
      </c>
      <c r="J139" s="6">
        <f t="shared" si="53"/>
        <v>-0.83477680129645981</v>
      </c>
      <c r="K139" s="6">
        <f t="shared" si="54"/>
        <v>0.62341293183454349</v>
      </c>
      <c r="L139" s="135"/>
    </row>
    <row r="140" spans="1:12">
      <c r="A140" s="208"/>
      <c r="B140" s="44">
        <v>195</v>
      </c>
      <c r="C140" s="34"/>
      <c r="D140" s="34">
        <v>7.9793856952673918</v>
      </c>
      <c r="E140" s="34">
        <v>7.92</v>
      </c>
      <c r="F140" s="34">
        <v>0.02</v>
      </c>
      <c r="G140" s="35">
        <v>-0.74423893687221832</v>
      </c>
      <c r="H140" s="36">
        <v>0.61101264952836998</v>
      </c>
      <c r="I140" s="92">
        <f t="shared" si="52"/>
        <v>195</v>
      </c>
      <c r="J140" s="6">
        <f t="shared" si="53"/>
        <v>-0.74423893687221832</v>
      </c>
      <c r="K140" s="6">
        <f t="shared" si="54"/>
        <v>0.61101264952836998</v>
      </c>
      <c r="L140" s="135"/>
    </row>
    <row r="141" spans="1:12">
      <c r="A141" s="208"/>
      <c r="B141" s="44">
        <v>210</v>
      </c>
      <c r="C141" s="34"/>
      <c r="D141" s="34">
        <v>7.9828686952673928</v>
      </c>
      <c r="E141" s="34">
        <v>7.91</v>
      </c>
      <c r="F141" s="34">
        <v>0.04</v>
      </c>
      <c r="G141" s="35">
        <v>-0.91281340141035483</v>
      </c>
      <c r="H141" s="36">
        <v>0.6224585739389138</v>
      </c>
      <c r="I141" s="92">
        <f t="shared" si="52"/>
        <v>210</v>
      </c>
      <c r="J141" s="6">
        <f t="shared" si="53"/>
        <v>-0.91281340141035483</v>
      </c>
      <c r="K141" s="6">
        <f t="shared" si="54"/>
        <v>0.6224585739389138</v>
      </c>
      <c r="L141" s="135"/>
    </row>
    <row r="142" spans="1:12">
      <c r="A142" s="208"/>
      <c r="B142" s="44">
        <v>225</v>
      </c>
      <c r="C142" s="34"/>
      <c r="D142" s="34">
        <v>7.9966756952673927</v>
      </c>
      <c r="E142" s="34">
        <v>7.91</v>
      </c>
      <c r="F142" s="34">
        <v>0.04</v>
      </c>
      <c r="G142" s="35">
        <v>-1.0838965911633653</v>
      </c>
      <c r="H142" s="36">
        <v>0.62036905373408924</v>
      </c>
      <c r="I142" s="92">
        <f t="shared" si="52"/>
        <v>225</v>
      </c>
      <c r="J142" s="6">
        <f t="shared" si="53"/>
        <v>-1.0838965911633653</v>
      </c>
      <c r="K142" s="6">
        <f t="shared" si="54"/>
        <v>0.62036905373408924</v>
      </c>
      <c r="L142" s="135"/>
    </row>
    <row r="143" spans="1:12">
      <c r="A143" s="208"/>
      <c r="B143" s="44">
        <v>240</v>
      </c>
      <c r="C143" s="34"/>
      <c r="D143" s="34">
        <v>7.9894026952673931</v>
      </c>
      <c r="E143" s="34">
        <v>7.9</v>
      </c>
      <c r="F143" s="34">
        <v>0.02</v>
      </c>
      <c r="G143" s="35">
        <v>-1.1190160100498048</v>
      </c>
      <c r="H143" s="36">
        <v>0.60797475333878026</v>
      </c>
      <c r="I143" s="92">
        <f t="shared" si="52"/>
        <v>240</v>
      </c>
      <c r="J143" s="6">
        <f t="shared" si="53"/>
        <v>-1.1190160100498048</v>
      </c>
      <c r="K143" s="6">
        <f t="shared" si="54"/>
        <v>0.60797475333878026</v>
      </c>
      <c r="L143" s="135"/>
    </row>
    <row r="144" spans="1:12">
      <c r="A144" s="208"/>
      <c r="B144" s="44">
        <v>255</v>
      </c>
      <c r="C144" s="34"/>
      <c r="D144" s="34">
        <v>7.9780246952673926</v>
      </c>
      <c r="E144" s="34">
        <v>7.88</v>
      </c>
      <c r="F144" s="34">
        <v>0.02</v>
      </c>
      <c r="G144" s="35">
        <v>-1.2286837783986986</v>
      </c>
      <c r="H144" s="36">
        <v>0.60817609386665195</v>
      </c>
      <c r="I144" s="92">
        <f t="shared" si="52"/>
        <v>255</v>
      </c>
      <c r="J144" s="6">
        <f t="shared" si="53"/>
        <v>-1.2286837783986986</v>
      </c>
      <c r="K144" s="6">
        <f t="shared" si="54"/>
        <v>0.60817609386665195</v>
      </c>
      <c r="L144" s="135"/>
    </row>
    <row r="145" spans="1:12">
      <c r="A145" s="208"/>
      <c r="B145" s="45">
        <v>270</v>
      </c>
      <c r="C145" s="34">
        <v>7.9820496952673912</v>
      </c>
      <c r="D145" s="34">
        <v>7.9830476952673921</v>
      </c>
      <c r="E145" s="34">
        <v>7.86</v>
      </c>
      <c r="F145" s="34">
        <v>3.3333333333333333E-2</v>
      </c>
      <c r="G145" s="35">
        <v>-1.5413623964734473</v>
      </c>
      <c r="H145" s="36">
        <v>0.61352207908407119</v>
      </c>
      <c r="I145" s="92">
        <f t="shared" si="52"/>
        <v>270</v>
      </c>
      <c r="J145" s="6">
        <f t="shared" si="53"/>
        <v>-1.5413623964734473</v>
      </c>
      <c r="K145" s="6">
        <f t="shared" si="54"/>
        <v>0.61352207908407119</v>
      </c>
      <c r="L145" s="135"/>
    </row>
    <row r="146" spans="1:12">
      <c r="A146" s="208"/>
      <c r="B146" s="44">
        <v>285</v>
      </c>
      <c r="C146" s="34"/>
      <c r="D146" s="34">
        <v>7.9799606952673932</v>
      </c>
      <c r="E146" s="34">
        <v>7.84</v>
      </c>
      <c r="F146" s="34">
        <v>0.04</v>
      </c>
      <c r="G146" s="35">
        <v>-1.7539020630815711</v>
      </c>
      <c r="H146" s="36">
        <v>0.61768640456743884</v>
      </c>
      <c r="I146" s="92">
        <f t="shared" si="52"/>
        <v>285</v>
      </c>
      <c r="J146" s="6">
        <f t="shared" si="53"/>
        <v>-1.7539020630815711</v>
      </c>
      <c r="K146" s="6">
        <f t="shared" si="54"/>
        <v>0.61768640456743884</v>
      </c>
      <c r="L146" s="135"/>
    </row>
    <row r="147" spans="1:12">
      <c r="A147" s="208"/>
      <c r="B147" s="44">
        <v>300</v>
      </c>
      <c r="C147" s="34"/>
      <c r="D147" s="34">
        <v>7.9762346952673928</v>
      </c>
      <c r="E147" s="34">
        <v>7.84</v>
      </c>
      <c r="F147" s="34">
        <v>0.05</v>
      </c>
      <c r="G147" s="35">
        <v>-1.7080076059976801</v>
      </c>
      <c r="H147" s="36">
        <v>0.62770935464509492</v>
      </c>
      <c r="I147" s="92">
        <f t="shared" si="52"/>
        <v>300</v>
      </c>
      <c r="J147" s="6">
        <f t="shared" si="53"/>
        <v>-1.7080076059976801</v>
      </c>
      <c r="K147" s="6">
        <f t="shared" si="54"/>
        <v>0.62770935464509492</v>
      </c>
      <c r="L147" s="135"/>
    </row>
    <row r="148" spans="1:12">
      <c r="A148" s="208"/>
      <c r="B148" s="44">
        <v>315</v>
      </c>
      <c r="C148" s="34"/>
      <c r="D148" s="34">
        <v>7.9761166952673923</v>
      </c>
      <c r="E148" s="34">
        <v>7.81</v>
      </c>
      <c r="F148" s="34">
        <v>0.02</v>
      </c>
      <c r="G148" s="35">
        <v>-2.0826763400535202</v>
      </c>
      <c r="H148" s="36">
        <v>0.6031367331226023</v>
      </c>
      <c r="I148" s="92">
        <f t="shared" si="52"/>
        <v>315</v>
      </c>
      <c r="J148" s="6">
        <f t="shared" si="53"/>
        <v>-2.0826763400535202</v>
      </c>
      <c r="K148" s="6">
        <f t="shared" si="54"/>
        <v>0.6031367331226023</v>
      </c>
      <c r="L148" s="135"/>
    </row>
    <row r="149" spans="1:12">
      <c r="A149" s="208"/>
      <c r="B149" s="44">
        <v>330</v>
      </c>
      <c r="C149" s="34"/>
      <c r="D149" s="34">
        <v>7.970484695267392</v>
      </c>
      <c r="E149" s="34">
        <v>7.79</v>
      </c>
      <c r="F149" s="34">
        <v>0.02</v>
      </c>
      <c r="G149" s="35">
        <v>-2.2644130459789698</v>
      </c>
      <c r="H149" s="36">
        <v>0.60245888670784198</v>
      </c>
      <c r="I149" s="92">
        <f t="shared" si="52"/>
        <v>330</v>
      </c>
      <c r="J149" s="6">
        <f t="shared" si="53"/>
        <v>-2.2644130459789698</v>
      </c>
      <c r="K149" s="6">
        <f t="shared" si="54"/>
        <v>0.60245888670784198</v>
      </c>
      <c r="L149" s="135"/>
    </row>
    <row r="150" spans="1:12">
      <c r="A150" s="208"/>
      <c r="B150" s="44">
        <v>345</v>
      </c>
      <c r="C150" s="34"/>
      <c r="D150" s="34">
        <v>7.9793856952673918</v>
      </c>
      <c r="E150" s="34">
        <v>7.79</v>
      </c>
      <c r="F150" s="34">
        <v>0.02</v>
      </c>
      <c r="G150" s="35">
        <v>-2.3734370351306278</v>
      </c>
      <c r="H150" s="36">
        <v>0.60112519792417918</v>
      </c>
      <c r="I150" s="92">
        <f t="shared" si="52"/>
        <v>345</v>
      </c>
      <c r="J150" s="6">
        <f t="shared" si="53"/>
        <v>-2.3734370351306278</v>
      </c>
      <c r="K150" s="6">
        <f t="shared" si="54"/>
        <v>0.60112519792417918</v>
      </c>
      <c r="L150" s="135"/>
    </row>
    <row r="151" spans="1:12">
      <c r="A151" s="208"/>
      <c r="B151" s="44">
        <v>360</v>
      </c>
      <c r="C151" s="34"/>
      <c r="D151" s="34">
        <v>7.9765866952673923</v>
      </c>
      <c r="E151" s="34">
        <v>7.79</v>
      </c>
      <c r="F151" s="34">
        <v>0.02</v>
      </c>
      <c r="G151" s="35">
        <v>-2.3391796816813444</v>
      </c>
      <c r="H151" s="36">
        <v>0.6015440987180003</v>
      </c>
      <c r="I151" s="92">
        <f t="shared" si="52"/>
        <v>360</v>
      </c>
      <c r="J151" s="6">
        <f t="shared" si="53"/>
        <v>-2.3391796816813444</v>
      </c>
      <c r="K151" s="6">
        <f t="shared" si="54"/>
        <v>0.6015440987180003</v>
      </c>
      <c r="L151" s="135"/>
    </row>
    <row r="152" spans="1:12">
      <c r="A152" s="208"/>
      <c r="B152" s="44">
        <v>375</v>
      </c>
      <c r="C152" s="34"/>
      <c r="D152" s="34">
        <v>7.9696126952673927</v>
      </c>
      <c r="E152" s="34">
        <v>7.78</v>
      </c>
      <c r="F152" s="34">
        <v>0.04</v>
      </c>
      <c r="G152" s="35">
        <v>-2.3791958595427158</v>
      </c>
      <c r="H152" s="36">
        <v>0.61476876858260221</v>
      </c>
      <c r="I152" s="92">
        <f t="shared" si="52"/>
        <v>375</v>
      </c>
      <c r="J152" s="6">
        <f t="shared" si="53"/>
        <v>-2.3791958595427158</v>
      </c>
      <c r="K152" s="6">
        <f t="shared" si="54"/>
        <v>0.61476876858260221</v>
      </c>
      <c r="L152" s="135"/>
    </row>
    <row r="153" spans="1:12">
      <c r="A153" s="208"/>
      <c r="B153" s="44">
        <v>390</v>
      </c>
      <c r="C153" s="34"/>
      <c r="D153" s="34">
        <v>7.9736046952673929</v>
      </c>
      <c r="E153" s="34">
        <v>7.78</v>
      </c>
      <c r="F153" s="34">
        <v>0.04</v>
      </c>
      <c r="G153" s="35">
        <v>-2.4280698964460035</v>
      </c>
      <c r="H153" s="36">
        <v>0.61417040301554671</v>
      </c>
      <c r="I153" s="92">
        <f t="shared" si="52"/>
        <v>390</v>
      </c>
      <c r="J153" s="6">
        <f t="shared" si="53"/>
        <v>-2.4280698964460035</v>
      </c>
      <c r="K153" s="6">
        <f t="shared" si="54"/>
        <v>0.61417040301554671</v>
      </c>
      <c r="L153" s="135"/>
    </row>
    <row r="154" spans="1:12">
      <c r="A154" s="208"/>
      <c r="B154" s="44">
        <v>405</v>
      </c>
      <c r="C154" s="34"/>
      <c r="D154" s="34">
        <v>7.9684736952673925</v>
      </c>
      <c r="E154" s="34">
        <v>7.77</v>
      </c>
      <c r="F154" s="34">
        <v>0.02</v>
      </c>
      <c r="G154" s="35">
        <v>-2.4907366561964017</v>
      </c>
      <c r="H154" s="36">
        <v>0.60123570059274589</v>
      </c>
      <c r="I154" s="92">
        <f t="shared" si="52"/>
        <v>405</v>
      </c>
      <c r="J154" s="6">
        <f t="shared" si="53"/>
        <v>-2.4907366561964017</v>
      </c>
      <c r="K154" s="6">
        <f t="shared" si="54"/>
        <v>0.60123570059274589</v>
      </c>
      <c r="L154" s="135"/>
    </row>
    <row r="155" spans="1:12">
      <c r="A155" s="208"/>
      <c r="B155" s="44">
        <v>420</v>
      </c>
      <c r="C155" s="34"/>
      <c r="D155" s="34">
        <v>7.972880695267393</v>
      </c>
      <c r="E155" s="34">
        <v>7.78</v>
      </c>
      <c r="F155" s="34">
        <v>0.04</v>
      </c>
      <c r="G155" s="35">
        <v>-2.4192096011405813</v>
      </c>
      <c r="H155" s="36">
        <v>0.6142788563862992</v>
      </c>
      <c r="I155" s="92">
        <f t="shared" si="52"/>
        <v>420</v>
      </c>
      <c r="J155" s="6">
        <f t="shared" si="53"/>
        <v>-2.4192096011405813</v>
      </c>
      <c r="K155" s="6">
        <f t="shared" si="54"/>
        <v>0.6142788563862992</v>
      </c>
      <c r="L155" s="135"/>
    </row>
    <row r="156" spans="1:12">
      <c r="A156" s="3"/>
      <c r="B156" s="44"/>
      <c r="C156" s="34"/>
      <c r="D156" s="34"/>
      <c r="E156" s="34"/>
      <c r="F156" s="34"/>
      <c r="G156" s="35"/>
      <c r="H156" s="36"/>
      <c r="I156" s="92">
        <f t="shared" si="52"/>
        <v>435</v>
      </c>
      <c r="J156" s="6"/>
      <c r="K156" s="6"/>
      <c r="L156" s="19"/>
    </row>
    <row r="157" spans="1:12">
      <c r="A157" s="3"/>
      <c r="B157" s="44"/>
      <c r="C157" s="34"/>
      <c r="D157" s="34"/>
      <c r="E157" s="34"/>
      <c r="F157" s="34"/>
      <c r="G157" s="35"/>
      <c r="H157" s="36"/>
      <c r="I157" s="92">
        <f t="shared" si="52"/>
        <v>450</v>
      </c>
      <c r="J157" s="6"/>
      <c r="K157" s="6"/>
      <c r="L157" s="19"/>
    </row>
    <row r="158" spans="1:12">
      <c r="A158" s="3"/>
      <c r="B158" s="44"/>
      <c r="C158" s="34"/>
      <c r="D158" s="34"/>
      <c r="E158" s="34"/>
      <c r="F158" s="34"/>
      <c r="G158" s="35"/>
      <c r="H158" s="36"/>
      <c r="I158" s="92">
        <f t="shared" si="52"/>
        <v>465</v>
      </c>
      <c r="J158" s="6"/>
      <c r="K158" s="6"/>
      <c r="L158" s="19"/>
    </row>
    <row r="159" spans="1:12">
      <c r="A159" s="3"/>
      <c r="B159" s="44"/>
      <c r="C159" s="34"/>
      <c r="D159" s="34"/>
      <c r="E159" s="34"/>
      <c r="F159" s="34"/>
      <c r="G159" s="35"/>
      <c r="H159" s="36"/>
      <c r="I159" s="92">
        <f t="shared" si="52"/>
        <v>480</v>
      </c>
      <c r="J159" s="6"/>
      <c r="K159" s="6"/>
      <c r="L159" s="19"/>
    </row>
    <row r="160" spans="1:12">
      <c r="A160" s="3"/>
      <c r="B160" s="44"/>
      <c r="C160" s="34"/>
      <c r="D160" s="34"/>
      <c r="E160" s="34"/>
      <c r="F160" s="34"/>
      <c r="G160" s="35"/>
      <c r="H160" s="36"/>
      <c r="I160" s="92">
        <f t="shared" si="52"/>
        <v>495</v>
      </c>
      <c r="J160" s="6"/>
      <c r="K160" s="6"/>
      <c r="L160" s="19"/>
    </row>
    <row r="161" spans="1:12">
      <c r="A161" s="3"/>
      <c r="B161" s="44"/>
      <c r="C161" s="34"/>
      <c r="D161" s="34"/>
      <c r="E161" s="34"/>
      <c r="F161" s="34"/>
      <c r="G161" s="35"/>
      <c r="H161" s="36"/>
      <c r="I161" s="92">
        <f t="shared" si="52"/>
        <v>510</v>
      </c>
      <c r="J161" s="6"/>
      <c r="K161" s="6"/>
      <c r="L161" s="19"/>
    </row>
    <row r="162" spans="1:12">
      <c r="A162" s="3"/>
      <c r="B162" s="44"/>
      <c r="C162" s="34"/>
      <c r="D162" s="34"/>
      <c r="E162" s="34"/>
      <c r="F162" s="34"/>
      <c r="G162" s="35"/>
      <c r="H162" s="36"/>
      <c r="I162" s="92">
        <f t="shared" si="52"/>
        <v>525</v>
      </c>
      <c r="J162" s="6"/>
      <c r="K162" s="6"/>
      <c r="L162" s="19"/>
    </row>
    <row r="163" spans="1:12">
      <c r="A163" s="3"/>
      <c r="B163" s="44"/>
      <c r="C163" s="34"/>
      <c r="D163" s="34"/>
      <c r="E163" s="34"/>
      <c r="F163" s="34"/>
      <c r="G163" s="35"/>
      <c r="H163" s="36"/>
      <c r="L163" s="19"/>
    </row>
    <row r="164" spans="1:12">
      <c r="B164" s="23"/>
      <c r="C164" s="3"/>
      <c r="D164" s="3"/>
      <c r="E164" s="3"/>
      <c r="F164" s="3"/>
      <c r="G164" s="3"/>
      <c r="H164" s="42"/>
      <c r="L164" s="19"/>
    </row>
    <row r="165" spans="1:12">
      <c r="A165" s="17"/>
      <c r="B165" s="8"/>
      <c r="C165" s="9"/>
      <c r="D165" s="9"/>
      <c r="E165" s="9"/>
      <c r="F165" s="9"/>
      <c r="G165" s="9"/>
      <c r="H165" s="10"/>
      <c r="I165" s="93">
        <v>45</v>
      </c>
      <c r="J165" s="29"/>
      <c r="K165" s="29"/>
      <c r="L165" s="19"/>
    </row>
    <row r="166" spans="1:12">
      <c r="A166" s="210" t="s">
        <v>19</v>
      </c>
      <c r="B166" s="23"/>
      <c r="C166" s="3"/>
      <c r="D166" s="3"/>
      <c r="E166" s="3"/>
      <c r="F166" s="3"/>
      <c r="G166" s="3"/>
      <c r="H166" s="42"/>
      <c r="I166" s="92">
        <f>I165+15</f>
        <v>60</v>
      </c>
      <c r="J166" s="6"/>
      <c r="K166" s="6"/>
      <c r="L166" s="135"/>
    </row>
    <row r="167" spans="1:12">
      <c r="A167" s="210"/>
      <c r="B167" s="66">
        <v>75</v>
      </c>
      <c r="C167" s="67"/>
      <c r="D167" s="68">
        <v>8.0628966666666635</v>
      </c>
      <c r="E167" s="68">
        <v>7.5080000000000027</v>
      </c>
      <c r="F167" s="68">
        <v>2.5047323630532539E-2</v>
      </c>
      <c r="G167" s="68">
        <v>-6.8821006842453363</v>
      </c>
      <c r="H167" s="69">
        <v>0.74484388954627267</v>
      </c>
      <c r="I167" s="92">
        <f t="shared" ref="I167:I197" si="55">I166+15</f>
        <v>75</v>
      </c>
      <c r="J167" s="6">
        <f t="shared" ref="J167:J191" si="56">G167+(G168-G167)/15*(I167-B167)</f>
        <v>-6.8821006842453363</v>
      </c>
      <c r="K167" s="6">
        <f t="shared" ref="K167:K191" si="57">H167+(H168-H167)/15*(I167-B167)</f>
        <v>0.74484388954627267</v>
      </c>
      <c r="L167" s="135"/>
    </row>
    <row r="168" spans="1:12">
      <c r="A168" s="210"/>
      <c r="B168" s="66">
        <v>90</v>
      </c>
      <c r="C168" s="67"/>
      <c r="D168" s="68">
        <v>8.0540866666666666</v>
      </c>
      <c r="E168" s="68">
        <v>7.6800000000000015</v>
      </c>
      <c r="F168" s="68">
        <v>1.4509525002200246E-2</v>
      </c>
      <c r="G168" s="68">
        <v>-4.6446814163906662</v>
      </c>
      <c r="H168" s="69">
        <v>0.67789993772423407</v>
      </c>
      <c r="I168" s="92">
        <f t="shared" si="55"/>
        <v>90</v>
      </c>
      <c r="J168" s="6">
        <f t="shared" si="56"/>
        <v>-4.6446814163906662</v>
      </c>
      <c r="K168" s="6">
        <f t="shared" si="57"/>
        <v>0.67789993772423407</v>
      </c>
      <c r="L168" s="135"/>
    </row>
    <row r="169" spans="1:12">
      <c r="A169" s="210"/>
      <c r="B169" s="66">
        <v>105</v>
      </c>
      <c r="C169" s="67"/>
      <c r="D169" s="68">
        <v>8.0673099999999991</v>
      </c>
      <c r="E169" s="68">
        <v>7.822499999999998</v>
      </c>
      <c r="F169" s="68">
        <v>1.7129537431920902E-2</v>
      </c>
      <c r="G169" s="68">
        <v>-3.0345926957065132</v>
      </c>
      <c r="H169" s="69">
        <v>0.67565131930629085</v>
      </c>
      <c r="I169" s="92">
        <f t="shared" si="55"/>
        <v>105</v>
      </c>
      <c r="J169" s="6">
        <f t="shared" si="56"/>
        <v>-3.0345926957065132</v>
      </c>
      <c r="K169" s="6">
        <f t="shared" si="57"/>
        <v>0.67565131930629085</v>
      </c>
      <c r="L169" s="135"/>
    </row>
    <row r="170" spans="1:12">
      <c r="A170" s="210"/>
      <c r="B170" s="66">
        <v>120</v>
      </c>
      <c r="C170" s="67"/>
      <c r="D170" s="68">
        <v>8.0545133333333325</v>
      </c>
      <c r="E170" s="68">
        <v>7.8889999999999985</v>
      </c>
      <c r="F170" s="68">
        <v>1.5183093090324964E-2</v>
      </c>
      <c r="G170" s="68">
        <v>-2.0549141392362307</v>
      </c>
      <c r="H170" s="69">
        <v>0.6623708738764108</v>
      </c>
      <c r="I170" s="92">
        <f t="shared" si="55"/>
        <v>120</v>
      </c>
      <c r="J170" s="6">
        <f t="shared" si="56"/>
        <v>-2.0549141392362307</v>
      </c>
      <c r="K170" s="6">
        <f t="shared" si="57"/>
        <v>0.6623708738764108</v>
      </c>
      <c r="L170" s="135"/>
    </row>
    <row r="171" spans="1:12">
      <c r="A171" s="210"/>
      <c r="B171" s="66">
        <v>135</v>
      </c>
      <c r="C171" s="67"/>
      <c r="D171" s="68">
        <v>8.0483966666666653</v>
      </c>
      <c r="E171" s="68">
        <v>7.9189999999999996</v>
      </c>
      <c r="F171" s="68">
        <v>1.8890264827766699E-2</v>
      </c>
      <c r="G171" s="68">
        <v>-1.607732223270959</v>
      </c>
      <c r="H171" s="69">
        <v>0.67495182513217278</v>
      </c>
      <c r="I171" s="92">
        <f t="shared" si="55"/>
        <v>135</v>
      </c>
      <c r="J171" s="6">
        <f t="shared" si="56"/>
        <v>-1.607732223270959</v>
      </c>
      <c r="K171" s="6">
        <f t="shared" si="57"/>
        <v>0.67495182513217278</v>
      </c>
      <c r="L171" s="135"/>
    </row>
    <row r="172" spans="1:12">
      <c r="A172" s="210"/>
      <c r="B172" s="66">
        <v>150</v>
      </c>
      <c r="C172" s="67"/>
      <c r="D172" s="68">
        <v>8.0401766666666656</v>
      </c>
      <c r="E172" s="68">
        <v>7.9550000000000001</v>
      </c>
      <c r="F172" s="68">
        <v>1.7013926184468051E-2</v>
      </c>
      <c r="G172" s="68">
        <v>-1.0593879985224071</v>
      </c>
      <c r="H172" s="69">
        <v>0.66392794756304763</v>
      </c>
      <c r="I172" s="92">
        <f t="shared" si="55"/>
        <v>150</v>
      </c>
      <c r="J172" s="6">
        <f t="shared" si="56"/>
        <v>-1.0593879985224071</v>
      </c>
      <c r="K172" s="6">
        <f t="shared" si="57"/>
        <v>0.66392794756304763</v>
      </c>
      <c r="L172" s="135"/>
    </row>
    <row r="173" spans="1:12">
      <c r="A173" s="210"/>
      <c r="B173" s="66">
        <v>165</v>
      </c>
      <c r="C173" s="67"/>
      <c r="D173" s="68">
        <v>8.0534599999999976</v>
      </c>
      <c r="E173" s="68">
        <v>7.9730000000000008</v>
      </c>
      <c r="F173" s="68">
        <v>1.1742858972248027E-2</v>
      </c>
      <c r="G173" s="68">
        <v>-0.99907369006609448</v>
      </c>
      <c r="H173" s="69">
        <v>0.64417959882626408</v>
      </c>
      <c r="I173" s="92">
        <f t="shared" si="55"/>
        <v>165</v>
      </c>
      <c r="J173" s="6">
        <f t="shared" si="56"/>
        <v>-0.99907369006609448</v>
      </c>
      <c r="K173" s="6">
        <f t="shared" si="57"/>
        <v>0.64417959882626408</v>
      </c>
      <c r="L173" s="135"/>
    </row>
    <row r="174" spans="1:12">
      <c r="A174" s="210"/>
      <c r="B174" s="66">
        <v>180</v>
      </c>
      <c r="C174" s="67"/>
      <c r="D174" s="68">
        <v>8.0549366666666664</v>
      </c>
      <c r="E174" s="68">
        <v>7.9889999999999999</v>
      </c>
      <c r="F174" s="68">
        <v>1.7740824166460268E-2</v>
      </c>
      <c r="G174" s="68">
        <v>-0.81858702799649419</v>
      </c>
      <c r="H174" s="69">
        <v>0.66408929211550582</v>
      </c>
      <c r="I174" s="92">
        <f t="shared" si="55"/>
        <v>180</v>
      </c>
      <c r="J174" s="6">
        <f t="shared" si="56"/>
        <v>-0.81858702799649419</v>
      </c>
      <c r="K174" s="6">
        <f t="shared" si="57"/>
        <v>0.66408929211550582</v>
      </c>
      <c r="L174" s="135"/>
    </row>
    <row r="175" spans="1:12">
      <c r="A175" s="210"/>
      <c r="B175" s="66">
        <v>195</v>
      </c>
      <c r="C175" s="67"/>
      <c r="D175" s="68">
        <v>8.0532933333333325</v>
      </c>
      <c r="E175" s="68">
        <v>8.0214999999999996</v>
      </c>
      <c r="F175" s="68">
        <v>1.9540780569443892E-2</v>
      </c>
      <c r="G175" s="68">
        <v>-0.39478672907315226</v>
      </c>
      <c r="H175" s="69">
        <v>0.66923632137273259</v>
      </c>
      <c r="I175" s="92">
        <f t="shared" si="55"/>
        <v>195</v>
      </c>
      <c r="J175" s="6">
        <f t="shared" si="56"/>
        <v>-0.39478672907315226</v>
      </c>
      <c r="K175" s="6">
        <f t="shared" si="57"/>
        <v>0.66923632137273259</v>
      </c>
      <c r="L175" s="135"/>
    </row>
    <row r="176" spans="1:12">
      <c r="A176" s="210"/>
      <c r="B176" s="66">
        <v>210</v>
      </c>
      <c r="C176" s="67"/>
      <c r="D176" s="68">
        <v>8.0502499999999984</v>
      </c>
      <c r="E176" s="68">
        <v>8.016</v>
      </c>
      <c r="F176" s="68">
        <v>2.2571523745873005E-2</v>
      </c>
      <c r="G176" s="68">
        <v>-0.42545262569483366</v>
      </c>
      <c r="H176" s="69">
        <v>0.68436464685033105</v>
      </c>
      <c r="I176" s="92">
        <f t="shared" si="55"/>
        <v>210</v>
      </c>
      <c r="J176" s="6">
        <f t="shared" si="56"/>
        <v>-0.42545262569483366</v>
      </c>
      <c r="K176" s="6">
        <f t="shared" si="57"/>
        <v>0.68436464685033105</v>
      </c>
      <c r="L176" s="135"/>
    </row>
    <row r="177" spans="1:12">
      <c r="A177" s="210"/>
      <c r="B177" s="66">
        <v>225</v>
      </c>
      <c r="C177" s="67"/>
      <c r="D177" s="68">
        <v>8.0538233333333302</v>
      </c>
      <c r="E177" s="68">
        <v>7.9994999999999994</v>
      </c>
      <c r="F177" s="68">
        <v>1.6375527311718433E-2</v>
      </c>
      <c r="G177" s="68">
        <v>-0.67450366223575209</v>
      </c>
      <c r="H177" s="69">
        <v>0.6577071853838784</v>
      </c>
      <c r="I177" s="92">
        <f t="shared" si="55"/>
        <v>225</v>
      </c>
      <c r="J177" s="6">
        <f t="shared" si="56"/>
        <v>-0.67450366223575209</v>
      </c>
      <c r="K177" s="6">
        <f t="shared" si="57"/>
        <v>0.6577071853838784</v>
      </c>
      <c r="L177" s="135"/>
    </row>
    <row r="178" spans="1:12">
      <c r="A178" s="210"/>
      <c r="B178" s="66">
        <v>240</v>
      </c>
      <c r="C178" s="67"/>
      <c r="D178" s="68">
        <v>8.0435833333333324</v>
      </c>
      <c r="E178" s="68">
        <v>7.9929999999999994</v>
      </c>
      <c r="F178" s="68">
        <v>1.8666040089734475E-2</v>
      </c>
      <c r="G178" s="68">
        <v>-0.62886565896210833</v>
      </c>
      <c r="H178" s="69">
        <v>0.66771676484845788</v>
      </c>
      <c r="I178" s="92">
        <f t="shared" si="55"/>
        <v>240</v>
      </c>
      <c r="J178" s="6">
        <f t="shared" si="56"/>
        <v>-0.62886565896210833</v>
      </c>
      <c r="K178" s="6">
        <f t="shared" si="57"/>
        <v>0.66771676484845788</v>
      </c>
      <c r="L178" s="135"/>
    </row>
    <row r="179" spans="1:12">
      <c r="A179" s="210"/>
      <c r="B179" s="66">
        <v>255</v>
      </c>
      <c r="C179" s="68">
        <v>8.0335333333333327</v>
      </c>
      <c r="D179" s="68">
        <v>8.0453933333333332</v>
      </c>
      <c r="E179" s="68">
        <v>7.9899999999999993</v>
      </c>
      <c r="F179" s="68">
        <v>1.5894388284780483E-2</v>
      </c>
      <c r="G179" s="68">
        <v>-0.68850994647869523</v>
      </c>
      <c r="H179" s="69">
        <v>0.65663989398607125</v>
      </c>
      <c r="I179" s="92">
        <f t="shared" si="55"/>
        <v>255</v>
      </c>
      <c r="J179" s="6">
        <f t="shared" si="56"/>
        <v>-0.68850994647869523</v>
      </c>
      <c r="K179" s="6">
        <f t="shared" si="57"/>
        <v>0.65663989398607125</v>
      </c>
      <c r="L179" s="135"/>
    </row>
    <row r="180" spans="1:12">
      <c r="A180" s="210"/>
      <c r="B180" s="66">
        <v>270</v>
      </c>
      <c r="C180" s="67"/>
      <c r="D180" s="68">
        <v>8.0435833333333324</v>
      </c>
      <c r="E180" s="68">
        <v>7.9670000000000005</v>
      </c>
      <c r="F180" s="68">
        <v>1.3416407864998696E-2</v>
      </c>
      <c r="G180" s="68">
        <v>-0.95210467971362567</v>
      </c>
      <c r="H180" s="69">
        <v>0.64978933628943303</v>
      </c>
      <c r="I180" s="92">
        <f t="shared" si="55"/>
        <v>270</v>
      </c>
      <c r="J180" s="6">
        <f t="shared" si="56"/>
        <v>-0.95210467971362567</v>
      </c>
      <c r="K180" s="6">
        <f t="shared" si="57"/>
        <v>0.64978933628943303</v>
      </c>
      <c r="L180" s="135"/>
    </row>
    <row r="181" spans="1:12">
      <c r="A181" s="210"/>
      <c r="B181" s="66">
        <v>285</v>
      </c>
      <c r="C181" s="67"/>
      <c r="D181" s="68">
        <v>8.0538233333333302</v>
      </c>
      <c r="E181" s="68">
        <v>7.9320000000000004</v>
      </c>
      <c r="F181" s="68">
        <v>1.7044832524535838E-2</v>
      </c>
      <c r="G181" s="68">
        <v>-1.5126149195392071</v>
      </c>
      <c r="H181" s="69">
        <v>0.66597872505535616</v>
      </c>
      <c r="I181" s="92">
        <f t="shared" si="55"/>
        <v>285</v>
      </c>
      <c r="J181" s="6">
        <f t="shared" si="56"/>
        <v>-1.5126149195392071</v>
      </c>
      <c r="K181" s="6">
        <f t="shared" si="57"/>
        <v>0.66597872505535616</v>
      </c>
      <c r="L181" s="135"/>
    </row>
    <row r="182" spans="1:12">
      <c r="A182" s="210"/>
      <c r="B182" s="66">
        <v>300</v>
      </c>
      <c r="C182" s="67"/>
      <c r="D182" s="68">
        <v>8.0502499999999984</v>
      </c>
      <c r="E182" s="68">
        <v>7.9359999999999999</v>
      </c>
      <c r="F182" s="68">
        <v>1.6026294183720681E-2</v>
      </c>
      <c r="G182" s="68">
        <v>-1.4192105835222313</v>
      </c>
      <c r="H182" s="69">
        <v>0.66161339207315095</v>
      </c>
      <c r="I182" s="92">
        <f t="shared" si="55"/>
        <v>300</v>
      </c>
      <c r="J182" s="6">
        <f t="shared" si="56"/>
        <v>-1.4192105835222313</v>
      </c>
      <c r="K182" s="6">
        <f t="shared" si="57"/>
        <v>0.66161339207315095</v>
      </c>
      <c r="L182" s="135"/>
    </row>
    <row r="183" spans="1:12">
      <c r="A183" s="210"/>
      <c r="B183" s="66">
        <v>315</v>
      </c>
      <c r="C183" s="67"/>
      <c r="D183" s="68">
        <v>8.0532933333333325</v>
      </c>
      <c r="E183" s="68">
        <v>7.9410000000000007</v>
      </c>
      <c r="F183" s="68">
        <v>1.5183093090325037E-2</v>
      </c>
      <c r="G183" s="68">
        <v>-1.3943777866446168</v>
      </c>
      <c r="H183" s="69">
        <v>0.65803347487860531</v>
      </c>
      <c r="I183" s="92">
        <f t="shared" si="55"/>
        <v>315</v>
      </c>
      <c r="J183" s="6">
        <f t="shared" si="56"/>
        <v>-1.3943777866446168</v>
      </c>
      <c r="K183" s="6">
        <f t="shared" si="57"/>
        <v>0.65803347487860531</v>
      </c>
      <c r="L183" s="135"/>
    </row>
    <row r="184" spans="1:12">
      <c r="A184" s="210"/>
      <c r="B184" s="66">
        <v>330</v>
      </c>
      <c r="C184" s="67"/>
      <c r="D184" s="68">
        <v>8.0549366666666664</v>
      </c>
      <c r="E184" s="68">
        <v>7.9420000000000002</v>
      </c>
      <c r="F184" s="68">
        <v>1.5078740698501115E-2</v>
      </c>
      <c r="G184" s="68">
        <v>-1.4020801322253256</v>
      </c>
      <c r="H184" s="69">
        <v>0.65757004503729455</v>
      </c>
      <c r="I184" s="92">
        <f t="shared" si="55"/>
        <v>330</v>
      </c>
      <c r="J184" s="6">
        <f t="shared" si="56"/>
        <v>-1.4020801322253256</v>
      </c>
      <c r="K184" s="6">
        <f t="shared" si="57"/>
        <v>0.65757004503729455</v>
      </c>
      <c r="L184" s="135"/>
    </row>
    <row r="185" spans="1:12">
      <c r="A185" s="210"/>
      <c r="B185" s="66">
        <v>345</v>
      </c>
      <c r="C185" s="67"/>
      <c r="D185" s="68">
        <v>8.0534599999999976</v>
      </c>
      <c r="E185" s="68">
        <v>7.9329999999999998</v>
      </c>
      <c r="F185" s="68">
        <v>1.6254554017745025E-2</v>
      </c>
      <c r="G185" s="68">
        <v>-1.4957546197534703</v>
      </c>
      <c r="H185" s="69">
        <v>0.66274750880977007</v>
      </c>
      <c r="I185" s="92">
        <f t="shared" si="55"/>
        <v>345</v>
      </c>
      <c r="J185" s="6">
        <f t="shared" si="56"/>
        <v>-1.4957546197534703</v>
      </c>
      <c r="K185" s="6">
        <f t="shared" si="57"/>
        <v>0.66274750880977007</v>
      </c>
      <c r="L185" s="135"/>
    </row>
    <row r="186" spans="1:12">
      <c r="A186" s="210"/>
      <c r="B186" s="66">
        <v>360</v>
      </c>
      <c r="C186" s="67"/>
      <c r="D186" s="68">
        <v>8.0401766666666656</v>
      </c>
      <c r="E186" s="68">
        <v>7.9074999999999989</v>
      </c>
      <c r="F186" s="68">
        <v>1.7129537431920847E-2</v>
      </c>
      <c r="G186" s="68">
        <v>-1.6501710368719109</v>
      </c>
      <c r="H186" s="69">
        <v>0.66838854824830318</v>
      </c>
      <c r="I186" s="92">
        <f t="shared" si="55"/>
        <v>360</v>
      </c>
      <c r="J186" s="6">
        <f t="shared" si="56"/>
        <v>-1.6501710368719109</v>
      </c>
      <c r="K186" s="6">
        <f t="shared" si="57"/>
        <v>0.66838854824830318</v>
      </c>
      <c r="L186" s="135"/>
    </row>
    <row r="187" spans="1:12">
      <c r="A187" s="210"/>
      <c r="B187" s="66">
        <v>375</v>
      </c>
      <c r="C187" s="67"/>
      <c r="D187" s="68">
        <v>8.0483966666666653</v>
      </c>
      <c r="E187" s="68">
        <v>7.8880000000000008</v>
      </c>
      <c r="F187" s="68">
        <v>1.2814465510343716E-2</v>
      </c>
      <c r="G187" s="68">
        <v>-1.9929021059680776</v>
      </c>
      <c r="H187" s="69">
        <v>0.65436094059614303</v>
      </c>
      <c r="I187" s="92">
        <f t="shared" si="55"/>
        <v>375</v>
      </c>
      <c r="J187" s="6">
        <f t="shared" si="56"/>
        <v>-1.9929021059680776</v>
      </c>
      <c r="K187" s="6">
        <f t="shared" si="57"/>
        <v>0.65436094059614303</v>
      </c>
      <c r="L187" s="135"/>
    </row>
    <row r="188" spans="1:12">
      <c r="A188" s="210"/>
      <c r="B188" s="66">
        <v>390</v>
      </c>
      <c r="C188" s="67"/>
      <c r="D188" s="68">
        <v>8.0545133333333325</v>
      </c>
      <c r="E188" s="68">
        <v>7.8815000000000008</v>
      </c>
      <c r="F188" s="68">
        <v>2.0072237962970245E-2</v>
      </c>
      <c r="G188" s="68">
        <v>-2.1480296347306527</v>
      </c>
      <c r="H188" s="69">
        <v>0.68360741387410018</v>
      </c>
      <c r="I188" s="92">
        <f t="shared" si="55"/>
        <v>390</v>
      </c>
      <c r="J188" s="6">
        <f t="shared" si="56"/>
        <v>-2.1480296347306527</v>
      </c>
      <c r="K188" s="6">
        <f t="shared" si="57"/>
        <v>0.68360741387410018</v>
      </c>
      <c r="L188" s="135"/>
    </row>
    <row r="189" spans="1:12">
      <c r="A189" s="210"/>
      <c r="B189" s="66">
        <v>405</v>
      </c>
      <c r="C189" s="67"/>
      <c r="D189" s="68">
        <v>8.0673099999999991</v>
      </c>
      <c r="E189" s="68">
        <v>7.8750000000000018</v>
      </c>
      <c r="F189" s="68">
        <v>1.9330913339165142E-2</v>
      </c>
      <c r="G189" s="68">
        <v>-2.3838181500400673</v>
      </c>
      <c r="H189" s="69">
        <v>0.68072070183518663</v>
      </c>
      <c r="I189" s="92">
        <f t="shared" si="55"/>
        <v>405</v>
      </c>
      <c r="J189" s="6">
        <f t="shared" si="56"/>
        <v>-2.3838181500400673</v>
      </c>
      <c r="K189" s="6">
        <f t="shared" si="57"/>
        <v>0.68072070183518663</v>
      </c>
      <c r="L189" s="135"/>
    </row>
    <row r="190" spans="1:12">
      <c r="A190" s="210"/>
      <c r="B190" s="66">
        <v>420</v>
      </c>
      <c r="C190" s="67"/>
      <c r="D190" s="68">
        <v>8.0540866666666666</v>
      </c>
      <c r="E190" s="68">
        <v>7.8665000000000003</v>
      </c>
      <c r="F190" s="68">
        <v>2.134306247447804E-2</v>
      </c>
      <c r="G190" s="68">
        <v>-2.3290867658902727</v>
      </c>
      <c r="H190" s="69">
        <v>0.69109200423194017</v>
      </c>
      <c r="I190" s="92">
        <f t="shared" si="55"/>
        <v>420</v>
      </c>
      <c r="J190" s="6">
        <f t="shared" si="56"/>
        <v>-2.3290867658902727</v>
      </c>
      <c r="K190" s="6">
        <f t="shared" si="57"/>
        <v>0.69109200423194017</v>
      </c>
      <c r="L190" s="135"/>
    </row>
    <row r="191" spans="1:12">
      <c r="A191" s="210"/>
      <c r="B191" s="66">
        <v>435</v>
      </c>
      <c r="C191" s="67"/>
      <c r="D191" s="68">
        <v>8.0628966666666635</v>
      </c>
      <c r="E191" s="68">
        <v>7.8645000000000014</v>
      </c>
      <c r="F191" s="68">
        <v>2.3050288273114526E-2</v>
      </c>
      <c r="G191" s="68">
        <v>-2.4606127905231188</v>
      </c>
      <c r="H191" s="69">
        <v>0.70007484684142518</v>
      </c>
      <c r="I191" s="92">
        <f t="shared" si="55"/>
        <v>435</v>
      </c>
      <c r="J191" s="6">
        <f t="shared" si="56"/>
        <v>-2.4606127905231188</v>
      </c>
      <c r="K191" s="6">
        <f t="shared" si="57"/>
        <v>0.70007484684142518</v>
      </c>
      <c r="L191" s="135"/>
    </row>
    <row r="192" spans="1:12">
      <c r="A192" s="210"/>
      <c r="B192" s="19"/>
      <c r="H192" s="20"/>
      <c r="I192" s="92">
        <f t="shared" si="55"/>
        <v>450</v>
      </c>
      <c r="J192" s="6"/>
      <c r="K192" s="6"/>
      <c r="L192" s="135"/>
    </row>
    <row r="193" spans="1:12">
      <c r="A193" s="3"/>
      <c r="B193" s="19"/>
      <c r="H193" s="20"/>
      <c r="I193" s="92">
        <f t="shared" si="55"/>
        <v>465</v>
      </c>
      <c r="J193" s="6"/>
      <c r="K193" s="6"/>
      <c r="L193" s="19"/>
    </row>
    <row r="194" spans="1:12">
      <c r="A194" s="3"/>
      <c r="B194" s="66"/>
      <c r="C194" s="67"/>
      <c r="D194" s="68"/>
      <c r="E194" s="68"/>
      <c r="F194" s="68"/>
      <c r="G194" s="68"/>
      <c r="H194" s="69"/>
      <c r="I194" s="92">
        <f t="shared" si="55"/>
        <v>480</v>
      </c>
      <c r="J194" s="6"/>
      <c r="K194" s="6"/>
      <c r="L194" s="19"/>
    </row>
    <row r="195" spans="1:12">
      <c r="A195" s="3"/>
      <c r="B195" s="66"/>
      <c r="C195" s="67"/>
      <c r="D195" s="68"/>
      <c r="E195" s="68"/>
      <c r="F195" s="68"/>
      <c r="G195" s="68"/>
      <c r="H195" s="69"/>
      <c r="I195" s="92">
        <f t="shared" si="55"/>
        <v>495</v>
      </c>
      <c r="J195" s="6"/>
      <c r="K195" s="6"/>
      <c r="L195" s="19"/>
    </row>
    <row r="196" spans="1:12">
      <c r="A196" s="3"/>
      <c r="B196" s="66"/>
      <c r="C196" s="67"/>
      <c r="D196" s="68"/>
      <c r="E196" s="68"/>
      <c r="F196" s="68"/>
      <c r="G196" s="68"/>
      <c r="H196" s="69"/>
      <c r="I196" s="92">
        <f t="shared" si="55"/>
        <v>510</v>
      </c>
      <c r="J196" s="6"/>
      <c r="K196" s="6"/>
      <c r="L196" s="19"/>
    </row>
    <row r="197" spans="1:12">
      <c r="A197" s="3"/>
      <c r="B197" s="66"/>
      <c r="C197" s="67"/>
      <c r="D197" s="68"/>
      <c r="E197" s="68"/>
      <c r="F197" s="68"/>
      <c r="G197" s="68"/>
      <c r="H197" s="69"/>
      <c r="I197" s="92">
        <f t="shared" si="55"/>
        <v>525</v>
      </c>
      <c r="J197" s="6"/>
      <c r="K197" s="6"/>
      <c r="L197" s="19"/>
    </row>
    <row r="198" spans="1:12">
      <c r="A198" s="3"/>
      <c r="B198" s="19"/>
      <c r="H198" s="20"/>
      <c r="L198" s="19"/>
    </row>
    <row r="199" spans="1:12">
      <c r="B199" s="70"/>
      <c r="C199" s="71"/>
      <c r="D199" s="72"/>
      <c r="E199" s="72"/>
      <c r="F199" s="72"/>
      <c r="G199" s="72"/>
      <c r="H199" s="73"/>
      <c r="L199" s="19"/>
    </row>
    <row r="200" spans="1:12">
      <c r="A200" s="17"/>
      <c r="B200" s="9"/>
      <c r="C200" s="9"/>
      <c r="D200" s="9"/>
      <c r="E200" s="9"/>
      <c r="F200" s="9"/>
      <c r="G200" s="9"/>
      <c r="H200" s="9"/>
      <c r="I200" s="93">
        <v>45</v>
      </c>
      <c r="J200" s="29"/>
      <c r="K200" s="29"/>
      <c r="L200" s="19"/>
    </row>
    <row r="201" spans="1:12">
      <c r="A201" s="208" t="s">
        <v>20</v>
      </c>
      <c r="B201" s="3"/>
      <c r="C201" s="3"/>
      <c r="D201" s="3"/>
      <c r="E201" s="3"/>
      <c r="F201" s="3"/>
      <c r="G201" s="3"/>
      <c r="H201" s="3"/>
      <c r="I201" s="94">
        <f>I200+15</f>
        <v>60</v>
      </c>
      <c r="J201" s="6"/>
      <c r="K201" s="6"/>
      <c r="L201" s="135"/>
    </row>
    <row r="202" spans="1:12">
      <c r="A202" s="208"/>
      <c r="B202" s="3"/>
      <c r="C202" s="3"/>
      <c r="D202" s="3"/>
      <c r="E202" s="3"/>
      <c r="F202" s="3"/>
      <c r="G202" s="3"/>
      <c r="H202" s="3"/>
      <c r="I202" s="94">
        <f t="shared" ref="I202:I232" si="58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8.0586666666666655</v>
      </c>
      <c r="E203" s="55">
        <v>7.7439999999999998</v>
      </c>
      <c r="F203" s="56">
        <v>1.129712659612569E-2</v>
      </c>
      <c r="G203" s="56">
        <v>-3.9046988749172629</v>
      </c>
      <c r="H203" s="57">
        <v>0.62092284288768973</v>
      </c>
      <c r="I203" s="94">
        <f t="shared" si="58"/>
        <v>90</v>
      </c>
      <c r="J203" s="6">
        <f t="shared" ref="J203:J232" si="59">G203+(G204-G203)/15*(I203-B203)</f>
        <v>-3.4769671250414125</v>
      </c>
      <c r="K203" s="6">
        <f t="shared" ref="K203:K232" si="60">H203+(H204-H203)/15*(I203-B203)</f>
        <v>0.62113615274146605</v>
      </c>
      <c r="L203" s="135"/>
    </row>
    <row r="204" spans="1:12">
      <c r="A204" s="208"/>
      <c r="B204" s="55">
        <v>95</v>
      </c>
      <c r="C204" s="55"/>
      <c r="D204" s="56">
        <v>8.0526666666666671</v>
      </c>
      <c r="E204" s="55">
        <v>7.7899000000000003</v>
      </c>
      <c r="F204" s="56">
        <v>1.2911407380698001E-2</v>
      </c>
      <c r="G204" s="56">
        <v>-3.2631012501034871</v>
      </c>
      <c r="H204" s="57">
        <v>0.62124280766835416</v>
      </c>
      <c r="I204" s="94">
        <f t="shared" si="58"/>
        <v>105</v>
      </c>
      <c r="J204" s="6">
        <f t="shared" si="59"/>
        <v>-2.7781835104895563</v>
      </c>
      <c r="K204" s="6">
        <f t="shared" si="60"/>
        <v>0.62141280985282277</v>
      </c>
      <c r="L204" s="135"/>
    </row>
    <row r="205" spans="1:12">
      <c r="A205" s="208"/>
      <c r="B205" s="55">
        <v>110</v>
      </c>
      <c r="C205" s="55"/>
      <c r="D205" s="56">
        <v>8.0476666666666663</v>
      </c>
      <c r="E205" s="55">
        <v>7.8436000000000003</v>
      </c>
      <c r="F205" s="56">
        <v>1.8004799933446249E-2</v>
      </c>
      <c r="G205" s="56">
        <v>-2.5357246406825906</v>
      </c>
      <c r="H205" s="57">
        <v>0.62149781094505707</v>
      </c>
      <c r="I205" s="94">
        <f t="shared" si="58"/>
        <v>120</v>
      </c>
      <c r="J205" s="6">
        <f t="shared" si="59"/>
        <v>-2.0740896399418789</v>
      </c>
      <c r="K205" s="6">
        <f t="shared" si="60"/>
        <v>0.6216410387932253</v>
      </c>
      <c r="L205" s="135"/>
    </row>
    <row r="206" spans="1:12">
      <c r="A206" s="208"/>
      <c r="B206" s="55">
        <v>125</v>
      </c>
      <c r="C206" s="55"/>
      <c r="D206" s="56">
        <v>8.0436666666666685</v>
      </c>
      <c r="E206" s="55">
        <v>7.8954000000000004</v>
      </c>
      <c r="F206" s="56">
        <v>1.2628280080804299E-2</v>
      </c>
      <c r="G206" s="56">
        <v>-1.843272139571523</v>
      </c>
      <c r="H206" s="57">
        <v>0.62171265271730947</v>
      </c>
      <c r="I206" s="94">
        <f t="shared" si="58"/>
        <v>135</v>
      </c>
      <c r="J206" s="6">
        <f t="shared" si="59"/>
        <v>-1.5640814293708867</v>
      </c>
      <c r="K206" s="6">
        <f t="shared" si="60"/>
        <v>0.62173583210704875</v>
      </c>
      <c r="L206" s="135"/>
    </row>
    <row r="207" spans="1:12">
      <c r="A207" s="208"/>
      <c r="B207" s="55">
        <v>140</v>
      </c>
      <c r="C207" s="55"/>
      <c r="D207" s="56">
        <v>8.0426666666666673</v>
      </c>
      <c r="E207" s="55">
        <v>7.9280999999999997</v>
      </c>
      <c r="F207" s="56">
        <v>1.208959867112099E-2</v>
      </c>
      <c r="G207" s="56">
        <v>-1.4244860742705685</v>
      </c>
      <c r="H207" s="57">
        <v>0.62174742180191833</v>
      </c>
      <c r="I207" s="94">
        <f t="shared" si="58"/>
        <v>150</v>
      </c>
      <c r="J207" s="6">
        <f t="shared" si="59"/>
        <v>-1.239923982825879</v>
      </c>
      <c r="K207" s="6">
        <f t="shared" si="60"/>
        <v>0.62188733125834006</v>
      </c>
      <c r="L207" s="135"/>
    </row>
    <row r="208" spans="1:12">
      <c r="A208" s="208"/>
      <c r="B208" s="55">
        <v>155</v>
      </c>
      <c r="C208" s="55"/>
      <c r="D208" s="56">
        <v>8.0396666666666672</v>
      </c>
      <c r="E208" s="55">
        <v>7.9474</v>
      </c>
      <c r="F208" s="56">
        <v>1.2539640346216321E-2</v>
      </c>
      <c r="G208" s="56">
        <v>-1.1476429371035344</v>
      </c>
      <c r="H208" s="57">
        <v>0.62195728598655087</v>
      </c>
      <c r="I208" s="94">
        <f t="shared" si="58"/>
        <v>165</v>
      </c>
      <c r="J208" s="6">
        <f t="shared" si="59"/>
        <v>-1.0357792485098323</v>
      </c>
      <c r="K208" s="6">
        <f t="shared" si="60"/>
        <v>0.62200146549578927</v>
      </c>
      <c r="L208" s="135"/>
    </row>
    <row r="209" spans="1:12">
      <c r="A209" s="208"/>
      <c r="B209" s="55">
        <v>170</v>
      </c>
      <c r="C209" s="55"/>
      <c r="D209" s="56">
        <v>8.0386666666666677</v>
      </c>
      <c r="E209" s="55">
        <v>7.9599000000000002</v>
      </c>
      <c r="F209" s="56">
        <v>1.000734608637468E-2</v>
      </c>
      <c r="G209" s="56">
        <v>-0.97984740421298133</v>
      </c>
      <c r="H209" s="57">
        <v>0.62202355525040842</v>
      </c>
      <c r="I209" s="94">
        <f t="shared" si="58"/>
        <v>180</v>
      </c>
      <c r="J209" s="6">
        <f t="shared" si="59"/>
        <v>-1.0001615862177791</v>
      </c>
      <c r="K209" s="6">
        <f t="shared" si="60"/>
        <v>0.62176704223366874</v>
      </c>
      <c r="L209" s="135"/>
    </row>
    <row r="210" spans="1:12">
      <c r="A210" s="208"/>
      <c r="B210" s="55">
        <v>185</v>
      </c>
      <c r="C210" s="55"/>
      <c r="D210" s="56">
        <v>8.0436666666666667</v>
      </c>
      <c r="E210" s="55">
        <v>7.9623999999999997</v>
      </c>
      <c r="F210" s="56">
        <v>1.2048340422352141E-2</v>
      </c>
      <c r="G210" s="56">
        <v>-1.010318677220178</v>
      </c>
      <c r="H210" s="57">
        <v>0.62163878572529896</v>
      </c>
      <c r="I210" s="94">
        <f t="shared" si="58"/>
        <v>195</v>
      </c>
      <c r="J210" s="6">
        <f t="shared" si="59"/>
        <v>-1.0133097535742817</v>
      </c>
      <c r="K210" s="6">
        <f t="shared" si="60"/>
        <v>0.62194833692884655</v>
      </c>
      <c r="L210" s="135"/>
    </row>
    <row r="211" spans="1:12">
      <c r="A211" s="208"/>
      <c r="B211" s="55">
        <v>200</v>
      </c>
      <c r="C211" s="55"/>
      <c r="D211" s="56">
        <v>8.0376666666666665</v>
      </c>
      <c r="E211" s="55">
        <v>7.9561000000000002</v>
      </c>
      <c r="F211" s="56">
        <v>1.009794843040406E-2</v>
      </c>
      <c r="G211" s="56">
        <v>-1.0148052917513335</v>
      </c>
      <c r="H211" s="57">
        <v>0.62210311253062034</v>
      </c>
      <c r="I211" s="94">
        <f t="shared" si="58"/>
        <v>210</v>
      </c>
      <c r="J211" s="6">
        <f t="shared" si="59"/>
        <v>-1.1010658151204682</v>
      </c>
      <c r="K211" s="6">
        <f t="shared" si="60"/>
        <v>0.62210890481171499</v>
      </c>
      <c r="L211" s="135"/>
    </row>
    <row r="212" spans="1:12">
      <c r="A212" s="208"/>
      <c r="B212" s="55">
        <v>215</v>
      </c>
      <c r="C212" s="55"/>
      <c r="D212" s="56">
        <v>8.0376666666666665</v>
      </c>
      <c r="E212" s="55">
        <v>7.9457000000000004</v>
      </c>
      <c r="F212" s="56">
        <v>1.218888557722173E-2</v>
      </c>
      <c r="G212" s="56">
        <v>-1.1441960768050357</v>
      </c>
      <c r="H212" s="57">
        <v>0.62211180095226237</v>
      </c>
      <c r="I212" s="94">
        <f t="shared" si="58"/>
        <v>225</v>
      </c>
      <c r="J212" s="6">
        <f t="shared" si="59"/>
        <v>-1.2463233431739174</v>
      </c>
      <c r="K212" s="6">
        <f t="shared" si="60"/>
        <v>0.62217116319884413</v>
      </c>
      <c r="L212" s="135"/>
    </row>
    <row r="213" spans="1:12">
      <c r="A213" s="208"/>
      <c r="B213" s="55">
        <v>230</v>
      </c>
      <c r="C213" s="55"/>
      <c r="D213" s="56">
        <v>8.0366666666666671</v>
      </c>
      <c r="E213" s="55">
        <v>7.9324000000000003</v>
      </c>
      <c r="F213" s="56">
        <v>9.4412199789108212E-3</v>
      </c>
      <c r="G213" s="56">
        <v>-1.2973869763583583</v>
      </c>
      <c r="H213" s="57">
        <v>0.62220084432213507</v>
      </c>
      <c r="I213" s="94">
        <f t="shared" si="58"/>
        <v>240</v>
      </c>
      <c r="J213" s="6">
        <f t="shared" si="59"/>
        <v>-1.445873081708821</v>
      </c>
      <c r="K213" s="6">
        <f t="shared" si="60"/>
        <v>0.62221385712689892</v>
      </c>
      <c r="L213" s="135"/>
    </row>
    <row r="214" spans="1:12">
      <c r="A214" s="208"/>
      <c r="B214" s="55">
        <v>245</v>
      </c>
      <c r="C214" s="55"/>
      <c r="D214" s="56">
        <v>8.0366666666666653</v>
      </c>
      <c r="E214" s="55">
        <v>7.9145000000000003</v>
      </c>
      <c r="F214" s="56">
        <v>1.0168292592017941E-2</v>
      </c>
      <c r="G214" s="56">
        <v>-1.5201161343840524</v>
      </c>
      <c r="H214" s="57">
        <v>0.62222036352928078</v>
      </c>
      <c r="I214" s="94">
        <f t="shared" si="58"/>
        <v>255</v>
      </c>
      <c r="J214" s="6">
        <f t="shared" si="59"/>
        <v>-1.6385982713114977</v>
      </c>
      <c r="K214" s="6">
        <f t="shared" si="60"/>
        <v>0.62218061214348419</v>
      </c>
      <c r="L214" s="135"/>
    </row>
    <row r="215" spans="1:12">
      <c r="A215" s="208"/>
      <c r="B215" s="55">
        <v>260</v>
      </c>
      <c r="C215" s="55"/>
      <c r="D215" s="56">
        <v>8.0376666666666665</v>
      </c>
      <c r="E215" s="55">
        <v>7.9012000000000002</v>
      </c>
      <c r="F215" s="56">
        <v>1.2704903771982089E-2</v>
      </c>
      <c r="G215" s="56">
        <v>-1.6978393397752203</v>
      </c>
      <c r="H215" s="57">
        <v>0.62216073645058589</v>
      </c>
      <c r="I215" s="94">
        <f t="shared" si="58"/>
        <v>270</v>
      </c>
      <c r="J215" s="6">
        <f t="shared" si="59"/>
        <v>-1.7478991297681259</v>
      </c>
      <c r="K215" s="6">
        <f t="shared" si="60"/>
        <v>0.6222693743056037</v>
      </c>
      <c r="L215" s="135"/>
    </row>
    <row r="216" spans="1:12">
      <c r="A216" s="208"/>
      <c r="B216" s="55">
        <v>275</v>
      </c>
      <c r="C216" s="55"/>
      <c r="D216" s="56">
        <v>8.0356666666666658</v>
      </c>
      <c r="E216" s="55">
        <v>7.8932000000000002</v>
      </c>
      <c r="F216" s="56">
        <v>1.0147185122528031E-2</v>
      </c>
      <c r="G216" s="56">
        <v>-1.7729290247645786</v>
      </c>
      <c r="H216" s="57">
        <v>0.62232369323311254</v>
      </c>
      <c r="I216" s="94">
        <f t="shared" si="58"/>
        <v>285</v>
      </c>
      <c r="J216" s="6">
        <f t="shared" si="59"/>
        <v>-1.9027735313841019</v>
      </c>
      <c r="K216" s="6">
        <f t="shared" si="60"/>
        <v>0.62220976146393625</v>
      </c>
      <c r="L216" s="135"/>
    </row>
    <row r="217" spans="1:12">
      <c r="A217" s="208"/>
      <c r="B217" s="55">
        <v>290</v>
      </c>
      <c r="C217" s="55"/>
      <c r="D217" s="56">
        <v>8.0381666666666671</v>
      </c>
      <c r="E217" s="55">
        <v>7.88</v>
      </c>
      <c r="F217" s="56">
        <v>1.246688434783258E-2</v>
      </c>
      <c r="G217" s="56">
        <v>-1.9676957846938634</v>
      </c>
      <c r="H217" s="57">
        <v>0.62215279557934811</v>
      </c>
      <c r="I217" s="94">
        <f t="shared" si="58"/>
        <v>300</v>
      </c>
      <c r="J217" s="6">
        <f t="shared" si="59"/>
        <v>-2.043998424184625</v>
      </c>
      <c r="K217" s="6">
        <f t="shared" si="60"/>
        <v>0.62216240444080961</v>
      </c>
      <c r="L217" s="135"/>
    </row>
    <row r="218" spans="1:12">
      <c r="A218" s="208"/>
      <c r="B218" s="55">
        <v>305</v>
      </c>
      <c r="C218" s="55"/>
      <c r="D218" s="56">
        <v>8.0381666666666671</v>
      </c>
      <c r="E218" s="55">
        <v>7.8708</v>
      </c>
      <c r="F218" s="56">
        <v>1.0897612034096711E-2</v>
      </c>
      <c r="G218" s="56">
        <v>-2.0821497439300058</v>
      </c>
      <c r="H218" s="57">
        <v>0.62216720887154031</v>
      </c>
      <c r="I218" s="94">
        <f t="shared" si="58"/>
        <v>315</v>
      </c>
      <c r="J218" s="6">
        <f t="shared" si="59"/>
        <v>-2.1752241814178421</v>
      </c>
      <c r="K218" s="6">
        <f t="shared" si="60"/>
        <v>0.62223127385651444</v>
      </c>
      <c r="L218" s="135"/>
    </row>
    <row r="219" spans="1:12">
      <c r="A219" s="208"/>
      <c r="B219" s="55">
        <v>320</v>
      </c>
      <c r="C219" s="55"/>
      <c r="D219" s="56">
        <v>8.0371666666666677</v>
      </c>
      <c r="E219" s="55">
        <v>7.8586</v>
      </c>
      <c r="F219" s="56">
        <v>1.6962682862843519E-2</v>
      </c>
      <c r="G219" s="56">
        <v>-2.2217614001617605</v>
      </c>
      <c r="H219" s="57">
        <v>0.62226330634900151</v>
      </c>
      <c r="I219" s="94">
        <f t="shared" si="58"/>
        <v>330</v>
      </c>
      <c r="J219" s="6">
        <f t="shared" si="59"/>
        <v>-2.2756775812371806</v>
      </c>
      <c r="K219" s="6">
        <f t="shared" si="60"/>
        <v>0.62227089222496146</v>
      </c>
      <c r="L219" s="135"/>
    </row>
    <row r="220" spans="1:12">
      <c r="A220" s="208"/>
      <c r="B220" s="55">
        <v>335</v>
      </c>
      <c r="C220" s="55"/>
      <c r="D220" s="56">
        <v>8.0371666666666677</v>
      </c>
      <c r="E220" s="55">
        <v>7.8521000000000001</v>
      </c>
      <c r="F220" s="56">
        <v>1.761824798978685E-2</v>
      </c>
      <c r="G220" s="56">
        <v>-2.3026356717748904</v>
      </c>
      <c r="H220" s="57">
        <v>0.62227468516294149</v>
      </c>
      <c r="I220" s="94">
        <f t="shared" si="58"/>
        <v>345</v>
      </c>
      <c r="J220" s="6">
        <f t="shared" si="59"/>
        <v>-2.3770885830380863</v>
      </c>
      <c r="K220" s="6">
        <f t="shared" si="60"/>
        <v>0.62223399472352836</v>
      </c>
      <c r="L220" s="135"/>
    </row>
    <row r="221" spans="1:12">
      <c r="A221" s="208"/>
      <c r="B221" s="55">
        <v>350</v>
      </c>
      <c r="C221" s="55"/>
      <c r="D221" s="56">
        <v>8.0381666666666671</v>
      </c>
      <c r="E221" s="55">
        <v>7.8441000000000001</v>
      </c>
      <c r="F221" s="56">
        <v>1.297104159784845E-2</v>
      </c>
      <c r="G221" s="56">
        <v>-2.4143150386696846</v>
      </c>
      <c r="H221" s="57">
        <v>0.62221364950382174</v>
      </c>
      <c r="I221" s="94">
        <f t="shared" si="58"/>
        <v>360</v>
      </c>
      <c r="J221" s="6">
        <f t="shared" si="59"/>
        <v>-2.5328083910067809</v>
      </c>
      <c r="K221" s="6">
        <f t="shared" si="60"/>
        <v>0.62220629185878962</v>
      </c>
      <c r="L221" s="135"/>
    </row>
    <row r="222" spans="1:12">
      <c r="A222" s="208"/>
      <c r="B222" s="55">
        <v>365</v>
      </c>
      <c r="C222" s="55"/>
      <c r="D222" s="56">
        <v>8.0386666666666677</v>
      </c>
      <c r="E222" s="55">
        <v>7.8303000000000003</v>
      </c>
      <c r="F222" s="56">
        <v>1.1407316868142029E-2</v>
      </c>
      <c r="G222" s="56">
        <v>-2.5920550671753291</v>
      </c>
      <c r="H222" s="57">
        <v>0.62220261303627356</v>
      </c>
      <c r="I222" s="94">
        <f t="shared" si="58"/>
        <v>375</v>
      </c>
      <c r="J222" s="6">
        <f t="shared" si="59"/>
        <v>-2.5886304976690644</v>
      </c>
      <c r="K222" s="6">
        <f t="shared" si="60"/>
        <v>0.62217626287680339</v>
      </c>
      <c r="L222" s="135"/>
    </row>
    <row r="223" spans="1:12">
      <c r="A223" s="208"/>
      <c r="B223" s="55">
        <v>380</v>
      </c>
      <c r="C223" s="55"/>
      <c r="D223" s="56">
        <v>8.0391666666666666</v>
      </c>
      <c r="E223" s="55">
        <v>7.8311999999999999</v>
      </c>
      <c r="F223" s="56">
        <v>1.4749996474800889E-2</v>
      </c>
      <c r="G223" s="56">
        <v>-2.5869182129159318</v>
      </c>
      <c r="H223" s="57">
        <v>0.6221630877970683</v>
      </c>
      <c r="I223" s="94">
        <f t="shared" si="58"/>
        <v>390</v>
      </c>
      <c r="J223" s="6">
        <f t="shared" si="59"/>
        <v>-2.6095259317749586</v>
      </c>
      <c r="K223" s="6">
        <f t="shared" si="60"/>
        <v>0.62221834906027962</v>
      </c>
      <c r="L223" s="135"/>
    </row>
    <row r="224" spans="1:12">
      <c r="A224" s="208"/>
      <c r="B224" s="55">
        <v>395</v>
      </c>
      <c r="C224" s="55"/>
      <c r="D224" s="56">
        <v>8.0381666666666671</v>
      </c>
      <c r="E224" s="55">
        <v>7.8274999999999997</v>
      </c>
      <c r="F224" s="56">
        <v>1.056058231323115E-2</v>
      </c>
      <c r="G224" s="56">
        <v>-2.6208297912044718</v>
      </c>
      <c r="H224" s="57">
        <v>0.62224597969188522</v>
      </c>
      <c r="I224" s="94">
        <f t="shared" si="58"/>
        <v>405</v>
      </c>
      <c r="J224" s="6">
        <f t="shared" si="59"/>
        <v>-2.6589811109498527</v>
      </c>
      <c r="K224" s="6">
        <f t="shared" si="60"/>
        <v>0.62225226497432384</v>
      </c>
      <c r="L224" s="135"/>
    </row>
    <row r="225" spans="1:12">
      <c r="A225" s="208"/>
      <c r="B225" s="55">
        <v>410</v>
      </c>
      <c r="C225" s="55"/>
      <c r="D225" s="56">
        <v>8.0381666666666671</v>
      </c>
      <c r="E225" s="55">
        <v>7.8228999999999997</v>
      </c>
      <c r="F225" s="56">
        <v>1.273501390719132E-2</v>
      </c>
      <c r="G225" s="56">
        <v>-2.6780567708225429</v>
      </c>
      <c r="H225" s="57">
        <v>0.62225540761554321</v>
      </c>
      <c r="I225" s="94">
        <f t="shared" si="58"/>
        <v>420</v>
      </c>
      <c r="J225" s="6">
        <f t="shared" si="59"/>
        <v>-2.7657376617299012</v>
      </c>
      <c r="K225" s="6">
        <f t="shared" si="60"/>
        <v>0.62221876301633272</v>
      </c>
      <c r="L225" s="135"/>
    </row>
    <row r="226" spans="1:12">
      <c r="A226" s="208"/>
      <c r="B226" s="55">
        <v>425</v>
      </c>
      <c r="C226" s="55"/>
      <c r="D226" s="56">
        <v>8.0391666666666666</v>
      </c>
      <c r="E226" s="55">
        <v>7.8132999999999999</v>
      </c>
      <c r="F226" s="56">
        <v>1.0255958862032949E-2</v>
      </c>
      <c r="G226" s="56">
        <v>-2.8095781071835804</v>
      </c>
      <c r="H226" s="57">
        <v>0.62220044071672753</v>
      </c>
      <c r="I226" s="94">
        <f t="shared" si="58"/>
        <v>435</v>
      </c>
      <c r="J226" s="6">
        <f t="shared" si="59"/>
        <v>-2.8008039494396884</v>
      </c>
      <c r="K226" s="6">
        <f t="shared" si="60"/>
        <v>0.622276321979645</v>
      </c>
      <c r="L226" s="135"/>
    </row>
    <row r="227" spans="1:12">
      <c r="A227" s="208"/>
      <c r="B227" s="55">
        <v>440</v>
      </c>
      <c r="C227" s="55"/>
      <c r="D227" s="56">
        <v>8.0376666666666665</v>
      </c>
      <c r="E227" s="55">
        <v>7.8129</v>
      </c>
      <c r="F227" s="56">
        <v>1.0385898541731621E-2</v>
      </c>
      <c r="G227" s="56">
        <v>-2.7964168705677421</v>
      </c>
      <c r="H227" s="57">
        <v>0.62231426261110367</v>
      </c>
      <c r="I227" s="94">
        <f t="shared" si="58"/>
        <v>450</v>
      </c>
      <c r="J227" s="6">
        <f t="shared" si="59"/>
        <v>-2.8131224432973885</v>
      </c>
      <c r="K227" s="6">
        <f t="shared" si="60"/>
        <v>0.62234299056617726</v>
      </c>
      <c r="L227" s="135"/>
    </row>
    <row r="228" spans="1:12">
      <c r="A228" s="208"/>
      <c r="B228" s="55">
        <v>455</v>
      </c>
      <c r="C228" s="55"/>
      <c r="D228" s="56">
        <v>8.0371666666666677</v>
      </c>
      <c r="E228" s="55">
        <v>7.8103999999999996</v>
      </c>
      <c r="F228" s="56">
        <v>9.9989426263460118E-3</v>
      </c>
      <c r="G228" s="56">
        <v>-2.8214752296622119</v>
      </c>
      <c r="H228" s="57">
        <v>0.62235735454371399</v>
      </c>
      <c r="I228" s="94">
        <f t="shared" si="58"/>
        <v>465</v>
      </c>
      <c r="J228" s="6">
        <f t="shared" si="59"/>
        <v>-2.8580916326165626</v>
      </c>
      <c r="K228" s="6">
        <f t="shared" si="60"/>
        <v>0.62238965527587986</v>
      </c>
      <c r="L228" s="135"/>
    </row>
    <row r="229" spans="1:12">
      <c r="A229" s="208"/>
      <c r="B229" s="55">
        <v>470</v>
      </c>
      <c r="C229" s="55"/>
      <c r="D229" s="56">
        <v>8.0366666666666671</v>
      </c>
      <c r="E229" s="55">
        <v>7.8055000000000003</v>
      </c>
      <c r="F229" s="56">
        <v>8.9498510384619454E-3</v>
      </c>
      <c r="G229" s="56">
        <v>-2.8763998340937378</v>
      </c>
      <c r="H229" s="57">
        <v>0.62240580564196279</v>
      </c>
      <c r="I229" s="94">
        <f t="shared" si="58"/>
        <v>480</v>
      </c>
      <c r="J229" s="6">
        <f t="shared" si="59"/>
        <v>-2.8788884280381608</v>
      </c>
      <c r="K229" s="6">
        <f t="shared" si="60"/>
        <v>0.62240625109224557</v>
      </c>
      <c r="L229" s="135"/>
    </row>
    <row r="230" spans="1:12">
      <c r="A230" s="208"/>
      <c r="B230" s="55">
        <v>485</v>
      </c>
      <c r="C230" s="55"/>
      <c r="D230" s="56">
        <v>8.0366666666666671</v>
      </c>
      <c r="E230" s="55">
        <v>7.8052000000000001</v>
      </c>
      <c r="F230" s="56">
        <v>9.7078214099874504E-3</v>
      </c>
      <c r="G230" s="56">
        <v>-2.8801327250103723</v>
      </c>
      <c r="H230" s="57">
        <v>0.62240647381738701</v>
      </c>
      <c r="I230" s="94">
        <f t="shared" si="58"/>
        <v>495</v>
      </c>
      <c r="J230" s="6">
        <f t="shared" si="59"/>
        <v>-2.90750725839901</v>
      </c>
      <c r="K230" s="6">
        <f t="shared" si="60"/>
        <v>0.62241141186764737</v>
      </c>
      <c r="L230" s="135"/>
    </row>
    <row r="231" spans="1:12">
      <c r="A231" s="208"/>
      <c r="B231" s="55">
        <v>500</v>
      </c>
      <c r="C231" s="55">
        <v>8.0370000000000008</v>
      </c>
      <c r="D231" s="56">
        <v>8.0366666666666671</v>
      </c>
      <c r="E231" s="55">
        <v>7.8018999999999998</v>
      </c>
      <c r="F231" s="56">
        <v>1.0695606885799319E-2</v>
      </c>
      <c r="G231" s="56">
        <v>-2.9211945250933291</v>
      </c>
      <c r="H231" s="57">
        <v>0.62241388089277749</v>
      </c>
      <c r="I231" s="94">
        <f t="shared" si="58"/>
        <v>510</v>
      </c>
      <c r="J231" s="6">
        <f t="shared" si="59"/>
        <v>-2.9222665120286724</v>
      </c>
      <c r="K231" s="6">
        <f t="shared" si="60"/>
        <v>0.62246571331794875</v>
      </c>
      <c r="L231" s="135"/>
    </row>
    <row r="232" spans="1:12">
      <c r="A232" s="208"/>
      <c r="B232" s="55">
        <v>515</v>
      </c>
      <c r="C232" s="55"/>
      <c r="D232" s="56">
        <v>8.0356666666666676</v>
      </c>
      <c r="E232" s="55">
        <v>7.8007999999999997</v>
      </c>
      <c r="F232" s="56">
        <v>9.6650504510766896E-3</v>
      </c>
      <c r="G232" s="56">
        <v>-2.9228025054963438</v>
      </c>
      <c r="H232" s="57">
        <v>0.62249162953053438</v>
      </c>
      <c r="I232" s="94">
        <f t="shared" si="58"/>
        <v>525</v>
      </c>
      <c r="J232" s="6">
        <f t="shared" si="59"/>
        <v>-2.9363208263149128</v>
      </c>
      <c r="K232" s="6">
        <f t="shared" si="60"/>
        <v>0.62254574628944104</v>
      </c>
      <c r="L232" s="135"/>
    </row>
    <row r="233" spans="1:12">
      <c r="A233" s="208"/>
      <c r="B233" s="55">
        <v>530</v>
      </c>
      <c r="C233" s="55"/>
      <c r="D233" s="56">
        <v>8.0346666666666664</v>
      </c>
      <c r="E233" s="55">
        <v>7.7981999999999996</v>
      </c>
      <c r="F233" s="56">
        <v>1.0627711281290321E-2</v>
      </c>
      <c r="G233" s="56">
        <v>-2.943079986724197</v>
      </c>
      <c r="H233" s="57">
        <v>0.62257280466889442</v>
      </c>
      <c r="L233" s="19"/>
    </row>
    <row r="234" spans="1:12">
      <c r="A234" s="26"/>
      <c r="B234" s="55">
        <v>545</v>
      </c>
      <c r="C234" s="55"/>
      <c r="D234" s="56">
        <v>8.0336666666666687</v>
      </c>
      <c r="E234" s="55">
        <v>7.7946999999999997</v>
      </c>
      <c r="F234" s="56">
        <v>9.7092507820501234E-3</v>
      </c>
      <c r="G234" s="56">
        <v>-2.9745653707315332</v>
      </c>
      <c r="H234" s="57">
        <v>0.6226560956853</v>
      </c>
      <c r="L234" s="19"/>
    </row>
    <row r="235" spans="1:12">
      <c r="A235" s="210" t="s">
        <v>28</v>
      </c>
      <c r="B235" s="52"/>
      <c r="C235" s="52"/>
      <c r="D235" s="53"/>
      <c r="E235" s="52"/>
      <c r="F235" s="53"/>
      <c r="G235" s="53"/>
      <c r="H235" s="54"/>
      <c r="I235" s="93">
        <v>45</v>
      </c>
      <c r="J235" s="29"/>
      <c r="K235" s="29"/>
      <c r="L235" s="135"/>
    </row>
    <row r="236" spans="1:12">
      <c r="A236" s="210"/>
      <c r="B236" s="55"/>
      <c r="C236" s="55"/>
      <c r="D236" s="56"/>
      <c r="E236" s="55"/>
      <c r="F236" s="56"/>
      <c r="G236" s="56"/>
      <c r="H236" s="57"/>
      <c r="I236" s="92">
        <f>I235+15</f>
        <v>60</v>
      </c>
      <c r="J236" s="6"/>
      <c r="K236" s="6"/>
      <c r="L236" s="135"/>
    </row>
    <row r="237" spans="1:12">
      <c r="A237" s="210"/>
      <c r="B237" s="55"/>
      <c r="C237" s="55"/>
      <c r="D237" s="56"/>
      <c r="E237" s="55"/>
      <c r="F237" s="56"/>
      <c r="G237" s="56"/>
      <c r="H237" s="57"/>
      <c r="I237" s="92">
        <f t="shared" ref="I237:I267" si="61">I236+15</f>
        <v>75</v>
      </c>
      <c r="J237" s="6"/>
      <c r="K237" s="6"/>
      <c r="L237" s="135"/>
    </row>
    <row r="238" spans="1:12">
      <c r="A238" s="210"/>
      <c r="B238" s="55"/>
      <c r="C238" s="55"/>
      <c r="D238" s="56"/>
      <c r="E238" s="55"/>
      <c r="F238" s="56"/>
      <c r="G238" s="56"/>
      <c r="H238" s="57"/>
      <c r="I238" s="92">
        <f t="shared" si="61"/>
        <v>90</v>
      </c>
      <c r="J238" s="6"/>
      <c r="K238" s="6"/>
      <c r="L238" s="135"/>
    </row>
    <row r="239" spans="1:12">
      <c r="A239" s="210"/>
      <c r="B239" s="55"/>
      <c r="C239" s="55"/>
      <c r="D239" s="56"/>
      <c r="E239" s="55"/>
      <c r="F239" s="56"/>
      <c r="G239" s="56"/>
      <c r="H239" s="57"/>
      <c r="I239" s="92">
        <f t="shared" si="61"/>
        <v>105</v>
      </c>
      <c r="J239" s="6"/>
      <c r="K239" s="6"/>
      <c r="L239" s="135"/>
    </row>
    <row r="240" spans="1:12">
      <c r="A240" s="210"/>
      <c r="B240" s="55"/>
      <c r="C240" s="55"/>
      <c r="D240" s="56"/>
      <c r="E240" s="55"/>
      <c r="F240" s="56"/>
      <c r="G240" s="56"/>
      <c r="H240" s="57"/>
      <c r="I240" s="92">
        <f t="shared" si="61"/>
        <v>120</v>
      </c>
      <c r="J240" s="6"/>
      <c r="K240" s="6"/>
      <c r="L240" s="135"/>
    </row>
    <row r="241" spans="1:12">
      <c r="A241" s="210"/>
      <c r="B241" s="55"/>
      <c r="C241" s="55"/>
      <c r="D241" s="56"/>
      <c r="E241" s="55"/>
      <c r="F241" s="56"/>
      <c r="G241" s="56"/>
      <c r="H241" s="57"/>
      <c r="I241" s="92">
        <f t="shared" si="61"/>
        <v>135</v>
      </c>
      <c r="J241" s="6"/>
      <c r="K241" s="6"/>
      <c r="L241" s="135"/>
    </row>
    <row r="242" spans="1:12">
      <c r="A242" s="210"/>
      <c r="B242" s="55"/>
      <c r="C242" s="55"/>
      <c r="D242" s="56"/>
      <c r="E242" s="55"/>
      <c r="F242" s="56"/>
      <c r="G242" s="56"/>
      <c r="H242" s="57"/>
      <c r="I242" s="92">
        <f t="shared" si="61"/>
        <v>150</v>
      </c>
      <c r="J242" s="6"/>
      <c r="K242" s="6"/>
      <c r="L242" s="19"/>
    </row>
    <row r="243" spans="1:12">
      <c r="A243" s="3"/>
      <c r="B243" s="55"/>
      <c r="C243" s="55"/>
      <c r="D243" s="56"/>
      <c r="E243" s="55"/>
      <c r="F243" s="56"/>
      <c r="G243" s="56"/>
      <c r="H243" s="57"/>
      <c r="I243" s="92">
        <f t="shared" si="61"/>
        <v>165</v>
      </c>
      <c r="J243" s="6"/>
      <c r="K243" s="6"/>
      <c r="L243" s="19"/>
    </row>
    <row r="244" spans="1:12">
      <c r="A244" s="3"/>
      <c r="B244" s="55"/>
      <c r="C244" s="55"/>
      <c r="D244" s="56"/>
      <c r="E244" s="55"/>
      <c r="F244" s="56"/>
      <c r="G244" s="56"/>
      <c r="H244" s="57"/>
      <c r="I244" s="92">
        <f t="shared" si="61"/>
        <v>180</v>
      </c>
      <c r="J244" s="6"/>
      <c r="K244" s="6"/>
      <c r="L244" s="19"/>
    </row>
    <row r="245" spans="1:12">
      <c r="A245" s="3"/>
      <c r="B245" s="55"/>
      <c r="C245" s="55"/>
      <c r="D245" s="56"/>
      <c r="E245" s="55"/>
      <c r="F245" s="56"/>
      <c r="G245" s="56"/>
      <c r="H245" s="57"/>
      <c r="I245" s="92">
        <f t="shared" si="61"/>
        <v>195</v>
      </c>
      <c r="J245" s="6"/>
      <c r="K245" s="6"/>
      <c r="L245" s="19"/>
    </row>
    <row r="246" spans="1:12">
      <c r="A246" s="3"/>
      <c r="B246" s="55"/>
      <c r="C246" s="55"/>
      <c r="D246" s="56"/>
      <c r="E246" s="55"/>
      <c r="F246" s="56"/>
      <c r="G246" s="56"/>
      <c r="H246" s="57"/>
      <c r="I246" s="92">
        <f t="shared" si="61"/>
        <v>210</v>
      </c>
      <c r="J246" s="6"/>
      <c r="K246" s="6"/>
      <c r="L246" s="19"/>
    </row>
    <row r="247" spans="1:12">
      <c r="A247" s="3"/>
      <c r="B247" s="55"/>
      <c r="C247" s="55"/>
      <c r="D247" s="56"/>
      <c r="E247" s="55"/>
      <c r="F247" s="56"/>
      <c r="G247" s="56"/>
      <c r="H247" s="57"/>
      <c r="I247" s="92">
        <f t="shared" si="61"/>
        <v>225</v>
      </c>
      <c r="J247" s="6"/>
      <c r="K247" s="6"/>
      <c r="L247" s="19"/>
    </row>
    <row r="248" spans="1:12">
      <c r="A248" s="3"/>
      <c r="B248" s="55"/>
      <c r="C248" s="55"/>
      <c r="D248" s="56"/>
      <c r="E248" s="55"/>
      <c r="F248" s="56"/>
      <c r="G248" s="56"/>
      <c r="H248" s="57"/>
      <c r="I248" s="92">
        <f t="shared" si="61"/>
        <v>240</v>
      </c>
      <c r="J248" s="6"/>
      <c r="K248" s="6"/>
      <c r="L248" s="19"/>
    </row>
    <row r="249" spans="1:12">
      <c r="A249" s="3"/>
      <c r="B249" s="55"/>
      <c r="C249" s="55"/>
      <c r="D249" s="56"/>
      <c r="E249" s="55"/>
      <c r="F249" s="56"/>
      <c r="G249" s="56"/>
      <c r="H249" s="57"/>
      <c r="I249" s="92">
        <f t="shared" si="61"/>
        <v>255</v>
      </c>
      <c r="J249" s="6"/>
      <c r="K249" s="6"/>
      <c r="L249" s="19"/>
    </row>
    <row r="250" spans="1:12">
      <c r="A250" s="3"/>
      <c r="B250" s="55"/>
      <c r="C250" s="55"/>
      <c r="D250" s="56"/>
      <c r="E250" s="55"/>
      <c r="F250" s="56"/>
      <c r="G250" s="56"/>
      <c r="H250" s="57"/>
      <c r="I250" s="92">
        <f t="shared" si="61"/>
        <v>270</v>
      </c>
      <c r="J250" s="6"/>
      <c r="K250" s="6"/>
      <c r="L250" s="19"/>
    </row>
    <row r="251" spans="1:12">
      <c r="A251" s="3"/>
      <c r="B251" s="55"/>
      <c r="C251" s="55"/>
      <c r="D251" s="56"/>
      <c r="E251" s="55"/>
      <c r="F251" s="56"/>
      <c r="G251" s="56"/>
      <c r="H251" s="57"/>
      <c r="I251" s="92">
        <f t="shared" si="61"/>
        <v>285</v>
      </c>
      <c r="J251" s="6"/>
      <c r="K251" s="6"/>
      <c r="L251" s="19"/>
    </row>
    <row r="252" spans="1:12">
      <c r="A252" s="3"/>
      <c r="B252" s="55"/>
      <c r="C252" s="55"/>
      <c r="D252" s="56"/>
      <c r="E252" s="55"/>
      <c r="F252" s="56"/>
      <c r="G252" s="56"/>
      <c r="H252" s="57"/>
      <c r="I252" s="92">
        <f t="shared" si="61"/>
        <v>300</v>
      </c>
      <c r="J252" s="6"/>
      <c r="K252" s="6"/>
      <c r="L252" s="19"/>
    </row>
    <row r="253" spans="1:12">
      <c r="A253" s="3"/>
      <c r="B253" s="55"/>
      <c r="C253" s="55"/>
      <c r="D253" s="56"/>
      <c r="E253" s="55"/>
      <c r="F253" s="56"/>
      <c r="G253" s="56"/>
      <c r="H253" s="57"/>
      <c r="I253" s="92">
        <f t="shared" si="61"/>
        <v>315</v>
      </c>
      <c r="J253" s="6"/>
      <c r="K253" s="6"/>
      <c r="L253" s="19"/>
    </row>
    <row r="254" spans="1:12">
      <c r="A254" s="3"/>
      <c r="B254" s="55"/>
      <c r="C254" s="55"/>
      <c r="D254" s="56"/>
      <c r="E254" s="55"/>
      <c r="F254" s="56"/>
      <c r="G254" s="56"/>
      <c r="H254" s="57"/>
      <c r="I254" s="92">
        <f t="shared" si="61"/>
        <v>330</v>
      </c>
      <c r="J254" s="6"/>
      <c r="K254" s="6"/>
      <c r="L254" s="19"/>
    </row>
    <row r="255" spans="1:12">
      <c r="A255" s="3"/>
      <c r="B255" s="55"/>
      <c r="C255" s="55"/>
      <c r="D255" s="56"/>
      <c r="E255" s="55"/>
      <c r="F255" s="56"/>
      <c r="G255" s="56"/>
      <c r="H255" s="57"/>
      <c r="I255" s="92">
        <f t="shared" si="61"/>
        <v>345</v>
      </c>
      <c r="J255" s="6"/>
      <c r="K255" s="6"/>
      <c r="L255" s="19"/>
    </row>
    <row r="256" spans="1:12">
      <c r="A256" s="3"/>
      <c r="B256" s="55"/>
      <c r="C256" s="55"/>
      <c r="D256" s="56"/>
      <c r="E256" s="55"/>
      <c r="F256" s="56"/>
      <c r="G256" s="56"/>
      <c r="H256" s="57"/>
      <c r="I256" s="92">
        <f t="shared" si="61"/>
        <v>360</v>
      </c>
      <c r="J256" s="6"/>
      <c r="K256" s="6"/>
      <c r="L256" s="19"/>
    </row>
    <row r="257" spans="1:12">
      <c r="A257" s="3"/>
      <c r="B257" s="55"/>
      <c r="C257" s="55"/>
      <c r="D257" s="56"/>
      <c r="E257" s="55"/>
      <c r="F257" s="56"/>
      <c r="G257" s="56"/>
      <c r="H257" s="57"/>
      <c r="I257" s="92">
        <f t="shared" si="61"/>
        <v>375</v>
      </c>
      <c r="J257" s="6"/>
      <c r="K257" s="6"/>
      <c r="L257" s="19"/>
    </row>
    <row r="258" spans="1:12">
      <c r="A258" s="3"/>
      <c r="B258" s="55"/>
      <c r="C258" s="55"/>
      <c r="D258" s="56"/>
      <c r="E258" s="55"/>
      <c r="F258" s="56"/>
      <c r="G258" s="56"/>
      <c r="H258" s="57"/>
      <c r="I258" s="92">
        <f t="shared" si="61"/>
        <v>390</v>
      </c>
      <c r="J258" s="6"/>
      <c r="K258" s="6"/>
      <c r="L258" s="19"/>
    </row>
    <row r="259" spans="1:12">
      <c r="A259" s="3"/>
      <c r="B259" s="55"/>
      <c r="C259" s="55"/>
      <c r="D259" s="56"/>
      <c r="E259" s="55"/>
      <c r="F259" s="56"/>
      <c r="G259" s="56"/>
      <c r="H259" s="57"/>
      <c r="I259" s="92">
        <f t="shared" si="61"/>
        <v>405</v>
      </c>
      <c r="J259" s="6"/>
      <c r="K259" s="6"/>
      <c r="L259" s="19"/>
    </row>
    <row r="260" spans="1:12">
      <c r="A260" s="3"/>
      <c r="B260" s="55"/>
      <c r="C260" s="55"/>
      <c r="D260" s="56"/>
      <c r="E260" s="55"/>
      <c r="F260" s="56"/>
      <c r="G260" s="56"/>
      <c r="H260" s="57"/>
      <c r="I260" s="92">
        <f t="shared" si="61"/>
        <v>420</v>
      </c>
      <c r="J260" s="6"/>
      <c r="K260" s="6"/>
      <c r="L260" s="19"/>
    </row>
    <row r="261" spans="1:12">
      <c r="A261" s="3"/>
      <c r="B261" s="55"/>
      <c r="C261" s="55"/>
      <c r="D261" s="56"/>
      <c r="E261" s="55"/>
      <c r="F261" s="56"/>
      <c r="G261" s="56"/>
      <c r="H261" s="57"/>
      <c r="I261" s="92">
        <f t="shared" si="61"/>
        <v>435</v>
      </c>
      <c r="J261" s="6"/>
      <c r="K261" s="6"/>
      <c r="L261" s="19"/>
    </row>
    <row r="262" spans="1:12">
      <c r="A262" s="3"/>
      <c r="B262" s="55"/>
      <c r="C262" s="55"/>
      <c r="D262" s="56"/>
      <c r="E262" s="55"/>
      <c r="F262" s="56"/>
      <c r="G262" s="56"/>
      <c r="H262" s="57"/>
      <c r="I262" s="92">
        <f t="shared" si="61"/>
        <v>450</v>
      </c>
      <c r="J262" s="6"/>
      <c r="K262" s="6"/>
      <c r="L262" s="19"/>
    </row>
    <row r="263" spans="1:12">
      <c r="A263" s="3"/>
      <c r="B263" s="55"/>
      <c r="C263" s="55"/>
      <c r="D263" s="56"/>
      <c r="E263" s="55"/>
      <c r="F263" s="56"/>
      <c r="G263" s="56"/>
      <c r="H263" s="57"/>
      <c r="I263" s="92">
        <f t="shared" si="61"/>
        <v>465</v>
      </c>
      <c r="J263" s="6"/>
      <c r="K263" s="6"/>
      <c r="L263" s="19"/>
    </row>
    <row r="264" spans="1:12">
      <c r="A264" s="3"/>
      <c r="B264" s="55"/>
      <c r="C264" s="55"/>
      <c r="D264" s="56"/>
      <c r="E264" s="55"/>
      <c r="F264" s="56"/>
      <c r="G264" s="56"/>
      <c r="H264" s="57"/>
      <c r="I264" s="92">
        <f t="shared" si="61"/>
        <v>480</v>
      </c>
      <c r="J264" s="6"/>
      <c r="K264" s="6"/>
      <c r="L264" s="19"/>
    </row>
    <row r="265" spans="1:12">
      <c r="A265" s="3"/>
      <c r="B265" s="55"/>
      <c r="C265" s="55"/>
      <c r="D265" s="56"/>
      <c r="E265" s="55"/>
      <c r="F265" s="56"/>
      <c r="G265" s="56"/>
      <c r="H265" s="57"/>
      <c r="I265" s="92">
        <f t="shared" si="61"/>
        <v>495</v>
      </c>
      <c r="J265" s="6"/>
      <c r="K265" s="6"/>
      <c r="L265" s="19"/>
    </row>
    <row r="266" spans="1:12">
      <c r="A266" s="3"/>
      <c r="B266" s="55"/>
      <c r="C266" s="55"/>
      <c r="D266" s="56"/>
      <c r="E266" s="55"/>
      <c r="F266" s="56"/>
      <c r="G266" s="56"/>
      <c r="H266" s="57"/>
      <c r="I266" s="92">
        <f t="shared" si="61"/>
        <v>510</v>
      </c>
      <c r="J266" s="6"/>
      <c r="K266" s="6"/>
      <c r="L266" s="19"/>
    </row>
    <row r="267" spans="1:12">
      <c r="A267" s="3"/>
      <c r="B267" s="55"/>
      <c r="C267" s="55"/>
      <c r="D267" s="56"/>
      <c r="E267" s="55"/>
      <c r="F267" s="56"/>
      <c r="G267" s="56"/>
      <c r="H267" s="57"/>
      <c r="I267" s="92">
        <f t="shared" si="61"/>
        <v>525</v>
      </c>
      <c r="J267" s="6"/>
      <c r="K267" s="6"/>
      <c r="L267" s="19"/>
    </row>
    <row r="268" spans="1:12">
      <c r="A268" s="3"/>
      <c r="B268" s="55"/>
      <c r="C268" s="55"/>
      <c r="D268" s="56"/>
      <c r="E268" s="55"/>
      <c r="F268" s="56"/>
      <c r="G268" s="56"/>
      <c r="H268" s="57"/>
      <c r="L268" s="19"/>
    </row>
    <row r="269" spans="1:12">
      <c r="B269" s="58"/>
      <c r="C269" s="58"/>
      <c r="D269" s="59"/>
      <c r="E269" s="58"/>
      <c r="F269" s="59"/>
      <c r="G269" s="59"/>
      <c r="H269" s="60"/>
      <c r="L269" s="19"/>
    </row>
    <row r="270" spans="1:12">
      <c r="A270" s="17"/>
      <c r="B270" s="23"/>
      <c r="C270" s="3"/>
      <c r="D270" s="3"/>
      <c r="E270" s="3"/>
      <c r="F270" s="3"/>
      <c r="G270" s="3"/>
      <c r="H270" s="42"/>
      <c r="I270" s="93">
        <v>45</v>
      </c>
      <c r="J270" s="29"/>
      <c r="K270" s="29"/>
      <c r="L270" s="19"/>
    </row>
    <row r="271" spans="1:12">
      <c r="B271" s="23"/>
      <c r="C271" s="3"/>
      <c r="D271" s="3"/>
      <c r="E271" s="3"/>
      <c r="F271" s="3"/>
      <c r="G271" s="3"/>
      <c r="H271" s="4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3"/>
      <c r="C272" s="3"/>
      <c r="D272" s="3"/>
      <c r="E272" s="3"/>
      <c r="F272" s="3"/>
      <c r="G272" s="3"/>
      <c r="H272" s="42"/>
      <c r="I272" s="92">
        <f t="shared" ref="I272:I302" si="62">I271+15</f>
        <v>75</v>
      </c>
      <c r="J272" s="6"/>
      <c r="K272" s="6"/>
      <c r="L272" s="135"/>
    </row>
    <row r="273" spans="1:12">
      <c r="A273" s="210"/>
      <c r="B273" s="23">
        <v>89</v>
      </c>
      <c r="C273" s="3"/>
      <c r="D273" s="4">
        <v>8.1578204034593274</v>
      </c>
      <c r="E273" s="4">
        <v>8.1044999999999998</v>
      </c>
      <c r="F273" s="4">
        <v>2.5644328397276612E-2</v>
      </c>
      <c r="G273" s="76">
        <v>-0.65361090122451082</v>
      </c>
      <c r="H273" s="78">
        <v>2.5499999999999998</v>
      </c>
      <c r="I273" s="92">
        <f t="shared" si="62"/>
        <v>90</v>
      </c>
      <c r="J273" s="6">
        <f t="shared" ref="J273:J288" si="63">G273+(G274-G273)/15*(I273-B273)</f>
        <v>-0.63230194670160511</v>
      </c>
      <c r="K273" s="6">
        <f t="shared" ref="K273:K288" si="64">H273+(H274-H273)/15*(I273-B273)</f>
        <v>2.5499999999999998</v>
      </c>
      <c r="L273" s="135"/>
    </row>
    <row r="274" spans="1:12">
      <c r="A274" s="210"/>
      <c r="B274" s="23">
        <v>104</v>
      </c>
      <c r="C274" s="3"/>
      <c r="D274" s="4">
        <v>8.146708097361584</v>
      </c>
      <c r="E274" s="4">
        <v>8.1194999999999986</v>
      </c>
      <c r="F274" s="4">
        <v>3.1199696354798009E-2</v>
      </c>
      <c r="G274" s="76">
        <v>-0.33397658338092473</v>
      </c>
      <c r="H274" s="78">
        <v>2.5499999999999998</v>
      </c>
      <c r="I274" s="92">
        <f t="shared" si="62"/>
        <v>105</v>
      </c>
      <c r="J274" s="6">
        <f t="shared" si="63"/>
        <v>-0.32310977593978685</v>
      </c>
      <c r="K274" s="6">
        <f t="shared" si="64"/>
        <v>2.5499999999999998</v>
      </c>
      <c r="L274" s="135"/>
    </row>
    <row r="275" spans="1:12">
      <c r="A275" s="210"/>
      <c r="B275" s="23">
        <v>119</v>
      </c>
      <c r="C275" s="3"/>
      <c r="D275" s="4">
        <v>8.1384146113917808</v>
      </c>
      <c r="E275" s="4">
        <v>8.1245000000000012</v>
      </c>
      <c r="F275" s="4">
        <v>2.2589005243585845E-2</v>
      </c>
      <c r="G275" s="76">
        <v>-0.17097447176385672</v>
      </c>
      <c r="H275" s="78">
        <v>2.5499999999999998</v>
      </c>
      <c r="I275" s="92">
        <f t="shared" si="62"/>
        <v>120</v>
      </c>
      <c r="J275" s="6">
        <f t="shared" si="63"/>
        <v>-0.20568380580530882</v>
      </c>
      <c r="K275" s="6">
        <f t="shared" si="64"/>
        <v>2.5499999999999998</v>
      </c>
      <c r="L275" s="135"/>
    </row>
    <row r="276" spans="1:12">
      <c r="A276" s="210"/>
      <c r="B276" s="23">
        <v>134</v>
      </c>
      <c r="C276" s="3"/>
      <c r="D276" s="4">
        <v>8.1277124362960826</v>
      </c>
      <c r="E276" s="4">
        <v>8.0715000000000003</v>
      </c>
      <c r="F276" s="4">
        <v>3.1834274809261272E-2</v>
      </c>
      <c r="G276" s="76">
        <v>-0.69161448238563827</v>
      </c>
      <c r="H276" s="78">
        <v>2.5499999999999998</v>
      </c>
      <c r="I276" s="92">
        <f t="shared" si="62"/>
        <v>135</v>
      </c>
      <c r="J276" s="6">
        <f t="shared" si="63"/>
        <v>-0.76090754989014131</v>
      </c>
      <c r="K276" s="6">
        <f t="shared" si="64"/>
        <v>2.5499999999999998</v>
      </c>
      <c r="L276" s="135"/>
    </row>
    <row r="277" spans="1:12">
      <c r="A277" s="210"/>
      <c r="B277" s="23">
        <v>149</v>
      </c>
      <c r="C277" s="3"/>
      <c r="D277" s="4">
        <v>8.1170062297123238</v>
      </c>
      <c r="E277" s="4">
        <v>7.9764999999999997</v>
      </c>
      <c r="F277" s="4">
        <v>3.4070360633315977E-2</v>
      </c>
      <c r="G277" s="76">
        <v>-1.7310104949531839</v>
      </c>
      <c r="H277" s="78">
        <v>2.5499999999999998</v>
      </c>
      <c r="I277" s="92">
        <f t="shared" si="62"/>
        <v>150</v>
      </c>
      <c r="J277" s="6">
        <f t="shared" si="63"/>
        <v>-1.7519037726767621</v>
      </c>
      <c r="K277" s="6">
        <f t="shared" si="64"/>
        <v>2.5499999999999998</v>
      </c>
      <c r="L277" s="135"/>
    </row>
    <row r="278" spans="1:12">
      <c r="A278" s="210"/>
      <c r="B278" s="23">
        <v>164</v>
      </c>
      <c r="C278" s="3"/>
      <c r="D278" s="4">
        <v>8.1087766124379286</v>
      </c>
      <c r="E278" s="4">
        <v>7.9430000000000005</v>
      </c>
      <c r="F278" s="4">
        <v>2.7739388677664258E-2</v>
      </c>
      <c r="G278" s="76">
        <v>-2.044409660806858</v>
      </c>
      <c r="H278" s="78">
        <v>2.5499999999999998</v>
      </c>
      <c r="I278" s="92">
        <f t="shared" si="62"/>
        <v>165</v>
      </c>
      <c r="J278" s="6">
        <f t="shared" si="63"/>
        <v>-2.0550767825367791</v>
      </c>
      <c r="K278" s="6">
        <f t="shared" si="64"/>
        <v>2.5499999999999998</v>
      </c>
      <c r="L278" s="135"/>
    </row>
    <row r="279" spans="1:12">
      <c r="A279" s="210"/>
      <c r="B279" s="23">
        <v>179</v>
      </c>
      <c r="C279" s="3"/>
      <c r="D279" s="4">
        <v>8.1087506358874073</v>
      </c>
      <c r="E279" s="4">
        <v>7.93</v>
      </c>
      <c r="F279" s="4">
        <v>3.1622776601683819E-2</v>
      </c>
      <c r="G279" s="76">
        <v>-2.2044164867556741</v>
      </c>
      <c r="H279" s="78">
        <v>2.5499999999999998</v>
      </c>
      <c r="I279" s="92">
        <f t="shared" si="62"/>
        <v>180</v>
      </c>
      <c r="J279" s="6">
        <f t="shared" si="63"/>
        <v>-2.1984070412962975</v>
      </c>
      <c r="K279" s="6">
        <f t="shared" si="64"/>
        <v>2.5499999999999998</v>
      </c>
      <c r="L279" s="135"/>
    </row>
    <row r="280" spans="1:12">
      <c r="A280" s="210"/>
      <c r="B280" s="23">
        <v>194</v>
      </c>
      <c r="C280" s="3"/>
      <c r="D280" s="4">
        <v>8.1135425866924322</v>
      </c>
      <c r="E280" s="4">
        <v>7.9420000000000002</v>
      </c>
      <c r="F280" s="4">
        <v>2.4623480450043807E-2</v>
      </c>
      <c r="G280" s="76">
        <v>-2.1142748048650244</v>
      </c>
      <c r="H280" s="78">
        <v>2.5499999999999998</v>
      </c>
      <c r="I280" s="92">
        <f t="shared" si="62"/>
        <v>195</v>
      </c>
      <c r="J280" s="6">
        <f t="shared" si="63"/>
        <v>-2.1266299314382788</v>
      </c>
      <c r="K280" s="6">
        <f t="shared" si="64"/>
        <v>2.5499999999999998</v>
      </c>
      <c r="L280" s="135"/>
    </row>
    <row r="281" spans="1:12">
      <c r="A281" s="210"/>
      <c r="B281" s="23">
        <v>209</v>
      </c>
      <c r="C281" s="3"/>
      <c r="D281" s="4">
        <v>8.1217683227002002</v>
      </c>
      <c r="E281" s="4">
        <v>7.9349999999999996</v>
      </c>
      <c r="F281" s="4">
        <v>2.236067977499789E-2</v>
      </c>
      <c r="G281" s="76">
        <v>-2.2996017034638432</v>
      </c>
      <c r="H281" s="78">
        <v>2.5499999999999998</v>
      </c>
      <c r="I281" s="92">
        <f t="shared" si="62"/>
        <v>210</v>
      </c>
      <c r="J281" s="6">
        <f t="shared" si="63"/>
        <v>-2.2943750871322477</v>
      </c>
      <c r="K281" s="6">
        <f t="shared" si="64"/>
        <v>2.5499999999999998</v>
      </c>
      <c r="L281" s="135"/>
    </row>
    <row r="282" spans="1:12">
      <c r="A282" s="210"/>
      <c r="B282" s="23">
        <v>224</v>
      </c>
      <c r="C282" s="3"/>
      <c r="D282" s="4">
        <v>8.1326424541313607</v>
      </c>
      <c r="E282" s="4">
        <v>7.9520000000000008</v>
      </c>
      <c r="F282" s="4">
        <v>2.0416711421361613E-2</v>
      </c>
      <c r="G282" s="76">
        <v>-2.2212024584899086</v>
      </c>
      <c r="H282" s="78">
        <v>2.5499999999999998</v>
      </c>
      <c r="I282" s="92">
        <f t="shared" si="62"/>
        <v>225</v>
      </c>
      <c r="J282" s="6">
        <f t="shared" si="63"/>
        <v>-2.233308398198127</v>
      </c>
      <c r="K282" s="6">
        <f t="shared" si="64"/>
        <v>2.5499999999999998</v>
      </c>
      <c r="L282" s="135"/>
    </row>
    <row r="283" spans="1:12">
      <c r="A283" s="210"/>
      <c r="B283" s="23">
        <v>239</v>
      </c>
      <c r="C283" s="3"/>
      <c r="D283" s="4">
        <v>8.1436755482681669</v>
      </c>
      <c r="E283" s="4">
        <v>7.9479999999999986</v>
      </c>
      <c r="F283" s="4">
        <v>1.8238190122579878E-2</v>
      </c>
      <c r="G283" s="76">
        <v>-2.4027915541131866</v>
      </c>
      <c r="H283" s="78">
        <v>2.5499999999999998</v>
      </c>
      <c r="I283" s="92">
        <f t="shared" si="62"/>
        <v>240</v>
      </c>
      <c r="J283" s="6">
        <f t="shared" si="63"/>
        <v>-2.4006486850746662</v>
      </c>
      <c r="K283" s="6">
        <f t="shared" si="64"/>
        <v>2.5499999999999998</v>
      </c>
      <c r="L283" s="135"/>
    </row>
    <row r="284" spans="1:12">
      <c r="A284" s="210"/>
      <c r="B284" s="23">
        <v>254</v>
      </c>
      <c r="C284" s="3"/>
      <c r="D284" s="4">
        <v>8.1507250424691868</v>
      </c>
      <c r="E284" s="4">
        <v>7.9574999999999987</v>
      </c>
      <c r="F284" s="4">
        <v>1.6819474927657591E-2</v>
      </c>
      <c r="G284" s="76">
        <v>-2.3706485185353818</v>
      </c>
      <c r="H284" s="78">
        <v>2.5499999999999998</v>
      </c>
      <c r="I284" s="92">
        <f t="shared" si="62"/>
        <v>255</v>
      </c>
      <c r="J284" s="6">
        <f t="shared" si="63"/>
        <v>-2.3736130242540372</v>
      </c>
      <c r="K284" s="6">
        <f t="shared" si="64"/>
        <v>2.5499999999999998</v>
      </c>
      <c r="L284" s="135"/>
    </row>
    <row r="285" spans="1:12">
      <c r="A285" s="210"/>
      <c r="B285" s="23">
        <v>269</v>
      </c>
      <c r="C285" s="3"/>
      <c r="D285" s="4">
        <v>8.1539267992630773</v>
      </c>
      <c r="E285" s="4">
        <v>7.9570000000000007</v>
      </c>
      <c r="F285" s="4">
        <v>1.8666040089734531E-2</v>
      </c>
      <c r="G285" s="76">
        <v>-2.4151161043152127</v>
      </c>
      <c r="H285" s="78">
        <v>2.5499999999999998</v>
      </c>
      <c r="I285" s="92">
        <f t="shared" si="62"/>
        <v>270</v>
      </c>
      <c r="J285" s="6">
        <f t="shared" si="63"/>
        <v>-2.4277055691472427</v>
      </c>
      <c r="K285" s="6">
        <f t="shared" si="64"/>
        <v>2.5499999999999998</v>
      </c>
      <c r="L285" s="135"/>
    </row>
    <row r="286" spans="1:12">
      <c r="A286" s="210"/>
      <c r="B286" s="23">
        <v>284</v>
      </c>
      <c r="C286" s="3"/>
      <c r="D286" s="4">
        <v>8.150741902077927</v>
      </c>
      <c r="E286" s="4">
        <v>7.9385000000000003</v>
      </c>
      <c r="F286" s="4">
        <v>1.8715318802914903E-2</v>
      </c>
      <c r="G286" s="76">
        <v>-2.603958076795664</v>
      </c>
      <c r="H286" s="78">
        <v>2.5499999999999998</v>
      </c>
      <c r="I286" s="92">
        <f t="shared" si="62"/>
        <v>285</v>
      </c>
      <c r="J286" s="6">
        <f t="shared" si="63"/>
        <v>-2.6021416280926948</v>
      </c>
      <c r="K286" s="6">
        <f t="shared" si="64"/>
        <v>2.5499999999999998</v>
      </c>
      <c r="L286" s="135"/>
    </row>
    <row r="287" spans="1:12">
      <c r="A287" s="210"/>
      <c r="B287" s="23">
        <v>299</v>
      </c>
      <c r="C287" s="3"/>
      <c r="D287" s="4">
        <v>8.1387110921500287</v>
      </c>
      <c r="E287" s="4">
        <v>7.9290000000000003</v>
      </c>
      <c r="F287" s="4">
        <v>2.1001253095445181E-2</v>
      </c>
      <c r="G287" s="76">
        <v>-2.5767113462511229</v>
      </c>
      <c r="H287" s="78">
        <v>2.5499999999999998</v>
      </c>
      <c r="I287" s="92">
        <f t="shared" si="62"/>
        <v>300</v>
      </c>
      <c r="J287" s="6">
        <f t="shared" si="63"/>
        <v>-2.5785103711141057</v>
      </c>
      <c r="K287" s="6">
        <f t="shared" si="64"/>
        <v>2.5499999999999998</v>
      </c>
      <c r="L287" s="135"/>
    </row>
    <row r="288" spans="1:12">
      <c r="A288" s="210"/>
      <c r="B288" s="23">
        <v>314</v>
      </c>
      <c r="C288" s="3"/>
      <c r="D288" s="4">
        <v>8.126078437681187</v>
      </c>
      <c r="E288" s="4">
        <v>7.9144999999999994</v>
      </c>
      <c r="F288" s="4">
        <v>1.7910596686995389E-2</v>
      </c>
      <c r="G288" s="76">
        <v>-2.603696719195864</v>
      </c>
      <c r="H288" s="78">
        <v>2.5499999999999998</v>
      </c>
      <c r="I288" s="92">
        <f t="shared" si="62"/>
        <v>315</v>
      </c>
      <c r="J288" s="6">
        <f t="shared" si="63"/>
        <v>-2.6136957643203105</v>
      </c>
      <c r="K288" s="6">
        <f t="shared" si="64"/>
        <v>2.5499999999999998</v>
      </c>
      <c r="L288" s="135"/>
    </row>
    <row r="289" spans="1:12">
      <c r="A289" s="210"/>
      <c r="B289" s="23">
        <v>329</v>
      </c>
      <c r="C289" s="4">
        <v>8.1082761736170248</v>
      </c>
      <c r="D289" s="4">
        <v>8.1082761736170248</v>
      </c>
      <c r="E289" s="4">
        <v>7.884999999999998</v>
      </c>
      <c r="F289" s="4">
        <v>2.3508117299081258E-2</v>
      </c>
      <c r="G289" s="76">
        <v>-2.7536823960625583</v>
      </c>
      <c r="H289" s="78">
        <v>2.5499999999999998</v>
      </c>
      <c r="I289" s="92">
        <f t="shared" si="62"/>
        <v>330</v>
      </c>
      <c r="J289" s="6"/>
      <c r="K289" s="6"/>
      <c r="L289" s="135"/>
    </row>
    <row r="290" spans="1:12">
      <c r="A290" s="210"/>
      <c r="B290" s="23"/>
      <c r="C290" s="4"/>
      <c r="D290" s="4"/>
      <c r="E290" s="4"/>
      <c r="F290" s="4"/>
      <c r="G290" s="76"/>
      <c r="H290" s="78"/>
      <c r="I290" s="92">
        <f t="shared" si="62"/>
        <v>345</v>
      </c>
      <c r="J290" s="6"/>
      <c r="K290" s="6"/>
      <c r="L290" s="135"/>
    </row>
    <row r="291" spans="1:12">
      <c r="A291" s="210"/>
      <c r="B291" s="23"/>
      <c r="C291" s="4"/>
      <c r="D291" s="4"/>
      <c r="E291" s="4"/>
      <c r="F291" s="4"/>
      <c r="G291" s="76"/>
      <c r="H291" s="78"/>
      <c r="I291" s="92">
        <f t="shared" si="62"/>
        <v>360</v>
      </c>
      <c r="J291" s="6"/>
      <c r="K291" s="6"/>
      <c r="L291" s="135"/>
    </row>
    <row r="292" spans="1:12">
      <c r="A292" s="210"/>
      <c r="B292" s="23"/>
      <c r="C292" s="4"/>
      <c r="D292" s="4"/>
      <c r="E292" s="4"/>
      <c r="F292" s="4"/>
      <c r="G292" s="76"/>
      <c r="H292" s="78"/>
      <c r="I292" s="92">
        <f t="shared" si="62"/>
        <v>375</v>
      </c>
      <c r="J292" s="6"/>
      <c r="K292" s="6"/>
      <c r="L292" s="19"/>
    </row>
    <row r="293" spans="1:12">
      <c r="A293" s="3"/>
      <c r="B293" s="23"/>
      <c r="C293" s="4"/>
      <c r="D293" s="4"/>
      <c r="E293" s="4"/>
      <c r="F293" s="4"/>
      <c r="G293" s="76"/>
      <c r="H293" s="78"/>
      <c r="I293" s="92">
        <f t="shared" si="62"/>
        <v>390</v>
      </c>
      <c r="J293" s="6"/>
      <c r="K293" s="6"/>
      <c r="L293" s="19"/>
    </row>
    <row r="294" spans="1:12">
      <c r="A294" s="3"/>
      <c r="B294" s="23"/>
      <c r="C294" s="4"/>
      <c r="D294" s="4"/>
      <c r="E294" s="4"/>
      <c r="F294" s="4"/>
      <c r="G294" s="76"/>
      <c r="H294" s="78"/>
      <c r="I294" s="92">
        <f t="shared" si="62"/>
        <v>405</v>
      </c>
      <c r="J294" s="6"/>
      <c r="K294" s="6"/>
      <c r="L294" s="19"/>
    </row>
    <row r="295" spans="1:12">
      <c r="A295" s="3"/>
      <c r="B295" s="23"/>
      <c r="C295" s="4"/>
      <c r="D295" s="4"/>
      <c r="E295" s="4"/>
      <c r="F295" s="4"/>
      <c r="G295" s="76"/>
      <c r="H295" s="78"/>
      <c r="I295" s="92">
        <f t="shared" si="62"/>
        <v>420</v>
      </c>
      <c r="J295" s="6"/>
      <c r="K295" s="6"/>
      <c r="L295" s="19"/>
    </row>
    <row r="296" spans="1:12">
      <c r="A296" s="3"/>
      <c r="B296" s="23"/>
      <c r="C296" s="4"/>
      <c r="D296" s="4"/>
      <c r="E296" s="4"/>
      <c r="F296" s="4"/>
      <c r="G296" s="76"/>
      <c r="H296" s="78"/>
      <c r="I296" s="92">
        <f t="shared" si="62"/>
        <v>435</v>
      </c>
      <c r="J296" s="6"/>
      <c r="K296" s="6"/>
      <c r="L296" s="19"/>
    </row>
    <row r="297" spans="1:12">
      <c r="A297" s="3"/>
      <c r="B297" s="23"/>
      <c r="C297" s="4"/>
      <c r="D297" s="4"/>
      <c r="E297" s="4"/>
      <c r="F297" s="4"/>
      <c r="G297" s="76"/>
      <c r="H297" s="78"/>
      <c r="I297" s="92">
        <f t="shared" si="62"/>
        <v>450</v>
      </c>
      <c r="J297" s="6"/>
      <c r="K297" s="6"/>
      <c r="L297" s="19"/>
    </row>
    <row r="298" spans="1:12">
      <c r="A298" s="3"/>
      <c r="B298" s="23"/>
      <c r="C298" s="4"/>
      <c r="D298" s="4"/>
      <c r="E298" s="4"/>
      <c r="F298" s="4"/>
      <c r="G298" s="76"/>
      <c r="H298" s="78"/>
      <c r="I298" s="92">
        <f t="shared" si="62"/>
        <v>465</v>
      </c>
      <c r="J298" s="6"/>
      <c r="K298" s="6"/>
      <c r="L298" s="19"/>
    </row>
    <row r="299" spans="1:12">
      <c r="A299" s="3"/>
      <c r="B299" s="23"/>
      <c r="C299" s="4"/>
      <c r="D299" s="4"/>
      <c r="E299" s="4"/>
      <c r="F299" s="4"/>
      <c r="G299" s="76"/>
      <c r="H299" s="78"/>
      <c r="I299" s="92">
        <f t="shared" si="62"/>
        <v>480</v>
      </c>
      <c r="J299" s="6"/>
      <c r="K299" s="6"/>
      <c r="L299" s="19"/>
    </row>
    <row r="300" spans="1:12">
      <c r="A300" s="3"/>
      <c r="B300" s="23"/>
      <c r="C300" s="4"/>
      <c r="D300" s="4"/>
      <c r="E300" s="4"/>
      <c r="F300" s="4"/>
      <c r="G300" s="76"/>
      <c r="H300" s="78"/>
      <c r="I300" s="92">
        <f t="shared" si="62"/>
        <v>495</v>
      </c>
      <c r="J300" s="6"/>
      <c r="K300" s="6"/>
      <c r="L300" s="19"/>
    </row>
    <row r="301" spans="1:12">
      <c r="A301" s="3"/>
      <c r="B301" s="23"/>
      <c r="C301" s="4"/>
      <c r="D301" s="4"/>
      <c r="E301" s="4"/>
      <c r="F301" s="4"/>
      <c r="G301" s="76"/>
      <c r="H301" s="78"/>
      <c r="I301" s="92">
        <f t="shared" si="62"/>
        <v>510</v>
      </c>
      <c r="J301" s="6"/>
      <c r="K301" s="6"/>
      <c r="L301" s="19"/>
    </row>
    <row r="302" spans="1:12">
      <c r="A302" s="3"/>
      <c r="B302" s="23"/>
      <c r="C302" s="4"/>
      <c r="D302" s="4"/>
      <c r="E302" s="4"/>
      <c r="F302" s="4"/>
      <c r="G302" s="76"/>
      <c r="H302" s="78"/>
      <c r="I302" s="92">
        <f t="shared" si="62"/>
        <v>525</v>
      </c>
      <c r="J302" s="6"/>
      <c r="K302" s="6"/>
      <c r="L302" s="19"/>
    </row>
    <row r="303" spans="1:12">
      <c r="A303" s="3"/>
      <c r="B303" s="23"/>
      <c r="C303" s="4"/>
      <c r="D303" s="4"/>
      <c r="E303" s="4"/>
      <c r="F303" s="4"/>
      <c r="G303" s="76"/>
      <c r="H303" s="78"/>
      <c r="L303" s="19"/>
    </row>
    <row r="304" spans="1:12">
      <c r="B304" s="23"/>
      <c r="C304" s="3"/>
      <c r="D304" s="3"/>
      <c r="E304" s="3"/>
      <c r="F304" s="3"/>
      <c r="G304" s="3"/>
      <c r="H304" s="42"/>
      <c r="L304" s="19"/>
    </row>
    <row r="305" spans="1:12">
      <c r="A305" s="17"/>
      <c r="B305" s="82">
        <v>42</v>
      </c>
      <c r="C305" s="83"/>
      <c r="D305" s="83">
        <v>7.98</v>
      </c>
      <c r="E305" s="83">
        <v>7.3959999999999999</v>
      </c>
      <c r="F305" s="83">
        <v>1.4E-2</v>
      </c>
      <c r="G305" s="83">
        <v>-7.3179999999999996</v>
      </c>
      <c r="H305" s="84">
        <v>0.64</v>
      </c>
      <c r="I305" s="93">
        <v>45</v>
      </c>
      <c r="J305" s="29"/>
      <c r="K305" s="29"/>
      <c r="L305" s="19"/>
    </row>
    <row r="306" spans="1:12">
      <c r="B306" s="23">
        <v>57</v>
      </c>
      <c r="C306" s="3"/>
      <c r="D306" s="3">
        <v>7.992</v>
      </c>
      <c r="E306" s="3">
        <v>7.6239999999999997</v>
      </c>
      <c r="F306" s="3">
        <v>1.6E-2</v>
      </c>
      <c r="G306" s="3">
        <v>-4.6050000000000004</v>
      </c>
      <c r="H306" s="42">
        <v>0.64</v>
      </c>
      <c r="I306" s="92">
        <f>I305+15</f>
        <v>60</v>
      </c>
      <c r="J306" s="6">
        <f t="shared" ref="J306:J324" si="65">G306+(G307-G306)/15*(I306-B306)</f>
        <v>-4.4354000000000005</v>
      </c>
      <c r="K306" s="6">
        <f t="shared" ref="K306:K324" si="66">H306+(H307-H306)/15*(I306-B306)</f>
        <v>0.64</v>
      </c>
      <c r="L306" s="19"/>
    </row>
    <row r="307" spans="1:12">
      <c r="A307" s="210" t="s">
        <v>22</v>
      </c>
      <c r="B307" s="23">
        <v>72</v>
      </c>
      <c r="C307" s="3"/>
      <c r="D307" s="3">
        <v>7.9859999999999998</v>
      </c>
      <c r="E307" s="3">
        <v>7.6859999999999999</v>
      </c>
      <c r="F307" s="3">
        <v>1.2999999999999999E-2</v>
      </c>
      <c r="G307" s="3">
        <v>-3.7570000000000001</v>
      </c>
      <c r="H307" s="42">
        <v>0.64</v>
      </c>
      <c r="I307" s="92">
        <f t="shared" ref="I307:I337" si="67">I306+15</f>
        <v>75</v>
      </c>
      <c r="J307" s="6">
        <f t="shared" si="65"/>
        <v>-3.6694</v>
      </c>
      <c r="K307" s="6">
        <f t="shared" si="66"/>
        <v>0.64</v>
      </c>
      <c r="L307" s="135"/>
    </row>
    <row r="308" spans="1:12">
      <c r="A308" s="210"/>
      <c r="B308" s="23">
        <v>87</v>
      </c>
      <c r="C308" s="3"/>
      <c r="D308" s="3">
        <v>7.984</v>
      </c>
      <c r="E308" s="3">
        <v>7.7190000000000003</v>
      </c>
      <c r="F308" s="3">
        <v>1.4E-2</v>
      </c>
      <c r="G308" s="3">
        <v>-3.319</v>
      </c>
      <c r="H308" s="42">
        <v>0.64</v>
      </c>
      <c r="I308" s="92">
        <f t="shared" si="67"/>
        <v>90</v>
      </c>
      <c r="J308" s="6">
        <f t="shared" si="65"/>
        <v>-3.1871999999999998</v>
      </c>
      <c r="K308" s="6">
        <f t="shared" si="66"/>
        <v>0.64</v>
      </c>
      <c r="L308" s="135"/>
    </row>
    <row r="309" spans="1:12">
      <c r="A309" s="210"/>
      <c r="B309" s="23">
        <v>102</v>
      </c>
      <c r="C309" s="3"/>
      <c r="D309" s="3">
        <v>7.9710000000000001</v>
      </c>
      <c r="E309" s="3">
        <v>7.7590000000000003</v>
      </c>
      <c r="F309" s="3">
        <v>1.4E-2</v>
      </c>
      <c r="G309" s="3">
        <v>-2.66</v>
      </c>
      <c r="H309" s="42">
        <v>0.64</v>
      </c>
      <c r="I309" s="92">
        <f t="shared" si="67"/>
        <v>105</v>
      </c>
      <c r="J309" s="6">
        <f t="shared" si="65"/>
        <v>-2.5344000000000002</v>
      </c>
      <c r="K309" s="6">
        <f t="shared" si="66"/>
        <v>0.64</v>
      </c>
      <c r="L309" s="135"/>
    </row>
    <row r="310" spans="1:12">
      <c r="A310" s="210"/>
      <c r="B310" s="23">
        <v>117</v>
      </c>
      <c r="C310" s="3"/>
      <c r="D310" s="3">
        <v>7.9710000000000001</v>
      </c>
      <c r="E310" s="3">
        <v>7.8090000000000002</v>
      </c>
      <c r="F310" s="3">
        <v>0.01</v>
      </c>
      <c r="G310" s="3">
        <v>-2.032</v>
      </c>
      <c r="H310" s="42">
        <v>0.64</v>
      </c>
      <c r="I310" s="92">
        <f t="shared" si="67"/>
        <v>120</v>
      </c>
      <c r="J310" s="6">
        <f t="shared" si="65"/>
        <v>-1.8740000000000001</v>
      </c>
      <c r="K310" s="6">
        <f t="shared" si="66"/>
        <v>0.64</v>
      </c>
      <c r="L310" s="135"/>
    </row>
    <row r="311" spans="1:12">
      <c r="A311" s="210"/>
      <c r="B311" s="23">
        <v>132</v>
      </c>
      <c r="C311" s="3"/>
      <c r="D311" s="3">
        <v>7.9710000000000001</v>
      </c>
      <c r="E311" s="3">
        <v>7.8719999999999999</v>
      </c>
      <c r="F311" s="3">
        <v>1.2E-2</v>
      </c>
      <c r="G311" s="3">
        <v>-1.242</v>
      </c>
      <c r="H311" s="42">
        <v>0.64</v>
      </c>
      <c r="I311" s="92">
        <f t="shared" si="67"/>
        <v>135</v>
      </c>
      <c r="J311" s="6">
        <f t="shared" si="65"/>
        <v>-1.1341999999999999</v>
      </c>
      <c r="K311" s="6">
        <f t="shared" si="66"/>
        <v>0.64</v>
      </c>
      <c r="L311" s="135"/>
    </row>
    <row r="312" spans="1:12">
      <c r="A312" s="210"/>
      <c r="B312" s="23">
        <v>147</v>
      </c>
      <c r="C312" s="3"/>
      <c r="D312" s="3">
        <v>7.968</v>
      </c>
      <c r="E312" s="3">
        <v>7.9119999999999999</v>
      </c>
      <c r="F312" s="3">
        <v>1.2999999999999999E-2</v>
      </c>
      <c r="G312" s="3">
        <v>-0.70299999999999996</v>
      </c>
      <c r="H312" s="42">
        <v>0.64</v>
      </c>
      <c r="I312" s="92">
        <f t="shared" si="67"/>
        <v>150</v>
      </c>
      <c r="J312" s="6">
        <f t="shared" si="65"/>
        <v>-0.64279999999999993</v>
      </c>
      <c r="K312" s="6">
        <f t="shared" si="66"/>
        <v>0.64</v>
      </c>
      <c r="L312" s="135"/>
    </row>
    <row r="313" spans="1:12">
      <c r="A313" s="210"/>
      <c r="B313" s="23">
        <v>162</v>
      </c>
      <c r="C313" s="3"/>
      <c r="D313" s="3">
        <v>7.97</v>
      </c>
      <c r="E313" s="3">
        <v>7.9379999999999997</v>
      </c>
      <c r="F313" s="3">
        <v>1.2E-2</v>
      </c>
      <c r="G313" s="3">
        <v>-0.40200000000000002</v>
      </c>
      <c r="H313" s="42">
        <v>0.64</v>
      </c>
      <c r="I313" s="92">
        <f t="shared" si="67"/>
        <v>165</v>
      </c>
      <c r="J313" s="6">
        <f t="shared" si="65"/>
        <v>-0.38180000000000003</v>
      </c>
      <c r="K313" s="6">
        <f t="shared" si="66"/>
        <v>0.64</v>
      </c>
      <c r="L313" s="135"/>
    </row>
    <row r="314" spans="1:12">
      <c r="A314" s="210"/>
      <c r="B314" s="23">
        <v>177</v>
      </c>
      <c r="C314" s="3"/>
      <c r="D314" s="3">
        <v>7.976</v>
      </c>
      <c r="E314" s="3">
        <v>7.952</v>
      </c>
      <c r="F314" s="3">
        <v>1.2999999999999999E-2</v>
      </c>
      <c r="G314" s="3">
        <v>-0.30099999999999999</v>
      </c>
      <c r="H314" s="42">
        <v>0.64</v>
      </c>
      <c r="I314" s="92">
        <f t="shared" si="67"/>
        <v>180</v>
      </c>
      <c r="J314" s="6">
        <f t="shared" si="65"/>
        <v>-0.33360000000000001</v>
      </c>
      <c r="K314" s="6">
        <f t="shared" si="66"/>
        <v>0.64</v>
      </c>
      <c r="L314" s="135"/>
    </row>
    <row r="315" spans="1:12">
      <c r="A315" s="210"/>
      <c r="B315" s="23">
        <v>192</v>
      </c>
      <c r="C315" s="3"/>
      <c r="D315" s="3">
        <v>7.9820000000000002</v>
      </c>
      <c r="E315" s="3">
        <v>7.9450000000000003</v>
      </c>
      <c r="F315" s="3">
        <v>1.2999999999999999E-2</v>
      </c>
      <c r="G315" s="3">
        <v>-0.46400000000000002</v>
      </c>
      <c r="H315" s="42">
        <v>0.64</v>
      </c>
      <c r="I315" s="92">
        <f t="shared" si="67"/>
        <v>195</v>
      </c>
      <c r="J315" s="6">
        <f t="shared" si="65"/>
        <v>-0.51400000000000001</v>
      </c>
      <c r="K315" s="6">
        <f t="shared" si="66"/>
        <v>0.64</v>
      </c>
      <c r="L315" s="135"/>
    </row>
    <row r="316" spans="1:12">
      <c r="A316" s="210"/>
      <c r="B316" s="23">
        <v>207</v>
      </c>
      <c r="C316" s="3"/>
      <c r="D316" s="3">
        <v>7.9790000000000001</v>
      </c>
      <c r="E316" s="3">
        <v>7.9219999999999997</v>
      </c>
      <c r="F316" s="3">
        <v>1.2E-2</v>
      </c>
      <c r="G316" s="3">
        <v>-0.71399999999999997</v>
      </c>
      <c r="H316" s="42">
        <v>0.64</v>
      </c>
      <c r="I316" s="92">
        <f t="shared" si="67"/>
        <v>210</v>
      </c>
      <c r="J316" s="6">
        <f t="shared" si="65"/>
        <v>-0.7742</v>
      </c>
      <c r="K316" s="6">
        <f t="shared" si="66"/>
        <v>0.64</v>
      </c>
      <c r="L316" s="135"/>
    </row>
    <row r="317" spans="1:12">
      <c r="A317" s="210"/>
      <c r="B317" s="23">
        <v>222</v>
      </c>
      <c r="C317" s="3"/>
      <c r="D317" s="3">
        <v>7.9820000000000002</v>
      </c>
      <c r="E317" s="3">
        <v>7.9009999999999998</v>
      </c>
      <c r="F317" s="3">
        <v>0.01</v>
      </c>
      <c r="G317" s="3">
        <v>-1.0149999999999999</v>
      </c>
      <c r="H317" s="42">
        <v>0.64</v>
      </c>
      <c r="I317" s="92">
        <f t="shared" si="67"/>
        <v>225</v>
      </c>
      <c r="J317" s="6">
        <f t="shared" si="65"/>
        <v>-1.0502</v>
      </c>
      <c r="K317" s="6">
        <f t="shared" si="66"/>
        <v>0.64</v>
      </c>
      <c r="L317" s="135"/>
    </row>
    <row r="318" spans="1:12">
      <c r="A318" s="210"/>
      <c r="B318" s="23">
        <v>237</v>
      </c>
      <c r="C318" s="3"/>
      <c r="D318" s="3">
        <v>7.9770000000000003</v>
      </c>
      <c r="E318" s="3">
        <v>7.8819999999999997</v>
      </c>
      <c r="F318" s="3">
        <v>0.01</v>
      </c>
      <c r="G318" s="3">
        <v>-1.1910000000000001</v>
      </c>
      <c r="H318" s="42">
        <v>0.64</v>
      </c>
      <c r="I318" s="92">
        <f t="shared" si="67"/>
        <v>240</v>
      </c>
      <c r="J318" s="6">
        <f t="shared" si="65"/>
        <v>-1.2585999999999999</v>
      </c>
      <c r="K318" s="6">
        <f t="shared" si="66"/>
        <v>0.64</v>
      </c>
      <c r="L318" s="135"/>
    </row>
    <row r="319" spans="1:12">
      <c r="A319" s="210"/>
      <c r="B319" s="23">
        <v>252</v>
      </c>
      <c r="C319" s="3"/>
      <c r="D319" s="3">
        <v>7.9770000000000003</v>
      </c>
      <c r="E319" s="3">
        <v>7.8550000000000004</v>
      </c>
      <c r="F319" s="3">
        <v>1.4999999999999999E-2</v>
      </c>
      <c r="G319" s="3">
        <v>-1.5289999999999999</v>
      </c>
      <c r="H319" s="42">
        <v>0.64</v>
      </c>
      <c r="I319" s="92">
        <f t="shared" si="67"/>
        <v>255</v>
      </c>
      <c r="J319" s="6">
        <f t="shared" si="65"/>
        <v>-1.5917999999999999</v>
      </c>
      <c r="K319" s="6">
        <f t="shared" si="66"/>
        <v>0.64</v>
      </c>
      <c r="L319" s="135"/>
    </row>
    <row r="320" spans="1:12">
      <c r="A320" s="210"/>
      <c r="B320" s="23">
        <v>267</v>
      </c>
      <c r="C320" s="3"/>
      <c r="D320" s="3">
        <v>7.9749999999999996</v>
      </c>
      <c r="E320" s="3">
        <v>7.8280000000000003</v>
      </c>
      <c r="F320" s="3">
        <v>0.01</v>
      </c>
      <c r="G320" s="3">
        <v>-1.843</v>
      </c>
      <c r="H320" s="42">
        <v>0.64</v>
      </c>
      <c r="I320" s="92">
        <f t="shared" si="67"/>
        <v>270</v>
      </c>
      <c r="J320" s="6">
        <f t="shared" si="65"/>
        <v>-1.8482000000000001</v>
      </c>
      <c r="K320" s="6">
        <f t="shared" si="66"/>
        <v>0.64</v>
      </c>
      <c r="L320" s="135"/>
    </row>
    <row r="321" spans="1:12">
      <c r="A321" s="210"/>
      <c r="B321" s="23">
        <v>282</v>
      </c>
      <c r="C321" s="3"/>
      <c r="D321" s="3">
        <v>7.9720000000000004</v>
      </c>
      <c r="E321" s="3">
        <v>7.8230000000000004</v>
      </c>
      <c r="F321" s="3">
        <v>1.4999999999999999E-2</v>
      </c>
      <c r="G321" s="3">
        <v>-1.869</v>
      </c>
      <c r="H321" s="42">
        <v>0.64</v>
      </c>
      <c r="I321" s="92">
        <f t="shared" si="67"/>
        <v>285</v>
      </c>
      <c r="J321" s="6">
        <f t="shared" si="65"/>
        <v>-1.8868</v>
      </c>
      <c r="K321" s="6">
        <f t="shared" si="66"/>
        <v>0.64</v>
      </c>
      <c r="L321" s="135"/>
    </row>
    <row r="322" spans="1:12">
      <c r="A322" s="210"/>
      <c r="B322" s="23">
        <v>297</v>
      </c>
      <c r="C322" s="3"/>
      <c r="D322" s="3">
        <v>7.968</v>
      </c>
      <c r="E322" s="3">
        <v>7.8120000000000003</v>
      </c>
      <c r="F322" s="3">
        <v>1.2E-2</v>
      </c>
      <c r="G322" s="3">
        <v>-1.958</v>
      </c>
      <c r="H322" s="42">
        <v>0.64</v>
      </c>
      <c r="I322" s="92">
        <f t="shared" si="67"/>
        <v>300</v>
      </c>
      <c r="J322" s="6">
        <f t="shared" si="65"/>
        <v>-2.008</v>
      </c>
      <c r="K322" s="6">
        <f t="shared" si="66"/>
        <v>0.64</v>
      </c>
      <c r="L322" s="135"/>
    </row>
    <row r="323" spans="1:12">
      <c r="A323" s="210"/>
      <c r="B323" s="23">
        <v>312</v>
      </c>
      <c r="C323" s="3"/>
      <c r="D323" s="3">
        <v>7.97</v>
      </c>
      <c r="E323" s="3">
        <v>7.7939999999999996</v>
      </c>
      <c r="F323" s="3">
        <v>1.2E-2</v>
      </c>
      <c r="G323" s="3">
        <v>-2.2080000000000002</v>
      </c>
      <c r="H323" s="42">
        <v>0.64</v>
      </c>
      <c r="I323" s="92">
        <f t="shared" si="67"/>
        <v>315</v>
      </c>
      <c r="J323" s="6">
        <f t="shared" si="65"/>
        <v>-2.286</v>
      </c>
      <c r="K323" s="6">
        <f t="shared" si="66"/>
        <v>0.64</v>
      </c>
      <c r="L323" s="135"/>
    </row>
    <row r="324" spans="1:12">
      <c r="A324" s="210"/>
      <c r="B324" s="23">
        <v>327</v>
      </c>
      <c r="C324" s="3"/>
      <c r="D324" s="3">
        <v>7.9690000000000003</v>
      </c>
      <c r="E324" s="3">
        <v>7.7619999999999996</v>
      </c>
      <c r="F324" s="3">
        <v>1.2999999999999999E-2</v>
      </c>
      <c r="G324" s="3">
        <v>-2.5979999999999999</v>
      </c>
      <c r="H324" s="42">
        <v>0.64</v>
      </c>
      <c r="I324" s="92">
        <f t="shared" si="67"/>
        <v>330</v>
      </c>
      <c r="J324" s="6">
        <f t="shared" si="65"/>
        <v>-2.7963999999999998</v>
      </c>
      <c r="K324" s="6">
        <f t="shared" si="66"/>
        <v>0.64</v>
      </c>
      <c r="L324" s="135"/>
    </row>
    <row r="325" spans="1:12">
      <c r="A325" s="210"/>
      <c r="B325" s="23">
        <v>342</v>
      </c>
      <c r="C325" s="3"/>
      <c r="D325" s="3">
        <v>7.9660000000000002</v>
      </c>
      <c r="E325" s="3">
        <v>7.68</v>
      </c>
      <c r="F325" s="3">
        <v>1.2999999999999999E-2</v>
      </c>
      <c r="G325" s="3">
        <v>-3.59</v>
      </c>
      <c r="H325" s="42">
        <v>0.64</v>
      </c>
      <c r="I325" s="92">
        <f t="shared" si="67"/>
        <v>345</v>
      </c>
      <c r="J325" s="6"/>
      <c r="K325" s="6"/>
      <c r="L325" s="135"/>
    </row>
    <row r="326" spans="1:12">
      <c r="A326" s="210"/>
      <c r="B326" s="79">
        <v>357</v>
      </c>
      <c r="C326" s="80"/>
      <c r="D326" s="80">
        <v>7.9710000000000001</v>
      </c>
      <c r="E326" s="80">
        <v>7.4459999999999997</v>
      </c>
      <c r="F326" s="80">
        <v>1.7000000000000001E-2</v>
      </c>
      <c r="G326" s="80">
        <v>-6.5860000000000003</v>
      </c>
      <c r="H326" s="81">
        <v>0.64</v>
      </c>
      <c r="I326" s="92">
        <f t="shared" si="67"/>
        <v>360</v>
      </c>
      <c r="J326" s="6"/>
      <c r="K326" s="6"/>
      <c r="L326" s="19"/>
    </row>
    <row r="327" spans="1:12">
      <c r="A327" s="210"/>
      <c r="B327" s="66"/>
      <c r="C327" s="67"/>
      <c r="D327" s="67"/>
      <c r="E327" s="67"/>
      <c r="F327" s="67"/>
      <c r="G327" s="67"/>
      <c r="H327" s="86"/>
      <c r="I327" s="92">
        <f t="shared" si="67"/>
        <v>375</v>
      </c>
      <c r="J327" s="6"/>
      <c r="K327" s="6"/>
      <c r="L327" s="19"/>
    </row>
    <row r="328" spans="1:12">
      <c r="B328" s="23"/>
      <c r="C328" s="3"/>
      <c r="D328" s="3"/>
      <c r="E328" s="3"/>
      <c r="F328" s="3"/>
      <c r="G328" s="3"/>
      <c r="H328" s="42"/>
      <c r="I328" s="92">
        <f t="shared" si="67"/>
        <v>390</v>
      </c>
      <c r="J328" s="6"/>
      <c r="K328" s="6"/>
      <c r="L328" s="19"/>
    </row>
    <row r="329" spans="1:12">
      <c r="B329" s="23"/>
      <c r="C329" s="3"/>
      <c r="D329" s="3"/>
      <c r="E329" s="3"/>
      <c r="F329" s="3"/>
      <c r="G329" s="3"/>
      <c r="H329" s="42"/>
      <c r="I329" s="92">
        <f t="shared" si="67"/>
        <v>405</v>
      </c>
      <c r="J329" s="6"/>
      <c r="K329" s="6"/>
      <c r="L329" s="19"/>
    </row>
    <row r="330" spans="1:12">
      <c r="B330" s="23"/>
      <c r="C330" s="3"/>
      <c r="D330" s="3"/>
      <c r="E330" s="3"/>
      <c r="F330" s="3"/>
      <c r="G330" s="3"/>
      <c r="H330" s="42"/>
      <c r="I330" s="92">
        <f t="shared" si="67"/>
        <v>420</v>
      </c>
      <c r="J330" s="6"/>
      <c r="K330" s="6"/>
      <c r="L330" s="19"/>
    </row>
    <row r="331" spans="1:12">
      <c r="B331" s="23"/>
      <c r="C331" s="3"/>
      <c r="D331" s="3"/>
      <c r="E331" s="3"/>
      <c r="F331" s="3"/>
      <c r="G331" s="3"/>
      <c r="H331" s="42"/>
      <c r="I331" s="92">
        <f t="shared" si="67"/>
        <v>435</v>
      </c>
      <c r="J331" s="6"/>
      <c r="K331" s="6"/>
      <c r="L331" s="19"/>
    </row>
    <row r="332" spans="1:12">
      <c r="B332" s="23"/>
      <c r="C332" s="3"/>
      <c r="D332" s="3"/>
      <c r="E332" s="3"/>
      <c r="F332" s="3"/>
      <c r="G332" s="3"/>
      <c r="H332" s="42"/>
      <c r="I332" s="92">
        <f t="shared" si="67"/>
        <v>450</v>
      </c>
      <c r="J332" s="6"/>
      <c r="K332" s="6"/>
      <c r="L332" s="19"/>
    </row>
    <row r="333" spans="1:12">
      <c r="B333" s="23"/>
      <c r="C333" s="3"/>
      <c r="D333" s="3"/>
      <c r="E333" s="3"/>
      <c r="F333" s="3"/>
      <c r="G333" s="3"/>
      <c r="H333" s="42"/>
      <c r="I333" s="92">
        <f t="shared" si="67"/>
        <v>465</v>
      </c>
      <c r="J333" s="6"/>
      <c r="K333" s="6"/>
      <c r="L333" s="19"/>
    </row>
    <row r="334" spans="1:12">
      <c r="B334" s="23"/>
      <c r="C334" s="3"/>
      <c r="D334" s="3"/>
      <c r="E334" s="3"/>
      <c r="F334" s="3"/>
      <c r="G334" s="3"/>
      <c r="H334" s="42"/>
      <c r="I334" s="92">
        <f t="shared" si="67"/>
        <v>480</v>
      </c>
      <c r="J334" s="6"/>
      <c r="K334" s="6"/>
      <c r="L334" s="19"/>
    </row>
    <row r="335" spans="1:12">
      <c r="B335" s="23"/>
      <c r="C335" s="3"/>
      <c r="D335" s="3"/>
      <c r="E335" s="3"/>
      <c r="F335" s="3"/>
      <c r="G335" s="3"/>
      <c r="H335" s="42"/>
      <c r="I335" s="92">
        <f t="shared" si="67"/>
        <v>495</v>
      </c>
      <c r="J335" s="6"/>
      <c r="K335" s="6"/>
      <c r="L335" s="19"/>
    </row>
    <row r="336" spans="1:12">
      <c r="B336" s="23"/>
      <c r="C336" s="3"/>
      <c r="D336" s="3"/>
      <c r="E336" s="3"/>
      <c r="F336" s="3"/>
      <c r="G336" s="3"/>
      <c r="H336" s="42"/>
      <c r="I336" s="92">
        <f t="shared" si="67"/>
        <v>510</v>
      </c>
      <c r="J336" s="6"/>
      <c r="K336" s="6"/>
      <c r="L336" s="19"/>
    </row>
    <row r="337" spans="1:58">
      <c r="B337" s="23"/>
      <c r="C337" s="3"/>
      <c r="D337" s="3"/>
      <c r="E337" s="3"/>
      <c r="F337" s="3"/>
      <c r="G337" s="3"/>
      <c r="H337" s="42"/>
      <c r="I337" s="92">
        <f t="shared" si="67"/>
        <v>525</v>
      </c>
      <c r="J337" s="6"/>
      <c r="K337" s="6"/>
      <c r="L337" s="19"/>
      <c r="BF337" s="109"/>
    </row>
    <row r="338" spans="1:58">
      <c r="B338" s="23"/>
      <c r="C338" s="3"/>
      <c r="D338" s="3"/>
      <c r="E338" s="3"/>
      <c r="F338" s="3"/>
      <c r="G338" s="3"/>
      <c r="H338" s="42"/>
      <c r="L338" s="19"/>
    </row>
    <row r="339" spans="1:58">
      <c r="A339" s="25"/>
      <c r="B339" s="32"/>
      <c r="C339" s="33"/>
      <c r="D339" s="33"/>
      <c r="E339" s="33"/>
      <c r="F339" s="33"/>
      <c r="G339" s="33"/>
      <c r="H339" s="43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67" priority="9" operator="between">
      <formula>2</formula>
      <formula>100</formula>
    </cfRule>
    <cfRule type="cellIs" dxfId="166" priority="10" operator="between">
      <formula>1.5</formula>
      <formula>2</formula>
    </cfRule>
    <cfRule type="cellIs" dxfId="165" priority="11" operator="between">
      <formula>1</formula>
      <formula>1.5</formula>
    </cfRule>
    <cfRule type="cellIs" dxfId="164" priority="12" operator="between">
      <formula>0</formula>
      <formula>1</formula>
    </cfRule>
  </conditionalFormatting>
  <conditionalFormatting sqref="AD30:AF30 AN30:AY30">
    <cfRule type="cellIs" dxfId="163" priority="1" operator="between">
      <formula>2</formula>
      <formula>100</formula>
    </cfRule>
    <cfRule type="cellIs" dxfId="162" priority="2" operator="between">
      <formula>1.5</formula>
      <formula>2</formula>
    </cfRule>
    <cfRule type="cellIs" dxfId="161" priority="3" operator="between">
      <formula>1</formula>
      <formula>1.5</formula>
    </cfRule>
    <cfRule type="cellIs" dxfId="160" priority="4" operator="between">
      <formula>0</formula>
      <formula>1</formula>
    </cfRule>
  </conditionalFormatting>
  <conditionalFormatting sqref="AD32:AF59 AN32:AY59">
    <cfRule type="cellIs" dxfId="159" priority="5" operator="between">
      <formula>2</formula>
      <formula>100</formula>
    </cfRule>
    <cfRule type="cellIs" dxfId="158" priority="6" operator="between">
      <formula>1.5</formula>
      <formula>2</formula>
    </cfRule>
    <cfRule type="cellIs" dxfId="157" priority="7" operator="between">
      <formula>1</formula>
      <formula>1.5</formula>
    </cfRule>
    <cfRule type="cellIs" dxfId="156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28F41-4D97-4CC8-B459-673E1C3D85B9}">
  <sheetPr>
    <tabColor rgb="FF92D050"/>
  </sheetPr>
  <dimension ref="A1:BG377"/>
  <sheetViews>
    <sheetView zoomScale="80" zoomScaleNormal="80" workbookViewId="0">
      <pane xSplit="1" ySplit="3" topLeftCell="B4" activePane="bottomRight" state="frozen"/>
      <selection activeCell="AQ17" sqref="AQ17"/>
      <selection pane="topRight" activeCell="AQ17" sqref="AQ17"/>
      <selection pane="bottomLeft" activeCell="AQ17" sqref="AQ17"/>
      <selection pane="bottomRight" activeCell="K23" sqref="K23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15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stability!K54</f>
        <v>0.21228911104120879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20">
        <f t="shared" ref="B25:B29" si="0">B26-15</f>
        <v>37.5</v>
      </c>
      <c r="C25" s="121"/>
      <c r="D25" s="121">
        <v>11.832322759771428</v>
      </c>
      <c r="E25" s="121">
        <v>11.438000000000002</v>
      </c>
      <c r="F25" s="122">
        <v>1.0327955589886225E-2</v>
      </c>
      <c r="G25" s="121">
        <v>-3.3325896172480891</v>
      </c>
      <c r="H25" s="123">
        <v>0.63385694865416953</v>
      </c>
      <c r="I25" s="92">
        <v>45</v>
      </c>
      <c r="J25" s="6"/>
      <c r="K25" s="6"/>
      <c r="L25" s="135"/>
    </row>
    <row r="26" spans="1:59">
      <c r="A26" s="208"/>
      <c r="B26" s="23">
        <f t="shared" si="0"/>
        <v>52.5</v>
      </c>
      <c r="C26" s="4"/>
      <c r="D26" s="4">
        <v>11.826294759771427</v>
      </c>
      <c r="E26" s="4">
        <v>11.513999999999999</v>
      </c>
      <c r="F26" s="40">
        <v>9.6609178307927521E-3</v>
      </c>
      <c r="G26" s="4">
        <v>-2.640681347075299</v>
      </c>
      <c r="H26" s="41">
        <v>0.63418003291378788</v>
      </c>
      <c r="I26" s="92">
        <f>I25+15</f>
        <v>60</v>
      </c>
      <c r="J26" s="6">
        <f t="shared" ref="J26:J35" si="1">G26+(G27-G26)/15*(I26-B26)</f>
        <v>-2.4779920484093632</v>
      </c>
      <c r="K26" s="6">
        <f t="shared" ref="K26:K35" si="2">H26+(H27-H26)/15*(I26-B26)</f>
        <v>0.63397376618739743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3">
        <f t="shared" si="0"/>
        <v>67.5</v>
      </c>
      <c r="C27" s="4"/>
      <c r="D27" s="4">
        <v>11.833992759771427</v>
      </c>
      <c r="E27" s="4">
        <v>11.56</v>
      </c>
      <c r="F27" s="40">
        <v>1.3333333333333641E-2</v>
      </c>
      <c r="G27" s="4">
        <v>-2.3153027497434278</v>
      </c>
      <c r="H27" s="41">
        <v>0.63376749946100708</v>
      </c>
      <c r="I27" s="92">
        <f t="shared" ref="I27:I57" si="3">I26+15</f>
        <v>75</v>
      </c>
      <c r="J27" s="6">
        <f t="shared" si="1"/>
        <v>-2.0822016054490495</v>
      </c>
      <c r="K27" s="6">
        <f t="shared" si="2"/>
        <v>0.63774870004675632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3">
        <f t="shared" si="0"/>
        <v>82.5</v>
      </c>
      <c r="C28" s="4"/>
      <c r="D28" s="4">
        <v>11.842988759771428</v>
      </c>
      <c r="E28" s="4">
        <v>11.623999999999999</v>
      </c>
      <c r="F28" s="40">
        <v>1.2649110640673996E-2</v>
      </c>
      <c r="G28" s="4">
        <v>-1.8491004611546709</v>
      </c>
      <c r="H28" s="41">
        <v>0.64172990063250568</v>
      </c>
      <c r="I28" s="92">
        <f t="shared" si="3"/>
        <v>90</v>
      </c>
      <c r="J28" s="6">
        <f t="shared" si="1"/>
        <v>-1.5354510672294366</v>
      </c>
      <c r="K28" s="6">
        <f t="shared" si="2"/>
        <v>0.64184763685759383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3">
        <f t="shared" si="0"/>
        <v>97.5</v>
      </c>
      <c r="C29" s="4"/>
      <c r="D29" s="4">
        <v>11.838644759771427</v>
      </c>
      <c r="E29" s="4">
        <v>11.693999999999999</v>
      </c>
      <c r="F29" s="40">
        <v>1.3498971154211153E-2</v>
      </c>
      <c r="G29" s="4">
        <v>-1.2218016733042023</v>
      </c>
      <c r="H29" s="41">
        <v>0.64196537308268187</v>
      </c>
      <c r="I29" s="92">
        <f t="shared" si="3"/>
        <v>105</v>
      </c>
      <c r="J29" s="6">
        <f t="shared" si="1"/>
        <v>-0.89662395499843783</v>
      </c>
      <c r="K29" s="6">
        <f t="shared" si="2"/>
        <v>0.64177442053740807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3">
        <f>B31-15</f>
        <v>112.5</v>
      </c>
      <c r="C30" s="4"/>
      <c r="D30" s="4">
        <v>11.845691759771427</v>
      </c>
      <c r="E30" s="4">
        <v>11.777999999999999</v>
      </c>
      <c r="F30" s="40">
        <v>1.0327955589886225E-2</v>
      </c>
      <c r="G30" s="4">
        <v>-0.57144623669267347</v>
      </c>
      <c r="H30" s="41">
        <v>0.64158346799213428</v>
      </c>
      <c r="I30" s="92">
        <f t="shared" si="3"/>
        <v>120</v>
      </c>
      <c r="J30" s="6">
        <f t="shared" si="1"/>
        <v>-0.24598192684301967</v>
      </c>
      <c r="K30" s="6">
        <f t="shared" si="2"/>
        <v>0.64199277542801414</v>
      </c>
      <c r="L30" s="135"/>
      <c r="M30" s="150"/>
      <c r="N30" s="96">
        <f>IF(ISBLANK(G31),"",IF(ISBLANK(G68),"",ABS(G31-G68)/SQRT(H31^2+H68^2+M2^2)))</f>
        <v>1.2720347232268852</v>
      </c>
      <c r="O30" s="96">
        <f>IF(ISBLANK(G31),"",IF(ISBLANK(G107),"",ABS(G31-G107)/SQRT(H31^2+H107^2+M2^2)))</f>
        <v>1.0269749517369686</v>
      </c>
      <c r="P30" s="96">
        <f>IF(ISBLANK(G31),"",IF(ISBLANK(G231),"",ABS(G31-G231)/SQRT(H31^2+H231^2+M2^2)))</f>
        <v>2.5956323472102674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7.2092475905307984E-2</v>
      </c>
      <c r="S30" s="96">
        <f>IF(ISBLANK(G68),"",IF(ISBLANK(G107),"",ABS(G68-G107)/SQRT(H107^2+H68^2+M2^2)))</f>
        <v>0.19851520737574568</v>
      </c>
      <c r="T30" s="96">
        <f>IF(ISBLANK(G68),"",IF(ISBLANK(G231),"",ABS(G68-G231)/SQRT(H231^2+H68^2+M2^2)))</f>
        <v>1.7530532683987652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1.535586186736988</v>
      </c>
      <c r="W30" s="96">
        <f>IF(ISBLANK(G107),"",IF(ISBLANK(G231),"",ABS(G107-G231)/SQRT(H231^2+H107^2+M2^2)))</f>
        <v>1.7913966954221237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1.2281249164372843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2.9535700989236933</v>
      </c>
      <c r="AB30" s="108" t="str">
        <f>IF(ISBLANK(G238),"",IF(ISBLANK(G316),"",ABS(G238-G316)/SQRT(H316^2+H238^2+M2^2)))</f>
        <v/>
      </c>
      <c r="AD30" s="162">
        <f>IF(ISBLANK(G179),"",IF(ISBLANK(G145),"",ABS(G179-G145)/SQRT(H145^2+H179^2+M2^2)))</f>
        <v>1.114674898265015</v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1.4564864736359464</v>
      </c>
      <c r="AI30" s="156">
        <f>IF(ISBLANK(G68),"",IF(ISBLANK(G145),"",ABS(G68-G145)/SQRT(H145^2+H68^2+M2^2)))</f>
        <v>0.39718979178650227</v>
      </c>
      <c r="AJ30" s="156">
        <f>IF(ISBLANK(G107),"",IF(ISBLANK(G145),"",ABS(G107-G145)/SQRT(H145^2+H107^2+M2^2)))</f>
        <v>0.53779291206437541</v>
      </c>
      <c r="AK30" s="156">
        <f>IF(ISBLANK(G145),"",IF(ISBLANK(G231),"",ABS(G145-G231)/SQRT(H231^2+H145^2+M2^2)))</f>
        <v>1.1647486920984582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1.6823695627909805</v>
      </c>
      <c r="AN30" s="157">
        <f>IF(ISBLANK(G179),"",IF(ISBLANK(G31),"",ABS(G179-G31)/SQRT(H31^2+H179^2+M2^2)))</f>
        <v>0.47196917392896448</v>
      </c>
      <c r="AO30" s="157">
        <f>IF(ISBLANK(G179),"",IF(ISBLANK(G68),"",ABS(G179-G68)/SQRT(H68^2+H179^2+M2^2)))</f>
        <v>0.87351322165009626</v>
      </c>
      <c r="AP30" s="157">
        <f>IF(ISBLANK(G179),"",IF(ISBLANK(G107),"",ABS(G179-G107)/SQRT(H107^2+H179^2+M2^2)))</f>
        <v>0.61977472019924773</v>
      </c>
      <c r="AQ30" s="157">
        <f>IF(ISBLANK(G179),"",IF(ISBLANK(G231),"",ABS(G179-G231)/SQRT(H231^2+H179^2+M2^2)))</f>
        <v>2.3760960176520607</v>
      </c>
      <c r="AR30" s="157" t="str">
        <f>IF(ISBLANK(G179),"",IF(ISBLANK(G238),"",ABS(G179-G238)/SQRT(H238^2+H179^2+M2^2)))</f>
        <v/>
      </c>
      <c r="AS30" s="157">
        <f>IF(ISBLANK(G179),"",IF(ISBLANK(G316),"",ABS(G179-G316)/SQRT(H316^2+H179^2+M2^2)))</f>
        <v>0.60720790601445573</v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3">
        <v>127.5</v>
      </c>
      <c r="C31" s="4">
        <v>11.8391527597714</v>
      </c>
      <c r="D31" s="4">
        <v>11.830596759771428</v>
      </c>
      <c r="E31" s="4">
        <v>11.84</v>
      </c>
      <c r="F31" s="40">
        <v>1.0540925533894373E-2</v>
      </c>
      <c r="G31" s="4">
        <v>7.9482383006634141E-2</v>
      </c>
      <c r="H31" s="41">
        <v>0.642402082863894</v>
      </c>
      <c r="I31" s="92">
        <f t="shared" si="3"/>
        <v>135</v>
      </c>
      <c r="J31" s="6">
        <f t="shared" si="1"/>
        <v>0.18704833744937638</v>
      </c>
      <c r="K31" s="6">
        <f t="shared" si="2"/>
        <v>0.6419547313067071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3">
        <f>B31+15</f>
        <v>142.5</v>
      </c>
      <c r="C32" s="4"/>
      <c r="D32" s="4">
        <v>11.847096759771427</v>
      </c>
      <c r="E32" s="4">
        <v>11.882000000000001</v>
      </c>
      <c r="F32" s="40">
        <v>1.0327955589887142E-2</v>
      </c>
      <c r="G32" s="4">
        <v>0.29461429189211863</v>
      </c>
      <c r="H32" s="41">
        <v>0.64150737974952032</v>
      </c>
      <c r="I32" s="92">
        <f t="shared" si="3"/>
        <v>150</v>
      </c>
      <c r="J32" s="6">
        <f t="shared" si="1"/>
        <v>0.40412749091498412</v>
      </c>
      <c r="K32" s="6">
        <f t="shared" si="2"/>
        <v>0.64212671017073308</v>
      </c>
      <c r="L32" s="135"/>
      <c r="M32" s="147">
        <v>45</v>
      </c>
      <c r="N32" s="39" t="str">
        <f t="shared" ref="N32:N59" si="4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5">IF(ISBLANK(J25),"",IF(ISBLANK(J200),"",ABS(J25-J200)/SQRT(K25^2+K200^2+$M$2^2)))</f>
        <v/>
      </c>
      <c r="Q32" s="39" t="str">
        <f t="shared" ref="Q32:Q59" si="6">IF(ISBLANK(J25),"",IF(ISBLANK(J235),"",ABS(J25-J235)/SQRT(K25^2+K235^2+$M$2^2)))</f>
        <v/>
      </c>
      <c r="R32" s="39" t="str">
        <f t="shared" ref="R32:R59" si="7">IF(ISBLANK(J25),"",IF(ISBLANK(J305),"",ABS(J25-J305)/SQRT(K25^2+K305^2+$M$2^2)))</f>
        <v/>
      </c>
      <c r="S32" s="39" t="str">
        <f t="shared" ref="S32:S59" si="8">IF(ISBLANK(J60),"",IF(ISBLANK(J95),"",ABS(J60-J95)/SQRT(K60^2+K95^2+$M$2^2)))</f>
        <v/>
      </c>
      <c r="T32" s="39" t="str">
        <f t="shared" ref="T32:T59" si="9">IF(ISBLANK(J60),"",IF(ISBLANK(J200),"",ABS(J60-J200)/SQRT(K60^2+K200^2+$M$2^2)))</f>
        <v/>
      </c>
      <c r="U32" s="39" t="str">
        <f t="shared" ref="U32:U59" si="10">IF(ISBLANK(J60),"",IF(ISBLANK(J235),"",ABS(J60-J235)/SQRT(K60^2+K235^2+$M$2^2)))</f>
        <v/>
      </c>
      <c r="V32" s="39" t="str">
        <f t="shared" ref="V32:V59" si="11">IF(ISBLANK(J60),"",IF(ISBLANK(J305),"",ABS(J60-J305)/SQRT(K60^2+K305^2+$M$2^2)))</f>
        <v/>
      </c>
      <c r="W32" s="39" t="str">
        <f t="shared" ref="W32:W59" si="12">IF(ISBLANK(J95),"",IF(ISBLANK(J200),"",ABS(J95-J200)/SQRT(K95^2+K200^2+$M$2^2)))</f>
        <v/>
      </c>
      <c r="X32" s="39" t="str">
        <f t="shared" ref="X32:X59" si="13">IF(ISBLANK(J95),"",IF(ISBLANK(J235),"",ABS(J95-J235)/SQRT(K95^2+K235^2+$M$2^2)))</f>
        <v/>
      </c>
      <c r="Y32" s="39" t="str">
        <f t="shared" ref="Y32:Y59" si="14">IF(ISBLANK(J95),"",IF(ISBLANK(J305),"",ABS(J95-J305)/SQRT(K95^2+K305^2+$M$2^2)))</f>
        <v/>
      </c>
      <c r="Z32" s="39" t="str">
        <f t="shared" ref="Z32:Z59" si="15">IF(ISBLANK(J200),"",IF(ISBLANK(J235),"",ABS(J200-J235)/SQRT(K200^2+K235^2+$M$2^2)))</f>
        <v/>
      </c>
      <c r="AA32" s="39" t="str">
        <f t="shared" ref="AA32:AA59" si="16">IF(ISBLANK(J200),"",IF(ISBLANK(J305),"",ABS(J200-J305)/SQRT(K200^2+K305^2+$M$2^2)))</f>
        <v/>
      </c>
      <c r="AB32" s="140" t="str">
        <f t="shared" ref="AB32:AB59" si="17">IF(ISBLANK(J235),"",IF(ISBLANK(J305),"",ABS(J235-J305)/SQRT(K235^2+K305^2+$M$2^2)))</f>
        <v/>
      </c>
      <c r="AD32" s="153" t="str">
        <f t="shared" ref="AD32:AD59" si="18">IF(ISBLANK(J130),"",IF(ISBLANK(J165),"",ABS(J130-J165)/SQRT(K130^2+K165^2+$M$2^2)))</f>
        <v/>
      </c>
      <c r="AE32" s="46" t="str">
        <f t="shared" ref="AE32:AE59" si="19">IF(ISBLANK(J270),"",IF(ISBLANK(J165),"",ABS(J270-J165)/SQRT(K270^2+K165^2+$M$2^2)))</f>
        <v/>
      </c>
      <c r="AF32" s="154" t="str">
        <f t="shared" ref="AF32:AF59" si="20">IF(ISBLANK(J270),"",IF(ISBLANK(J130),"",ABS(J270-J130)/SQRT(K270^2+K130^2+$M$2^2)))</f>
        <v/>
      </c>
      <c r="AH32" s="153" t="str">
        <f t="shared" ref="AH32:AH59" si="21">IF(ISBLANK(J25),"",IF(ISBLANK(J130),"",ABS(J25-J130)/SQRT(K25^2+K130^2+$M$2^2)))</f>
        <v/>
      </c>
      <c r="AI32" s="46" t="str">
        <f t="shared" ref="AI32:AI59" si="22">IF(ISBLANK(J60),"",IF(ISBLANK(J130),"",ABS(J60-J130)/SQRT(K60^2+K130^2+$M$2^2)))</f>
        <v/>
      </c>
      <c r="AJ32" s="46" t="str">
        <f t="shared" ref="AJ32:AJ59" si="23">IF(ISBLANK(J95),"",IF(ISBLANK(J130),"",ABS(J95-J130)/SQRT(K95^2+K130^2+$M$2^2)))</f>
        <v/>
      </c>
      <c r="AK32" s="46" t="str">
        <f t="shared" ref="AK32:AK59" si="24">IF(ISBLANK(J130),"",IF(ISBLANK(J200),"",ABS(J130-J200)/SQRT(K130^2+K200^2+$M$2^2)))</f>
        <v/>
      </c>
      <c r="AL32" s="46" t="str">
        <f t="shared" ref="AL32:AL59" si="25">IF(ISBLANK(J130),"",IF(ISBLANK(J235),"",ABS(J130-J235)/SQRT(K130^2+K235^2+$M$2^2)))</f>
        <v/>
      </c>
      <c r="AM32" s="46" t="str">
        <f t="shared" ref="AM32:AM59" si="26">IF(ISBLANK(J130),"",IF(ISBLANK(J305),"",ABS(J130-J305)/SQRT(K130^2+K305^2+$M$2^2)))</f>
        <v/>
      </c>
      <c r="AN32" s="46" t="str">
        <f t="shared" ref="AN32:AN59" si="27">IF(ISBLANK(J25),"",IF(ISBLANK(J165),"",ABS(J25-J165)/SQRT(K25^2+K165^2+$M$2^2)))</f>
        <v/>
      </c>
      <c r="AO32" s="46" t="str">
        <f t="shared" ref="AO32:AO59" si="28">IF(ISBLANK(J60),"",IF(ISBLANK(J165),"",ABS(J60-J165)/SQRT(K60^2+K165^2+$M$2^2)))</f>
        <v/>
      </c>
      <c r="AP32" s="46" t="str">
        <f t="shared" ref="AP32:AP59" si="29">IF(ISBLANK(J95),"",IF(ISBLANK(J165),"",ABS(J95-J165)/SQRT(K95^2+K165^2+$M$2^2)))</f>
        <v/>
      </c>
      <c r="AQ32" s="46" t="str">
        <f t="shared" ref="AQ32:AQ59" si="30">IF(ISBLANK(J200),"",IF(ISBLANK(J165),"",ABS(J200-J165)/SQRT(K200^2+K165^2+$M$2^2)))</f>
        <v/>
      </c>
      <c r="AR32" s="46" t="str">
        <f t="shared" ref="AR32:AR59" si="31">IF(ISBLANK(J235),"",IF(ISBLANK(J165),"",ABS(J235-J165)/SQRT(K235^2+K165^2+$M$2^2)))</f>
        <v/>
      </c>
      <c r="AS32" s="46" t="str">
        <f t="shared" ref="AS32:AS59" si="32">IF(ISBLANK(J305),"",IF(ISBLANK(J165),"",ABS(J305-J165)/SQRT(K305^2+K165^2+$M$2^2)))</f>
        <v/>
      </c>
      <c r="AT32" s="46" t="str">
        <f t="shared" ref="AT32:AT59" si="33">IF(ISBLANK(J270),"",IF(ISBLANK(J25),"",ABS(J270-J25)/SQRT(K270^2+K25^2+$M$2^2)))</f>
        <v/>
      </c>
      <c r="AU32" s="46" t="str">
        <f t="shared" ref="AU32:AU59" si="34">IF(ISBLANK(J270),"",IF(ISBLANK(J60),"",ABS(J270-J60)/SQRT(K270^2+K60^2+$M$2^2)))</f>
        <v/>
      </c>
      <c r="AV32" s="46" t="str">
        <f t="shared" ref="AV32:AV59" si="35">IF(ISBLANK(J270),"",IF(ISBLANK(J95),"",ABS(J270-J95)/SQRT(K270^2+K95^2+$M$2^2)))</f>
        <v/>
      </c>
      <c r="AW32" s="46" t="str">
        <f t="shared" ref="AW32:AW59" si="36">IF(ISBLANK(J270),"",IF(ISBLANK(J200),"",ABS(J270-J200)/SQRT(K270^2+K200^2+$M$2^2)))</f>
        <v/>
      </c>
      <c r="AX32" s="46" t="str">
        <f t="shared" ref="AX32:AX59" si="37">IF(ISBLANK(J270),"",IF(ISBLANK(J235),"",ABS(J270-J235)/SQRT(K270^2+K235^2+$M$2^2)))</f>
        <v/>
      </c>
      <c r="AY32" s="154" t="str">
        <f t="shared" ref="AY32:AY59" si="38">IF(ISBLANK(J270),"",IF(ISBLANK(J305),"",ABS(J270-J305)/SQRT(K270^2+K305^2+$M$2^2)))</f>
        <v/>
      </c>
    </row>
    <row r="33" spans="1:51">
      <c r="A33" s="208"/>
      <c r="B33" s="23">
        <f t="shared" ref="B33:B37" si="39">B32+15</f>
        <v>157.5</v>
      </c>
      <c r="C33" s="4"/>
      <c r="D33" s="4">
        <v>11.824265759771427</v>
      </c>
      <c r="E33" s="4">
        <v>11.885000000000002</v>
      </c>
      <c r="F33" s="40">
        <v>1.5811388300842309E-2</v>
      </c>
      <c r="G33" s="4">
        <v>0.51364068993784961</v>
      </c>
      <c r="H33" s="41">
        <v>0.64274604059194573</v>
      </c>
      <c r="I33" s="92">
        <f t="shared" si="3"/>
        <v>165</v>
      </c>
      <c r="J33" s="6">
        <f t="shared" si="1"/>
        <v>0.35621304495220546</v>
      </c>
      <c r="K33" s="6">
        <f t="shared" si="2"/>
        <v>0.64252297350099397</v>
      </c>
      <c r="L33" s="135"/>
      <c r="M33" s="147">
        <f t="shared" ref="M33:M59" si="40">M32+15</f>
        <v>60</v>
      </c>
      <c r="N33" s="39">
        <f t="shared" si="4"/>
        <v>1.8971989689036208</v>
      </c>
      <c r="O33" s="39">
        <f t="shared" ref="O33:O59" si="41">IF(ISBLANK(J26),"",IF(ISBLANK(J96),"",ABS(J26-J96)/SQRT(K26^2+K96^2+$M$2^2)))</f>
        <v>1.3260001770658161</v>
      </c>
      <c r="P33" s="39" t="str">
        <f t="shared" si="5"/>
        <v/>
      </c>
      <c r="Q33" s="39" t="str">
        <f t="shared" si="6"/>
        <v/>
      </c>
      <c r="R33" s="39">
        <f t="shared" si="7"/>
        <v>1.9157380331150671</v>
      </c>
      <c r="S33" s="39">
        <f t="shared" si="8"/>
        <v>0.5399210039283846</v>
      </c>
      <c r="T33" s="39" t="str">
        <f t="shared" si="9"/>
        <v/>
      </c>
      <c r="U33" s="39" t="str">
        <f t="shared" si="10"/>
        <v/>
      </c>
      <c r="V33" s="39">
        <f t="shared" si="11"/>
        <v>0.19367511585536867</v>
      </c>
      <c r="W33" s="39" t="str">
        <f t="shared" si="12"/>
        <v/>
      </c>
      <c r="X33" s="39" t="str">
        <f t="shared" si="13"/>
        <v/>
      </c>
      <c r="Y33" s="39">
        <f t="shared" si="14"/>
        <v>0.66703806848775571</v>
      </c>
      <c r="Z33" s="39" t="str">
        <f t="shared" si="15"/>
        <v/>
      </c>
      <c r="AA33" s="39" t="str">
        <f t="shared" si="16"/>
        <v/>
      </c>
      <c r="AB33" s="140" t="str">
        <f t="shared" si="17"/>
        <v/>
      </c>
      <c r="AD33" s="142" t="str">
        <f t="shared" si="18"/>
        <v/>
      </c>
      <c r="AE33" s="39" t="str">
        <f t="shared" si="19"/>
        <v/>
      </c>
      <c r="AF33" s="140" t="str">
        <f t="shared" si="20"/>
        <v/>
      </c>
      <c r="AH33" s="142" t="str">
        <f t="shared" si="21"/>
        <v/>
      </c>
      <c r="AI33" s="39" t="str">
        <f t="shared" si="22"/>
        <v/>
      </c>
      <c r="AJ33" s="39" t="str">
        <f t="shared" si="23"/>
        <v/>
      </c>
      <c r="AK33" s="39" t="str">
        <f t="shared" si="24"/>
        <v/>
      </c>
      <c r="AL33" s="39" t="str">
        <f t="shared" si="25"/>
        <v/>
      </c>
      <c r="AM33" s="39" t="str">
        <f t="shared" si="26"/>
        <v/>
      </c>
      <c r="AN33" s="39" t="str">
        <f t="shared" si="27"/>
        <v/>
      </c>
      <c r="AO33" s="39" t="str">
        <f t="shared" si="28"/>
        <v/>
      </c>
      <c r="AP33" s="39" t="str">
        <f t="shared" si="29"/>
        <v/>
      </c>
      <c r="AQ33" s="39" t="str">
        <f t="shared" si="30"/>
        <v/>
      </c>
      <c r="AR33" s="39" t="str">
        <f t="shared" si="31"/>
        <v/>
      </c>
      <c r="AS33" s="39" t="str">
        <f t="shared" si="32"/>
        <v/>
      </c>
      <c r="AT33" s="39" t="str">
        <f t="shared" si="33"/>
        <v/>
      </c>
      <c r="AU33" s="39" t="str">
        <f t="shared" si="34"/>
        <v/>
      </c>
      <c r="AV33" s="39" t="str">
        <f t="shared" si="35"/>
        <v/>
      </c>
      <c r="AW33" s="39" t="str">
        <f t="shared" si="36"/>
        <v/>
      </c>
      <c r="AX33" s="39" t="str">
        <f t="shared" si="37"/>
        <v/>
      </c>
      <c r="AY33" s="140" t="str">
        <f t="shared" si="38"/>
        <v/>
      </c>
    </row>
    <row r="34" spans="1:51">
      <c r="A34" s="208"/>
      <c r="B34" s="23">
        <f t="shared" si="39"/>
        <v>172.5</v>
      </c>
      <c r="C34" s="4"/>
      <c r="D34" s="4">
        <v>11.832478759771428</v>
      </c>
      <c r="E34" s="4">
        <v>11.855999999999998</v>
      </c>
      <c r="F34" s="40">
        <v>9.6609178307927521E-3</v>
      </c>
      <c r="G34" s="4">
        <v>0.19878539996656133</v>
      </c>
      <c r="H34" s="41">
        <v>0.6422999064100422</v>
      </c>
      <c r="I34" s="92">
        <f t="shared" si="3"/>
        <v>180</v>
      </c>
      <c r="J34" s="6">
        <f t="shared" si="1"/>
        <v>-3.7367032463354932E-2</v>
      </c>
      <c r="K34" s="6">
        <f t="shared" si="2"/>
        <v>0.64208544273195667</v>
      </c>
      <c r="L34" s="135"/>
      <c r="M34" s="147">
        <f t="shared" si="40"/>
        <v>75</v>
      </c>
      <c r="N34" s="39">
        <f t="shared" si="4"/>
        <v>1.931552675278386</v>
      </c>
      <c r="O34" s="39">
        <f t="shared" si="41"/>
        <v>1.152568936811204</v>
      </c>
      <c r="P34" s="39" t="str">
        <f t="shared" si="5"/>
        <v/>
      </c>
      <c r="Q34" s="39" t="str">
        <f t="shared" si="6"/>
        <v/>
      </c>
      <c r="R34" s="39">
        <f t="shared" si="7"/>
        <v>0.97950233868760717</v>
      </c>
      <c r="S34" s="39">
        <f t="shared" si="8"/>
        <v>0.79731182079520735</v>
      </c>
      <c r="T34" s="39" t="str">
        <f t="shared" si="9"/>
        <v/>
      </c>
      <c r="U34" s="39" t="str">
        <f t="shared" si="10"/>
        <v/>
      </c>
      <c r="V34" s="39">
        <f t="shared" si="11"/>
        <v>0.98990966461276686</v>
      </c>
      <c r="W34" s="39" t="str">
        <f t="shared" si="12"/>
        <v/>
      </c>
      <c r="X34" s="39" t="str">
        <f t="shared" si="13"/>
        <v/>
      </c>
      <c r="Y34" s="39">
        <f t="shared" si="14"/>
        <v>0.18450552150411731</v>
      </c>
      <c r="Z34" s="39" t="str">
        <f t="shared" si="15"/>
        <v/>
      </c>
      <c r="AA34" s="39" t="str">
        <f t="shared" si="16"/>
        <v/>
      </c>
      <c r="AB34" s="140" t="str">
        <f t="shared" si="17"/>
        <v/>
      </c>
      <c r="AD34" s="142" t="str">
        <f t="shared" si="18"/>
        <v/>
      </c>
      <c r="AE34" s="39" t="str">
        <f t="shared" si="19"/>
        <v/>
      </c>
      <c r="AF34" s="140" t="str">
        <f t="shared" si="20"/>
        <v/>
      </c>
      <c r="AH34" s="142" t="str">
        <f t="shared" si="21"/>
        <v/>
      </c>
      <c r="AI34" s="39" t="str">
        <f t="shared" si="22"/>
        <v/>
      </c>
      <c r="AJ34" s="39" t="str">
        <f t="shared" si="23"/>
        <v/>
      </c>
      <c r="AK34" s="39" t="str">
        <f t="shared" si="24"/>
        <v/>
      </c>
      <c r="AL34" s="39" t="str">
        <f t="shared" si="25"/>
        <v/>
      </c>
      <c r="AM34" s="39" t="str">
        <f t="shared" si="26"/>
        <v/>
      </c>
      <c r="AN34" s="39">
        <f t="shared" si="27"/>
        <v>4.9425476452914614</v>
      </c>
      <c r="AO34" s="39">
        <f t="shared" si="28"/>
        <v>3.8640152082904327</v>
      </c>
      <c r="AP34" s="39">
        <f t="shared" si="29"/>
        <v>4.2624908246238808</v>
      </c>
      <c r="AQ34" s="39" t="str">
        <f t="shared" si="30"/>
        <v/>
      </c>
      <c r="AR34" s="39" t="str">
        <f t="shared" si="31"/>
        <v/>
      </c>
      <c r="AS34" s="39">
        <f t="shared" si="32"/>
        <v>4.4027950864492409</v>
      </c>
      <c r="AT34" s="39" t="str">
        <f t="shared" si="33"/>
        <v/>
      </c>
      <c r="AU34" s="39" t="str">
        <f t="shared" si="34"/>
        <v/>
      </c>
      <c r="AV34" s="39" t="str">
        <f t="shared" si="35"/>
        <v/>
      </c>
      <c r="AW34" s="39" t="str">
        <f t="shared" si="36"/>
        <v/>
      </c>
      <c r="AX34" s="39" t="str">
        <f t="shared" si="37"/>
        <v/>
      </c>
      <c r="AY34" s="140" t="str">
        <f t="shared" si="38"/>
        <v/>
      </c>
    </row>
    <row r="35" spans="1:51">
      <c r="A35" s="208"/>
      <c r="B35" s="23">
        <f t="shared" si="39"/>
        <v>187.5</v>
      </c>
      <c r="C35" s="4"/>
      <c r="D35" s="4">
        <v>11.840385759771427</v>
      </c>
      <c r="E35" s="4">
        <v>11.808000000000002</v>
      </c>
      <c r="F35" s="40">
        <v>1.1352924243951318E-2</v>
      </c>
      <c r="G35" s="4">
        <v>-0.27351946489327111</v>
      </c>
      <c r="H35" s="41">
        <v>0.64187097905387114</v>
      </c>
      <c r="I35" s="92">
        <f t="shared" si="3"/>
        <v>195</v>
      </c>
      <c r="J35" s="6">
        <f t="shared" si="1"/>
        <v>-0.5920534747610704</v>
      </c>
      <c r="K35" s="6">
        <f t="shared" si="2"/>
        <v>0.63796074072789266</v>
      </c>
      <c r="L35" s="135"/>
      <c r="M35" s="147">
        <f t="shared" si="40"/>
        <v>90</v>
      </c>
      <c r="N35" s="39">
        <f t="shared" si="4"/>
        <v>1.8826447201750431</v>
      </c>
      <c r="O35" s="39">
        <f t="shared" si="41"/>
        <v>1.0344019728970315</v>
      </c>
      <c r="P35" s="39">
        <f t="shared" si="5"/>
        <v>1.3934730001963882</v>
      </c>
      <c r="Q35" s="39" t="str">
        <f t="shared" si="6"/>
        <v/>
      </c>
      <c r="R35" s="39">
        <f t="shared" si="7"/>
        <v>0.83403748725153837</v>
      </c>
      <c r="S35" s="39">
        <f t="shared" si="8"/>
        <v>0.88980935835204511</v>
      </c>
      <c r="T35" s="39">
        <f t="shared" si="9"/>
        <v>0.37355421927341592</v>
      </c>
      <c r="U35" s="39" t="str">
        <f t="shared" si="10"/>
        <v/>
      </c>
      <c r="V35" s="39">
        <f t="shared" si="11"/>
        <v>1.1176083541364594</v>
      </c>
      <c r="W35" s="39">
        <f t="shared" si="12"/>
        <v>0.43748124338463629</v>
      </c>
      <c r="X35" s="39" t="str">
        <f t="shared" si="13"/>
        <v/>
      </c>
      <c r="Y35" s="39">
        <f t="shared" si="14"/>
        <v>0.21719250642494656</v>
      </c>
      <c r="Z35" s="39" t="str">
        <f t="shared" si="15"/>
        <v/>
      </c>
      <c r="AA35" s="39">
        <f t="shared" si="16"/>
        <v>0.64270616594018959</v>
      </c>
      <c r="AB35" s="140" t="str">
        <f t="shared" si="17"/>
        <v/>
      </c>
      <c r="AD35" s="142" t="str">
        <f t="shared" si="18"/>
        <v/>
      </c>
      <c r="AE35" s="39" t="str">
        <f t="shared" si="19"/>
        <v/>
      </c>
      <c r="AF35" s="140" t="str">
        <f t="shared" si="20"/>
        <v/>
      </c>
      <c r="AH35" s="142" t="str">
        <f t="shared" si="21"/>
        <v/>
      </c>
      <c r="AI35" s="39" t="str">
        <f t="shared" si="22"/>
        <v/>
      </c>
      <c r="AJ35" s="39" t="str">
        <f t="shared" si="23"/>
        <v/>
      </c>
      <c r="AK35" s="39" t="str">
        <f t="shared" si="24"/>
        <v/>
      </c>
      <c r="AL35" s="39" t="str">
        <f t="shared" si="25"/>
        <v/>
      </c>
      <c r="AM35" s="39" t="str">
        <f t="shared" si="26"/>
        <v/>
      </c>
      <c r="AN35" s="39">
        <f t="shared" si="27"/>
        <v>3.1075630128719198</v>
      </c>
      <c r="AO35" s="39">
        <f t="shared" si="28"/>
        <v>1.6954907731926718</v>
      </c>
      <c r="AP35" s="39">
        <f t="shared" si="29"/>
        <v>2.3483288258764041</v>
      </c>
      <c r="AQ35" s="39">
        <f t="shared" si="30"/>
        <v>1.8365617263399812</v>
      </c>
      <c r="AR35" s="39" t="str">
        <f t="shared" si="31"/>
        <v/>
      </c>
      <c r="AS35" s="39">
        <f t="shared" si="32"/>
        <v>2.5394883848489442</v>
      </c>
      <c r="AT35" s="39" t="str">
        <f t="shared" si="33"/>
        <v/>
      </c>
      <c r="AU35" s="39" t="str">
        <f t="shared" si="34"/>
        <v/>
      </c>
      <c r="AV35" s="39" t="str">
        <f t="shared" si="35"/>
        <v/>
      </c>
      <c r="AW35" s="39" t="str">
        <f t="shared" si="36"/>
        <v/>
      </c>
      <c r="AX35" s="39" t="str">
        <f t="shared" si="37"/>
        <v/>
      </c>
      <c r="AY35" s="140" t="str">
        <f t="shared" si="38"/>
        <v/>
      </c>
    </row>
    <row r="36" spans="1:51">
      <c r="A36" s="208"/>
      <c r="B36" s="23">
        <f t="shared" si="39"/>
        <v>202.5</v>
      </c>
      <c r="C36" s="4"/>
      <c r="D36" s="4">
        <v>11.828710759771427</v>
      </c>
      <c r="E36" s="4">
        <v>11.721</v>
      </c>
      <c r="F36" s="40">
        <v>1.1972189997378736E-2</v>
      </c>
      <c r="G36" s="4">
        <v>-0.91058748462886951</v>
      </c>
      <c r="H36" s="41">
        <v>0.63405050240191407</v>
      </c>
      <c r="I36" s="92">
        <f t="shared" si="3"/>
        <v>210</v>
      </c>
      <c r="J36" s="6"/>
      <c r="K36" s="6"/>
      <c r="L36" s="135"/>
      <c r="M36" s="147">
        <f t="shared" si="40"/>
        <v>105</v>
      </c>
      <c r="N36" s="39">
        <f t="shared" si="4"/>
        <v>1.8904267696372454</v>
      </c>
      <c r="O36" s="39">
        <f t="shared" si="41"/>
        <v>0.94951286853863937</v>
      </c>
      <c r="P36" s="39">
        <f t="shared" si="5"/>
        <v>1.1648259586727441</v>
      </c>
      <c r="Q36" s="39" t="str">
        <f t="shared" si="6"/>
        <v/>
      </c>
      <c r="R36" s="39">
        <f t="shared" si="7"/>
        <v>0.91033883521718639</v>
      </c>
      <c r="S36" s="39">
        <f t="shared" si="8"/>
        <v>1.0057527746961927</v>
      </c>
      <c r="T36" s="39">
        <f t="shared" si="9"/>
        <v>0.65800330361434178</v>
      </c>
      <c r="U36" s="39" t="str">
        <f t="shared" si="10"/>
        <v/>
      </c>
      <c r="V36" s="39">
        <f t="shared" si="11"/>
        <v>1.0327831610069511</v>
      </c>
      <c r="W36" s="39">
        <f t="shared" si="12"/>
        <v>0.27565793305386183</v>
      </c>
      <c r="X36" s="39" t="str">
        <f t="shared" si="13"/>
        <v/>
      </c>
      <c r="Y36" s="39">
        <f t="shared" si="14"/>
        <v>3.5701736199262694E-2</v>
      </c>
      <c r="Z36" s="39" t="str">
        <f t="shared" si="15"/>
        <v/>
      </c>
      <c r="AA36" s="39">
        <f t="shared" si="16"/>
        <v>0.30739023742112054</v>
      </c>
      <c r="AB36" s="140" t="str">
        <f t="shared" si="17"/>
        <v/>
      </c>
      <c r="AD36" s="142" t="str">
        <f t="shared" si="18"/>
        <v/>
      </c>
      <c r="AE36" s="39" t="str">
        <f t="shared" si="19"/>
        <v/>
      </c>
      <c r="AF36" s="140" t="str">
        <f t="shared" si="20"/>
        <v/>
      </c>
      <c r="AH36" s="142" t="str">
        <f t="shared" si="21"/>
        <v/>
      </c>
      <c r="AI36" s="39" t="str">
        <f t="shared" si="22"/>
        <v/>
      </c>
      <c r="AJ36" s="39" t="str">
        <f t="shared" si="23"/>
        <v/>
      </c>
      <c r="AK36" s="39" t="str">
        <f t="shared" si="24"/>
        <v/>
      </c>
      <c r="AL36" s="39" t="str">
        <f t="shared" si="25"/>
        <v/>
      </c>
      <c r="AM36" s="39" t="str">
        <f t="shared" si="26"/>
        <v/>
      </c>
      <c r="AN36" s="39">
        <f t="shared" si="27"/>
        <v>2.023751786037967</v>
      </c>
      <c r="AO36" s="39">
        <f t="shared" si="28"/>
        <v>0.36690109864267545</v>
      </c>
      <c r="AP36" s="39">
        <f t="shared" si="29"/>
        <v>1.2298802933321278</v>
      </c>
      <c r="AQ36" s="39">
        <f t="shared" si="30"/>
        <v>0.91435409683538127</v>
      </c>
      <c r="AR36" s="39" t="str">
        <f t="shared" si="31"/>
        <v/>
      </c>
      <c r="AS36" s="39">
        <f t="shared" si="32"/>
        <v>1.2530048287875792</v>
      </c>
      <c r="AT36" s="39" t="str">
        <f t="shared" si="33"/>
        <v/>
      </c>
      <c r="AU36" s="39" t="str">
        <f t="shared" si="34"/>
        <v/>
      </c>
      <c r="AV36" s="39" t="str">
        <f t="shared" si="35"/>
        <v/>
      </c>
      <c r="AW36" s="39" t="str">
        <f t="shared" si="36"/>
        <v/>
      </c>
      <c r="AX36" s="39" t="str">
        <f t="shared" si="37"/>
        <v/>
      </c>
      <c r="AY36" s="140" t="str">
        <f t="shared" si="38"/>
        <v/>
      </c>
    </row>
    <row r="37" spans="1:51">
      <c r="A37" s="208"/>
      <c r="B37" s="79">
        <f t="shared" si="39"/>
        <v>217.5</v>
      </c>
      <c r="C37" s="4"/>
      <c r="D37" s="104">
        <v>11.870087759771428</v>
      </c>
      <c r="E37" s="104">
        <v>11.602</v>
      </c>
      <c r="F37" s="101">
        <v>1.4757295747452121E-2</v>
      </c>
      <c r="G37" s="104">
        <v>-2.2585153976704029</v>
      </c>
      <c r="H37" s="103">
        <v>0.63184031590887091</v>
      </c>
      <c r="I37" s="92">
        <f t="shared" si="3"/>
        <v>225</v>
      </c>
      <c r="J37" s="6"/>
      <c r="K37" s="6"/>
      <c r="L37" s="19"/>
      <c r="M37" s="147">
        <f t="shared" si="40"/>
        <v>120</v>
      </c>
      <c r="N37" s="39">
        <f t="shared" si="4"/>
        <v>2.0122538140959834</v>
      </c>
      <c r="O37" s="39">
        <f t="shared" si="41"/>
        <v>0.83809463274453522</v>
      </c>
      <c r="P37" s="39">
        <f t="shared" si="5"/>
        <v>1.2033059711605503</v>
      </c>
      <c r="Q37" s="39" t="str">
        <f t="shared" si="6"/>
        <v/>
      </c>
      <c r="R37" s="39">
        <f t="shared" si="7"/>
        <v>0.82674333961979674</v>
      </c>
      <c r="S37" s="39">
        <f t="shared" si="8"/>
        <v>1.2853980706439208</v>
      </c>
      <c r="T37" s="39">
        <f t="shared" si="9"/>
        <v>0.74416930845385465</v>
      </c>
      <c r="U37" s="39" t="str">
        <f t="shared" si="10"/>
        <v/>
      </c>
      <c r="V37" s="39">
        <f t="shared" si="11"/>
        <v>1.2741307069954917</v>
      </c>
      <c r="W37" s="39">
        <f t="shared" si="12"/>
        <v>0.44035447827271818</v>
      </c>
      <c r="X37" s="39" t="str">
        <f t="shared" si="13"/>
        <v/>
      </c>
      <c r="Y37" s="39">
        <f t="shared" si="14"/>
        <v>4.7687659923376785E-3</v>
      </c>
      <c r="Z37" s="39" t="str">
        <f t="shared" si="15"/>
        <v/>
      </c>
      <c r="AA37" s="39">
        <f t="shared" si="16"/>
        <v>0.44056480086704852</v>
      </c>
      <c r="AB37" s="140" t="str">
        <f t="shared" si="17"/>
        <v/>
      </c>
      <c r="AD37" s="142">
        <f t="shared" si="18"/>
        <v>0.20170798922101016</v>
      </c>
      <c r="AE37" s="39" t="str">
        <f t="shared" si="19"/>
        <v/>
      </c>
      <c r="AF37" s="140" t="str">
        <f t="shared" si="20"/>
        <v/>
      </c>
      <c r="AH37" s="142">
        <f t="shared" si="21"/>
        <v>1.6104203557648935</v>
      </c>
      <c r="AI37" s="39">
        <f t="shared" si="22"/>
        <v>0.21011158749996914</v>
      </c>
      <c r="AJ37" s="39">
        <f t="shared" si="23"/>
        <v>0.90791813901955964</v>
      </c>
      <c r="AK37" s="39">
        <f t="shared" si="24"/>
        <v>0.45934692035941299</v>
      </c>
      <c r="AL37" s="39" t="str">
        <f t="shared" si="25"/>
        <v/>
      </c>
      <c r="AM37" s="39">
        <f t="shared" si="26"/>
        <v>0.90378841076891803</v>
      </c>
      <c r="AN37" s="39">
        <f t="shared" si="27"/>
        <v>1.8694016534456384</v>
      </c>
      <c r="AO37" s="39">
        <f t="shared" si="28"/>
        <v>1.0824328585950711E-2</v>
      </c>
      <c r="AP37" s="39">
        <f t="shared" si="29"/>
        <v>1.171226887280556</v>
      </c>
      <c r="AQ37" s="39">
        <f t="shared" si="30"/>
        <v>0.68796837329072758</v>
      </c>
      <c r="AR37" s="39" t="str">
        <f t="shared" si="31"/>
        <v/>
      </c>
      <c r="AS37" s="39">
        <f t="shared" si="32"/>
        <v>1.1636446286579394</v>
      </c>
      <c r="AT37" s="39" t="str">
        <f t="shared" si="33"/>
        <v/>
      </c>
      <c r="AU37" s="39" t="str">
        <f t="shared" si="34"/>
        <v/>
      </c>
      <c r="AV37" s="39" t="str">
        <f t="shared" si="35"/>
        <v/>
      </c>
      <c r="AW37" s="39" t="str">
        <f t="shared" si="36"/>
        <v/>
      </c>
      <c r="AX37" s="39" t="str">
        <f t="shared" si="37"/>
        <v/>
      </c>
      <c r="AY37" s="140" t="str">
        <f t="shared" si="38"/>
        <v/>
      </c>
    </row>
    <row r="38" spans="1:51">
      <c r="A38" s="23"/>
      <c r="B38" s="23"/>
      <c r="C38" s="4"/>
      <c r="D38" s="4"/>
      <c r="E38" s="4"/>
      <c r="F38" s="40"/>
      <c r="G38" s="4"/>
      <c r="H38" s="41"/>
      <c r="I38" s="92">
        <f t="shared" si="3"/>
        <v>240</v>
      </c>
      <c r="J38" s="6"/>
      <c r="K38" s="6"/>
      <c r="L38" s="19"/>
      <c r="M38" s="147">
        <f t="shared" si="40"/>
        <v>135</v>
      </c>
      <c r="N38" s="39">
        <f t="shared" si="4"/>
        <v>1.9554598240676806</v>
      </c>
      <c r="O38" s="39">
        <f t="shared" si="41"/>
        <v>0.5814465157563864</v>
      </c>
      <c r="P38" s="39">
        <f t="shared" si="5"/>
        <v>1.1680180757406986</v>
      </c>
      <c r="Q38" s="39" t="str">
        <f t="shared" si="6"/>
        <v/>
      </c>
      <c r="R38" s="39">
        <f t="shared" si="7"/>
        <v>0.60054064576206356</v>
      </c>
      <c r="S38" s="39">
        <f t="shared" si="8"/>
        <v>1.5341709020212697</v>
      </c>
      <c r="T38" s="39">
        <f t="shared" si="9"/>
        <v>0.72461717670488923</v>
      </c>
      <c r="U38" s="39" t="str">
        <f t="shared" si="10"/>
        <v/>
      </c>
      <c r="V38" s="39">
        <f t="shared" si="11"/>
        <v>1.4869584651380878</v>
      </c>
      <c r="W38" s="39">
        <f t="shared" si="12"/>
        <v>0.67736903829929207</v>
      </c>
      <c r="X38" s="39" t="str">
        <f t="shared" si="13"/>
        <v/>
      </c>
      <c r="Y38" s="39">
        <f t="shared" si="14"/>
        <v>2.6632834247845894E-2</v>
      </c>
      <c r="Z38" s="39" t="str">
        <f t="shared" si="15"/>
        <v/>
      </c>
      <c r="AA38" s="39">
        <f t="shared" si="16"/>
        <v>0.64562277745842689</v>
      </c>
      <c r="AB38" s="140" t="str">
        <f t="shared" si="17"/>
        <v/>
      </c>
      <c r="AD38" s="142">
        <f t="shared" si="18"/>
        <v>0.22568958055871191</v>
      </c>
      <c r="AE38" s="39" t="str">
        <f t="shared" si="19"/>
        <v/>
      </c>
      <c r="AF38" s="140" t="str">
        <f t="shared" si="20"/>
        <v/>
      </c>
      <c r="AH38" s="142">
        <f t="shared" si="21"/>
        <v>1.422286443602927</v>
      </c>
      <c r="AI38" s="39">
        <f t="shared" si="22"/>
        <v>0.38718683993740077</v>
      </c>
      <c r="AJ38" s="39">
        <f t="shared" si="23"/>
        <v>0.96654888523733329</v>
      </c>
      <c r="AK38" s="39">
        <f t="shared" si="24"/>
        <v>0.28865161305291887</v>
      </c>
      <c r="AL38" s="39" t="str">
        <f t="shared" si="25"/>
        <v/>
      </c>
      <c r="AM38" s="39">
        <f t="shared" si="26"/>
        <v>0.93282323682140689</v>
      </c>
      <c r="AN38" s="39">
        <f t="shared" si="27"/>
        <v>1.6731161065363047</v>
      </c>
      <c r="AO38" s="39">
        <f t="shared" si="28"/>
        <v>0.14311831574201028</v>
      </c>
      <c r="AP38" s="39">
        <f t="shared" si="29"/>
        <v>1.2376560275526114</v>
      </c>
      <c r="AQ38" s="39">
        <f t="shared" si="30"/>
        <v>0.52674342075750125</v>
      </c>
      <c r="AR38" s="39" t="str">
        <f t="shared" si="31"/>
        <v/>
      </c>
      <c r="AS38" s="39">
        <f t="shared" si="32"/>
        <v>1.1999551079549184</v>
      </c>
      <c r="AT38" s="39" t="str">
        <f t="shared" si="33"/>
        <v/>
      </c>
      <c r="AU38" s="39" t="str">
        <f t="shared" si="34"/>
        <v/>
      </c>
      <c r="AV38" s="39" t="str">
        <f t="shared" si="35"/>
        <v/>
      </c>
      <c r="AW38" s="39" t="str">
        <f t="shared" si="36"/>
        <v/>
      </c>
      <c r="AX38" s="39" t="str">
        <f t="shared" si="37"/>
        <v/>
      </c>
      <c r="AY38" s="140" t="str">
        <f t="shared" si="38"/>
        <v/>
      </c>
    </row>
    <row r="39" spans="1:51">
      <c r="A39" s="23"/>
      <c r="B39" s="23"/>
      <c r="C39" s="4"/>
      <c r="D39" s="4"/>
      <c r="E39" s="4"/>
      <c r="F39" s="40"/>
      <c r="G39" s="4"/>
      <c r="H39" s="41"/>
      <c r="I39" s="92">
        <f t="shared" si="3"/>
        <v>255</v>
      </c>
      <c r="J39" s="6"/>
      <c r="K39" s="6"/>
      <c r="L39" s="19"/>
      <c r="M39" s="147">
        <f t="shared" si="40"/>
        <v>150</v>
      </c>
      <c r="N39" s="39">
        <f t="shared" si="4"/>
        <v>1.8379356571577106</v>
      </c>
      <c r="O39" s="39">
        <f t="shared" si="41"/>
        <v>0.46461611250739859</v>
      </c>
      <c r="P39" s="39">
        <f t="shared" si="5"/>
        <v>1.0176707983493505</v>
      </c>
      <c r="Q39" s="39" t="str">
        <f t="shared" si="6"/>
        <v/>
      </c>
      <c r="R39" s="39">
        <f t="shared" si="7"/>
        <v>0.17410161290329504</v>
      </c>
      <c r="S39" s="39">
        <f t="shared" si="8"/>
        <v>1.543872197928944</v>
      </c>
      <c r="T39" s="39">
        <f t="shared" si="9"/>
        <v>0.77800120486191315</v>
      </c>
      <c r="U39" s="39" t="str">
        <f t="shared" si="10"/>
        <v/>
      </c>
      <c r="V39" s="39">
        <f t="shared" si="11"/>
        <v>1.8767345126738868</v>
      </c>
      <c r="W39" s="39">
        <f t="shared" si="12"/>
        <v>0.63601296346146785</v>
      </c>
      <c r="X39" s="39" t="str">
        <f t="shared" si="13"/>
        <v/>
      </c>
      <c r="Y39" s="39">
        <f t="shared" si="14"/>
        <v>0.32285141242313808</v>
      </c>
      <c r="Z39" s="39" t="str">
        <f t="shared" si="15"/>
        <v/>
      </c>
      <c r="AA39" s="39">
        <f t="shared" si="16"/>
        <v>0.93943982301945583</v>
      </c>
      <c r="AB39" s="140" t="str">
        <f t="shared" si="17"/>
        <v/>
      </c>
      <c r="AD39" s="142">
        <f t="shared" si="18"/>
        <v>0.52273017532567501</v>
      </c>
      <c r="AE39" s="39" t="str">
        <f t="shared" si="19"/>
        <v/>
      </c>
      <c r="AF39" s="140" t="str">
        <f t="shared" si="20"/>
        <v/>
      </c>
      <c r="AH39" s="142">
        <f t="shared" si="21"/>
        <v>0.8207757937331962</v>
      </c>
      <c r="AI39" s="39">
        <f t="shared" si="22"/>
        <v>0.97360174022816348</v>
      </c>
      <c r="AJ39" s="39">
        <f t="shared" si="23"/>
        <v>0.42274618370410028</v>
      </c>
      <c r="AK39" s="39">
        <f t="shared" si="24"/>
        <v>0.19201302040741097</v>
      </c>
      <c r="AL39" s="39" t="str">
        <f t="shared" si="25"/>
        <v/>
      </c>
      <c r="AM39" s="39">
        <f t="shared" si="26"/>
        <v>0.72177704320675407</v>
      </c>
      <c r="AN39" s="39">
        <f t="shared" si="27"/>
        <v>1.3331661415053135</v>
      </c>
      <c r="AO39" s="39">
        <f t="shared" si="28"/>
        <v>0.39994974479355105</v>
      </c>
      <c r="AP39" s="39">
        <f t="shared" si="29"/>
        <v>0.98836807193479392</v>
      </c>
      <c r="AQ39" s="39">
        <f t="shared" si="30"/>
        <v>0.33710998923723046</v>
      </c>
      <c r="AR39" s="39" t="str">
        <f t="shared" si="31"/>
        <v/>
      </c>
      <c r="AS39" s="39">
        <f t="shared" si="32"/>
        <v>1.289128112861031</v>
      </c>
      <c r="AT39" s="39" t="str">
        <f t="shared" si="33"/>
        <v/>
      </c>
      <c r="AU39" s="39" t="str">
        <f t="shared" si="34"/>
        <v/>
      </c>
      <c r="AV39" s="39" t="str">
        <f t="shared" si="35"/>
        <v/>
      </c>
      <c r="AW39" s="39" t="str">
        <f t="shared" si="36"/>
        <v/>
      </c>
      <c r="AX39" s="39" t="str">
        <f t="shared" si="37"/>
        <v/>
      </c>
      <c r="AY39" s="140" t="str">
        <f t="shared" si="38"/>
        <v/>
      </c>
    </row>
    <row r="40" spans="1:51">
      <c r="A40" s="23"/>
      <c r="B40" s="23"/>
      <c r="C40" s="4"/>
      <c r="D40" s="4"/>
      <c r="E40" s="4"/>
      <c r="F40" s="40"/>
      <c r="G40" s="4"/>
      <c r="H40" s="41"/>
      <c r="I40" s="92">
        <f t="shared" si="3"/>
        <v>270</v>
      </c>
      <c r="J40" s="6"/>
      <c r="K40" s="6"/>
      <c r="L40" s="19"/>
      <c r="M40" s="147">
        <f t="shared" si="40"/>
        <v>165</v>
      </c>
      <c r="N40" s="39">
        <f t="shared" si="4"/>
        <v>1.6632039978057731</v>
      </c>
      <c r="O40" s="39">
        <f t="shared" si="41"/>
        <v>0.32611194235106</v>
      </c>
      <c r="P40" s="39">
        <f t="shared" si="5"/>
        <v>0.68752273169939027</v>
      </c>
      <c r="Q40" s="39" t="str">
        <f t="shared" si="6"/>
        <v/>
      </c>
      <c r="R40" s="39">
        <f t="shared" si="7"/>
        <v>0.33112824541626334</v>
      </c>
      <c r="S40" s="39">
        <f t="shared" si="8"/>
        <v>1.5123633022167857</v>
      </c>
      <c r="T40" s="39">
        <f t="shared" si="9"/>
        <v>0.98720739076627284</v>
      </c>
      <c r="U40" s="39" t="str">
        <f t="shared" si="10"/>
        <v/>
      </c>
      <c r="V40" s="39">
        <f t="shared" si="11"/>
        <v>2.2987390947519444</v>
      </c>
      <c r="W40" s="39">
        <f t="shared" si="12"/>
        <v>0.41611006120909733</v>
      </c>
      <c r="X40" s="39" t="str">
        <f t="shared" si="13"/>
        <v/>
      </c>
      <c r="Y40" s="39">
        <f t="shared" si="14"/>
        <v>0.73696161608920718</v>
      </c>
      <c r="Z40" s="39" t="str">
        <f t="shared" si="15"/>
        <v/>
      </c>
      <c r="AA40" s="39">
        <f t="shared" si="16"/>
        <v>1.1193291578759552</v>
      </c>
      <c r="AB40" s="140" t="str">
        <f t="shared" si="17"/>
        <v/>
      </c>
      <c r="AD40" s="142">
        <f t="shared" si="18"/>
        <v>0.65141086522921066</v>
      </c>
      <c r="AE40" s="39" t="str">
        <f t="shared" si="19"/>
        <v/>
      </c>
      <c r="AF40" s="140" t="str">
        <f t="shared" si="20"/>
        <v/>
      </c>
      <c r="AH40" s="142">
        <f t="shared" si="21"/>
        <v>0.34109793485098167</v>
      </c>
      <c r="AI40" s="39">
        <f t="shared" si="22"/>
        <v>1.3548705669018208</v>
      </c>
      <c r="AJ40" s="39">
        <f t="shared" si="23"/>
        <v>3.6149970575467011E-2</v>
      </c>
      <c r="AK40" s="39">
        <f t="shared" si="24"/>
        <v>0.35550248918282712</v>
      </c>
      <c r="AL40" s="39" t="str">
        <f t="shared" si="25"/>
        <v/>
      </c>
      <c r="AM40" s="39">
        <f t="shared" si="26"/>
        <v>0.72435706514546061</v>
      </c>
      <c r="AN40" s="39">
        <f t="shared" si="27"/>
        <v>0.97796392763730555</v>
      </c>
      <c r="AO40" s="39">
        <f t="shared" si="28"/>
        <v>0.6976648487962368</v>
      </c>
      <c r="AP40" s="39">
        <f t="shared" si="29"/>
        <v>0.73601893590872358</v>
      </c>
      <c r="AQ40" s="39">
        <f t="shared" si="30"/>
        <v>0.29216717794190816</v>
      </c>
      <c r="AR40" s="39" t="str">
        <f t="shared" si="31"/>
        <v/>
      </c>
      <c r="AS40" s="39">
        <f t="shared" si="32"/>
        <v>1.4613479005197083</v>
      </c>
      <c r="AT40" s="39" t="str">
        <f t="shared" si="33"/>
        <v/>
      </c>
      <c r="AU40" s="39" t="str">
        <f t="shared" si="34"/>
        <v/>
      </c>
      <c r="AV40" s="39" t="str">
        <f t="shared" si="35"/>
        <v/>
      </c>
      <c r="AW40" s="39" t="str">
        <f t="shared" si="36"/>
        <v/>
      </c>
      <c r="AX40" s="39" t="str">
        <f t="shared" si="37"/>
        <v/>
      </c>
      <c r="AY40" s="140" t="str">
        <f t="shared" si="38"/>
        <v/>
      </c>
    </row>
    <row r="41" spans="1:51">
      <c r="A41" s="23"/>
      <c r="B41" s="23"/>
      <c r="C41" s="4"/>
      <c r="D41" s="4"/>
      <c r="E41" s="4"/>
      <c r="F41" s="40"/>
      <c r="G41" s="4"/>
      <c r="H41" s="41"/>
      <c r="I41" s="92">
        <f t="shared" si="3"/>
        <v>285</v>
      </c>
      <c r="J41" s="6"/>
      <c r="K41" s="6"/>
      <c r="L41" s="19"/>
      <c r="M41" s="147">
        <f t="shared" si="40"/>
        <v>180</v>
      </c>
      <c r="N41" s="39">
        <f t="shared" si="4"/>
        <v>1.3116606924834513</v>
      </c>
      <c r="O41" s="39">
        <f t="shared" si="41"/>
        <v>3.405408477031921E-2</v>
      </c>
      <c r="P41" s="39">
        <f t="shared" si="5"/>
        <v>0.12545166034390196</v>
      </c>
      <c r="Q41" s="39" t="str">
        <f t="shared" si="6"/>
        <v/>
      </c>
      <c r="R41" s="39">
        <f t="shared" si="7"/>
        <v>0.86037605649703086</v>
      </c>
      <c r="S41" s="39">
        <f t="shared" si="8"/>
        <v>1.5531718565567441</v>
      </c>
      <c r="T41" s="39">
        <f t="shared" si="9"/>
        <v>1.2830648968789384</v>
      </c>
      <c r="U41" s="39" t="str">
        <f t="shared" si="10"/>
        <v/>
      </c>
      <c r="V41" s="39">
        <f t="shared" si="11"/>
        <v>2.5471925013271877</v>
      </c>
      <c r="W41" s="39">
        <f t="shared" si="12"/>
        <v>0.17716987598484776</v>
      </c>
      <c r="X41" s="39" t="str">
        <f t="shared" si="13"/>
        <v/>
      </c>
      <c r="Y41" s="39">
        <f t="shared" si="14"/>
        <v>0.93118281648631129</v>
      </c>
      <c r="Z41" s="39" t="str">
        <f t="shared" si="15"/>
        <v/>
      </c>
      <c r="AA41" s="39">
        <f t="shared" si="16"/>
        <v>1.0674977178805323</v>
      </c>
      <c r="AB41" s="140" t="str">
        <f t="shared" si="17"/>
        <v/>
      </c>
      <c r="AD41" s="142">
        <f t="shared" si="18"/>
        <v>0.72067436202201951</v>
      </c>
      <c r="AE41" s="39" t="str">
        <f t="shared" si="19"/>
        <v/>
      </c>
      <c r="AF41" s="140" t="str">
        <f t="shared" si="20"/>
        <v/>
      </c>
      <c r="AH41" s="142">
        <f t="shared" si="21"/>
        <v>0.38082501029858562</v>
      </c>
      <c r="AI41" s="39">
        <f t="shared" si="22"/>
        <v>1.8548288817564011</v>
      </c>
      <c r="AJ41" s="39">
        <f t="shared" si="23"/>
        <v>0.38820903454925604</v>
      </c>
      <c r="AK41" s="39">
        <f t="shared" si="24"/>
        <v>0.54016504398720533</v>
      </c>
      <c r="AL41" s="39" t="str">
        <f t="shared" si="25"/>
        <v/>
      </c>
      <c r="AM41" s="39">
        <f t="shared" si="26"/>
        <v>0.48787213552541964</v>
      </c>
      <c r="AN41" s="39">
        <f t="shared" si="27"/>
        <v>0.2876327637935745</v>
      </c>
      <c r="AO41" s="39">
        <f t="shared" si="28"/>
        <v>1.1264555382465749</v>
      </c>
      <c r="AP41" s="39">
        <f t="shared" si="29"/>
        <v>0.36124053165037562</v>
      </c>
      <c r="AQ41" s="39">
        <f t="shared" si="30"/>
        <v>0.17211888085745086</v>
      </c>
      <c r="AR41" s="39" t="str">
        <f t="shared" si="31"/>
        <v/>
      </c>
      <c r="AS41" s="39">
        <f t="shared" si="32"/>
        <v>1.2718523874543193</v>
      </c>
      <c r="AT41" s="39" t="str">
        <f t="shared" si="33"/>
        <v/>
      </c>
      <c r="AU41" s="39" t="str">
        <f t="shared" si="34"/>
        <v/>
      </c>
      <c r="AV41" s="39" t="str">
        <f t="shared" si="35"/>
        <v/>
      </c>
      <c r="AW41" s="39" t="str">
        <f t="shared" si="36"/>
        <v/>
      </c>
      <c r="AX41" s="39" t="str">
        <f t="shared" si="37"/>
        <v/>
      </c>
      <c r="AY41" s="140" t="str">
        <f t="shared" si="38"/>
        <v/>
      </c>
    </row>
    <row r="42" spans="1:51">
      <c r="A42" s="23"/>
      <c r="B42" s="23"/>
      <c r="C42" s="4"/>
      <c r="D42" s="4"/>
      <c r="E42" s="4"/>
      <c r="F42" s="40"/>
      <c r="G42" s="4"/>
      <c r="H42" s="41"/>
      <c r="I42" s="92">
        <f t="shared" si="3"/>
        <v>300</v>
      </c>
      <c r="J42" s="6"/>
      <c r="K42" s="6"/>
      <c r="L42" s="19"/>
      <c r="M42" s="147">
        <f t="shared" si="40"/>
        <v>195</v>
      </c>
      <c r="N42" s="39">
        <f t="shared" si="4"/>
        <v>0.84162691187800143</v>
      </c>
      <c r="O42" s="39">
        <f t="shared" si="41"/>
        <v>0.42740072623979602</v>
      </c>
      <c r="P42" s="39">
        <f t="shared" si="5"/>
        <v>0.51633451363025451</v>
      </c>
      <c r="Q42" s="39" t="str">
        <f t="shared" si="6"/>
        <v/>
      </c>
      <c r="R42" s="39">
        <f t="shared" si="7"/>
        <v>1.2295082236073887</v>
      </c>
      <c r="S42" s="39">
        <f t="shared" si="8"/>
        <v>1.4875734270414265</v>
      </c>
      <c r="T42" s="39">
        <f t="shared" si="9"/>
        <v>1.5399781572612856</v>
      </c>
      <c r="U42" s="39" t="str">
        <f t="shared" si="10"/>
        <v/>
      </c>
      <c r="V42" s="39">
        <f t="shared" si="11"/>
        <v>2.4559427255637787</v>
      </c>
      <c r="W42" s="39">
        <f t="shared" si="12"/>
        <v>0.11464468223319278</v>
      </c>
      <c r="X42" s="39" t="str">
        <f t="shared" si="13"/>
        <v/>
      </c>
      <c r="Y42" s="39">
        <f t="shared" si="14"/>
        <v>0.90194548088493731</v>
      </c>
      <c r="Z42" s="39" t="str">
        <f t="shared" si="15"/>
        <v/>
      </c>
      <c r="AA42" s="39">
        <f t="shared" si="16"/>
        <v>0.75191339746890085</v>
      </c>
      <c r="AB42" s="140" t="str">
        <f t="shared" si="17"/>
        <v/>
      </c>
      <c r="AD42" s="142">
        <f t="shared" si="18"/>
        <v>0.12450095249101581</v>
      </c>
      <c r="AE42" s="39" t="str">
        <f t="shared" si="19"/>
        <v/>
      </c>
      <c r="AF42" s="140" t="str">
        <f t="shared" si="20"/>
        <v/>
      </c>
      <c r="AH42" s="142">
        <f t="shared" si="21"/>
        <v>1.0771364038500375</v>
      </c>
      <c r="AI42" s="39">
        <f t="shared" si="22"/>
        <v>2.1821270734893701</v>
      </c>
      <c r="AJ42" s="39">
        <f t="shared" si="23"/>
        <v>0.7440096106253884</v>
      </c>
      <c r="AK42" s="39">
        <f t="shared" si="24"/>
        <v>0.60903327530325468</v>
      </c>
      <c r="AL42" s="39" t="str">
        <f t="shared" si="25"/>
        <v/>
      </c>
      <c r="AM42" s="39">
        <f t="shared" si="26"/>
        <v>0.10824221762292943</v>
      </c>
      <c r="AN42" s="39">
        <f t="shared" si="27"/>
        <v>1.0042708017439512</v>
      </c>
      <c r="AO42" s="39">
        <f t="shared" si="28"/>
        <v>2.1737883948182088</v>
      </c>
      <c r="AP42" s="39">
        <f t="shared" si="29"/>
        <v>0.65067149604038477</v>
      </c>
      <c r="AQ42" s="39">
        <f t="shared" si="30"/>
        <v>0.51141194431807824</v>
      </c>
      <c r="AR42" s="39" t="str">
        <f t="shared" si="31"/>
        <v/>
      </c>
      <c r="AS42" s="39">
        <f t="shared" si="32"/>
        <v>0.24530949048645787</v>
      </c>
      <c r="AT42" s="39" t="str">
        <f t="shared" si="33"/>
        <v/>
      </c>
      <c r="AU42" s="39" t="str">
        <f t="shared" si="34"/>
        <v/>
      </c>
      <c r="AV42" s="39" t="str">
        <f t="shared" si="35"/>
        <v/>
      </c>
      <c r="AW42" s="39" t="str">
        <f t="shared" si="36"/>
        <v/>
      </c>
      <c r="AX42" s="39" t="str">
        <f t="shared" si="37"/>
        <v/>
      </c>
      <c r="AY42" s="140" t="str">
        <f t="shared" si="38"/>
        <v/>
      </c>
    </row>
    <row r="43" spans="1:51">
      <c r="A43" s="23"/>
      <c r="B43" s="23"/>
      <c r="C43" s="4"/>
      <c r="D43" s="4"/>
      <c r="E43" s="4"/>
      <c r="F43" s="40"/>
      <c r="G43" s="4"/>
      <c r="H43" s="41"/>
      <c r="I43" s="92">
        <f t="shared" si="3"/>
        <v>315</v>
      </c>
      <c r="J43" s="6"/>
      <c r="K43" s="6"/>
      <c r="L43" s="19"/>
      <c r="M43" s="147">
        <f t="shared" si="40"/>
        <v>210</v>
      </c>
      <c r="N43" s="39" t="str">
        <f t="shared" si="4"/>
        <v/>
      </c>
      <c r="O43" s="39" t="str">
        <f t="shared" si="41"/>
        <v/>
      </c>
      <c r="P43" s="39" t="str">
        <f t="shared" si="5"/>
        <v/>
      </c>
      <c r="Q43" s="39" t="str">
        <f t="shared" si="6"/>
        <v/>
      </c>
      <c r="R43" s="39" t="str">
        <f t="shared" si="7"/>
        <v/>
      </c>
      <c r="S43" s="39">
        <f t="shared" si="8"/>
        <v>1.6108799126131292</v>
      </c>
      <c r="T43" s="39">
        <f t="shared" si="9"/>
        <v>1.7209620539199242</v>
      </c>
      <c r="U43" s="39" t="str">
        <f t="shared" si="10"/>
        <v/>
      </c>
      <c r="V43" s="39">
        <f t="shared" si="11"/>
        <v>2.2658381665783263</v>
      </c>
      <c r="W43" s="39">
        <f t="shared" si="12"/>
        <v>0.17507427820676313</v>
      </c>
      <c r="X43" s="39" t="str">
        <f t="shared" si="13"/>
        <v/>
      </c>
      <c r="Y43" s="39">
        <f t="shared" si="14"/>
        <v>0.61794073350319134</v>
      </c>
      <c r="Z43" s="39" t="str">
        <f t="shared" si="15"/>
        <v/>
      </c>
      <c r="AA43" s="39">
        <f t="shared" si="16"/>
        <v>0.41899409110737501</v>
      </c>
      <c r="AB43" s="140" t="str">
        <f t="shared" si="17"/>
        <v/>
      </c>
      <c r="AD43" s="142">
        <f t="shared" si="18"/>
        <v>0.24839108294532414</v>
      </c>
      <c r="AE43" s="39" t="str">
        <f t="shared" si="19"/>
        <v/>
      </c>
      <c r="AF43" s="140" t="str">
        <f t="shared" si="20"/>
        <v/>
      </c>
      <c r="AH43" s="142" t="str">
        <f t="shared" si="21"/>
        <v/>
      </c>
      <c r="AI43" s="39">
        <f t="shared" si="22"/>
        <v>2.127525886020122</v>
      </c>
      <c r="AJ43" s="39">
        <f t="shared" si="23"/>
        <v>0.59482038155495576</v>
      </c>
      <c r="AK43" s="39">
        <f t="shared" si="24"/>
        <v>0.40857167201857253</v>
      </c>
      <c r="AL43" s="39" t="str">
        <f t="shared" si="25"/>
        <v/>
      </c>
      <c r="AM43" s="39">
        <f t="shared" si="26"/>
        <v>1.2081270335218821E-2</v>
      </c>
      <c r="AN43" s="39" t="str">
        <f t="shared" si="27"/>
        <v/>
      </c>
      <c r="AO43" s="39">
        <f t="shared" si="28"/>
        <v>2.532537932753705</v>
      </c>
      <c r="AP43" s="39">
        <f t="shared" si="29"/>
        <v>0.88774982643024736</v>
      </c>
      <c r="AQ43" s="39">
        <f t="shared" si="30"/>
        <v>0.68072360540700216</v>
      </c>
      <c r="AR43" s="39" t="str">
        <f t="shared" si="31"/>
        <v/>
      </c>
      <c r="AS43" s="39">
        <f t="shared" si="32"/>
        <v>0.27542473522399302</v>
      </c>
      <c r="AT43" s="39" t="str">
        <f t="shared" si="33"/>
        <v/>
      </c>
      <c r="AU43" s="39" t="str">
        <f t="shared" si="34"/>
        <v/>
      </c>
      <c r="AV43" s="39" t="str">
        <f t="shared" si="35"/>
        <v/>
      </c>
      <c r="AW43" s="39" t="str">
        <f t="shared" si="36"/>
        <v/>
      </c>
      <c r="AX43" s="39" t="str">
        <f t="shared" si="37"/>
        <v/>
      </c>
      <c r="AY43" s="140" t="str">
        <f t="shared" si="38"/>
        <v/>
      </c>
    </row>
    <row r="44" spans="1:51">
      <c r="A44" s="23"/>
      <c r="B44" s="23"/>
      <c r="C44" s="4"/>
      <c r="D44" s="4"/>
      <c r="E44" s="4"/>
      <c r="F44" s="40"/>
      <c r="G44" s="4"/>
      <c r="H44" s="41"/>
      <c r="I44" s="92">
        <f t="shared" si="3"/>
        <v>330</v>
      </c>
      <c r="J44" s="6"/>
      <c r="K44" s="6"/>
      <c r="L44" s="19"/>
      <c r="M44" s="147">
        <f t="shared" si="40"/>
        <v>225</v>
      </c>
      <c r="N44" s="39" t="str">
        <f t="shared" si="4"/>
        <v/>
      </c>
      <c r="O44" s="39" t="str">
        <f t="shared" si="41"/>
        <v/>
      </c>
      <c r="P44" s="39" t="str">
        <f t="shared" si="5"/>
        <v/>
      </c>
      <c r="Q44" s="39" t="str">
        <f t="shared" si="6"/>
        <v/>
      </c>
      <c r="R44" s="39" t="str">
        <f t="shared" si="7"/>
        <v/>
      </c>
      <c r="S44" s="39">
        <f t="shared" si="8"/>
        <v>1.5954645183598837</v>
      </c>
      <c r="T44" s="39">
        <f t="shared" si="9"/>
        <v>1.8408906967468559</v>
      </c>
      <c r="U44" s="39" t="str">
        <f t="shared" si="10"/>
        <v/>
      </c>
      <c r="V44" s="39">
        <f t="shared" si="11"/>
        <v>2.1291025932811487</v>
      </c>
      <c r="W44" s="39">
        <f t="shared" si="12"/>
        <v>0.29868056810666688</v>
      </c>
      <c r="X44" s="39" t="str">
        <f t="shared" si="13"/>
        <v/>
      </c>
      <c r="Y44" s="39">
        <f t="shared" si="14"/>
        <v>0.50575591373319595</v>
      </c>
      <c r="Z44" s="39" t="str">
        <f t="shared" si="15"/>
        <v/>
      </c>
      <c r="AA44" s="39">
        <f t="shared" si="16"/>
        <v>0.18898174984786692</v>
      </c>
      <c r="AB44" s="140" t="str">
        <f t="shared" si="17"/>
        <v/>
      </c>
      <c r="AD44" s="142">
        <f t="shared" si="18"/>
        <v>0.16567250741457726</v>
      </c>
      <c r="AE44" s="39" t="str">
        <f t="shared" si="19"/>
        <v/>
      </c>
      <c r="AF44" s="140" t="str">
        <f t="shared" si="20"/>
        <v/>
      </c>
      <c r="AH44" s="142" t="str">
        <f t="shared" si="21"/>
        <v/>
      </c>
      <c r="AI44" s="39">
        <f t="shared" si="22"/>
        <v>2.2821898297319714</v>
      </c>
      <c r="AJ44" s="39">
        <f t="shared" si="23"/>
        <v>0.73892567298086875</v>
      </c>
      <c r="AK44" s="39">
        <f t="shared" si="24"/>
        <v>0.42932532977560478</v>
      </c>
      <c r="AL44" s="39" t="str">
        <f t="shared" si="25"/>
        <v/>
      </c>
      <c r="AM44" s="39">
        <f t="shared" si="26"/>
        <v>0.25664193324070256</v>
      </c>
      <c r="AN44" s="39" t="str">
        <f t="shared" si="27"/>
        <v/>
      </c>
      <c r="AO44" s="39">
        <f t="shared" si="28"/>
        <v>2.6156589107957315</v>
      </c>
      <c r="AP44" s="39">
        <f t="shared" si="29"/>
        <v>0.9536408021193753</v>
      </c>
      <c r="AQ44" s="39">
        <f t="shared" si="30"/>
        <v>0.61886319059718797</v>
      </c>
      <c r="AR44" s="39" t="str">
        <f t="shared" si="31"/>
        <v/>
      </c>
      <c r="AS44" s="39">
        <f t="shared" si="32"/>
        <v>0.44420151581691875</v>
      </c>
      <c r="AT44" s="39" t="str">
        <f t="shared" si="33"/>
        <v/>
      </c>
      <c r="AU44" s="39" t="str">
        <f t="shared" si="34"/>
        <v/>
      </c>
      <c r="AV44" s="39" t="str">
        <f t="shared" si="35"/>
        <v/>
      </c>
      <c r="AW44" s="39" t="str">
        <f t="shared" si="36"/>
        <v/>
      </c>
      <c r="AX44" s="39" t="str">
        <f t="shared" si="37"/>
        <v/>
      </c>
      <c r="AY44" s="140" t="str">
        <f t="shared" si="38"/>
        <v/>
      </c>
    </row>
    <row r="45" spans="1:51">
      <c r="A45" s="23"/>
      <c r="B45" s="23"/>
      <c r="C45" s="4"/>
      <c r="D45" s="4"/>
      <c r="E45" s="4"/>
      <c r="F45" s="40"/>
      <c r="G45" s="4"/>
      <c r="H45" s="41"/>
      <c r="I45" s="92">
        <f t="shared" si="3"/>
        <v>345</v>
      </c>
      <c r="J45" s="6"/>
      <c r="K45" s="6"/>
      <c r="L45" s="19"/>
      <c r="M45" s="147">
        <f t="shared" si="40"/>
        <v>240</v>
      </c>
      <c r="N45" s="39" t="str">
        <f t="shared" si="4"/>
        <v/>
      </c>
      <c r="O45" s="39" t="str">
        <f t="shared" si="41"/>
        <v/>
      </c>
      <c r="P45" s="39" t="str">
        <f t="shared" si="5"/>
        <v/>
      </c>
      <c r="Q45" s="39" t="str">
        <f t="shared" si="6"/>
        <v/>
      </c>
      <c r="R45" s="39" t="str">
        <f t="shared" si="7"/>
        <v/>
      </c>
      <c r="S45" s="39">
        <f t="shared" si="8"/>
        <v>1.5435338317010763</v>
      </c>
      <c r="T45" s="39">
        <f t="shared" si="9"/>
        <v>1.9965141598438401</v>
      </c>
      <c r="U45" s="39" t="str">
        <f t="shared" si="10"/>
        <v/>
      </c>
      <c r="V45" s="39">
        <f t="shared" si="11"/>
        <v>2.2357635456614759</v>
      </c>
      <c r="W45" s="39">
        <f t="shared" si="12"/>
        <v>0.48733478677346875</v>
      </c>
      <c r="X45" s="39" t="str">
        <f t="shared" si="13"/>
        <v/>
      </c>
      <c r="Y45" s="39">
        <f t="shared" si="14"/>
        <v>0.64997541641090528</v>
      </c>
      <c r="Z45" s="39" t="str">
        <f t="shared" si="15"/>
        <v/>
      </c>
      <c r="AA45" s="39">
        <f t="shared" si="16"/>
        <v>0.14028353033405258</v>
      </c>
      <c r="AB45" s="140" t="str">
        <f t="shared" si="17"/>
        <v/>
      </c>
      <c r="AD45" s="142">
        <f t="shared" si="18"/>
        <v>0.66061865518834129</v>
      </c>
      <c r="AE45" s="39" t="str">
        <f t="shared" si="19"/>
        <v/>
      </c>
      <c r="AF45" s="140" t="str">
        <f t="shared" si="20"/>
        <v/>
      </c>
      <c r="AH45" s="142" t="str">
        <f t="shared" si="21"/>
        <v/>
      </c>
      <c r="AI45" s="39">
        <f t="shared" si="22"/>
        <v>2.3657759921280155</v>
      </c>
      <c r="AJ45" s="39">
        <f t="shared" si="23"/>
        <v>0.86083836608934605</v>
      </c>
      <c r="AK45" s="39">
        <f t="shared" si="24"/>
        <v>0.3686519066545022</v>
      </c>
      <c r="AL45" s="39" t="str">
        <f t="shared" si="25"/>
        <v/>
      </c>
      <c r="AM45" s="39">
        <f t="shared" si="26"/>
        <v>0.2420097394826432</v>
      </c>
      <c r="AN45" s="39" t="str">
        <f t="shared" si="27"/>
        <v/>
      </c>
      <c r="AO45" s="39">
        <f t="shared" si="28"/>
        <v>3.28498713275114</v>
      </c>
      <c r="AP45" s="39">
        <f t="shared" si="29"/>
        <v>1.6098253746052811</v>
      </c>
      <c r="AQ45" s="39">
        <f t="shared" si="30"/>
        <v>1.06049529047145</v>
      </c>
      <c r="AR45" s="39" t="str">
        <f t="shared" si="31"/>
        <v/>
      </c>
      <c r="AS45" s="39">
        <f t="shared" si="32"/>
        <v>0.95057059698629587</v>
      </c>
      <c r="AT45" s="39" t="str">
        <f t="shared" si="33"/>
        <v/>
      </c>
      <c r="AU45" s="39" t="str">
        <f t="shared" si="34"/>
        <v/>
      </c>
      <c r="AV45" s="39" t="str">
        <f t="shared" si="35"/>
        <v/>
      </c>
      <c r="AW45" s="39" t="str">
        <f t="shared" si="36"/>
        <v/>
      </c>
      <c r="AX45" s="39" t="str">
        <f t="shared" si="37"/>
        <v/>
      </c>
      <c r="AY45" s="140" t="str">
        <f t="shared" si="38"/>
        <v/>
      </c>
    </row>
    <row r="46" spans="1:51">
      <c r="A46" s="23"/>
      <c r="B46" s="23"/>
      <c r="C46" s="4"/>
      <c r="D46" s="4"/>
      <c r="E46" s="4"/>
      <c r="F46" s="40"/>
      <c r="G46" s="4"/>
      <c r="H46" s="41"/>
      <c r="I46" s="92">
        <f t="shared" si="3"/>
        <v>360</v>
      </c>
      <c r="J46" s="6"/>
      <c r="K46" s="6"/>
      <c r="L46" s="19"/>
      <c r="M46" s="147">
        <f t="shared" si="40"/>
        <v>255</v>
      </c>
      <c r="N46" s="39" t="str">
        <f t="shared" si="4"/>
        <v/>
      </c>
      <c r="O46" s="39" t="str">
        <f t="shared" si="41"/>
        <v/>
      </c>
      <c r="P46" s="39" t="str">
        <f t="shared" si="5"/>
        <v/>
      </c>
      <c r="Q46" s="39" t="str">
        <f t="shared" si="6"/>
        <v/>
      </c>
      <c r="R46" s="39" t="str">
        <f t="shared" si="7"/>
        <v/>
      </c>
      <c r="S46" s="39">
        <f t="shared" si="8"/>
        <v>1.8254368241561223</v>
      </c>
      <c r="T46" s="39">
        <f t="shared" si="9"/>
        <v>2.2968592723214547</v>
      </c>
      <c r="U46" s="39" t="str">
        <f t="shared" si="10"/>
        <v/>
      </c>
      <c r="V46" s="39">
        <f t="shared" si="11"/>
        <v>2.6039671075671968</v>
      </c>
      <c r="W46" s="39">
        <f t="shared" si="12"/>
        <v>0.51764234003519449</v>
      </c>
      <c r="X46" s="39" t="str">
        <f t="shared" si="13"/>
        <v/>
      </c>
      <c r="Y46" s="39">
        <f t="shared" si="14"/>
        <v>0.73248225888248275</v>
      </c>
      <c r="Z46" s="39" t="str">
        <f t="shared" si="15"/>
        <v/>
      </c>
      <c r="AA46" s="39">
        <f t="shared" si="16"/>
        <v>0.18930441358162853</v>
      </c>
      <c r="AB46" s="140" t="str">
        <f t="shared" si="17"/>
        <v/>
      </c>
      <c r="AD46" s="142">
        <f t="shared" si="18"/>
        <v>0.70131903954560837</v>
      </c>
      <c r="AE46" s="39" t="str">
        <f t="shared" si="19"/>
        <v/>
      </c>
      <c r="AF46" s="140" t="str">
        <f t="shared" si="20"/>
        <v/>
      </c>
      <c r="AH46" s="142" t="str">
        <f t="shared" si="21"/>
        <v/>
      </c>
      <c r="AI46" s="39">
        <f t="shared" si="22"/>
        <v>2.5266039347245473</v>
      </c>
      <c r="AJ46" s="39">
        <f t="shared" si="23"/>
        <v>0.78882049185737679</v>
      </c>
      <c r="AK46" s="39">
        <f t="shared" si="24"/>
        <v>0.27608358891447404</v>
      </c>
      <c r="AL46" s="39" t="str">
        <f t="shared" si="25"/>
        <v/>
      </c>
      <c r="AM46" s="39">
        <f t="shared" si="26"/>
        <v>0.1003780555525154</v>
      </c>
      <c r="AN46" s="39" t="str">
        <f t="shared" si="27"/>
        <v/>
      </c>
      <c r="AO46" s="39">
        <f t="shared" si="28"/>
        <v>3.5559915640272406</v>
      </c>
      <c r="AP46" s="39">
        <f t="shared" si="29"/>
        <v>1.596955279242301</v>
      </c>
      <c r="AQ46" s="39">
        <f t="shared" si="30"/>
        <v>1.0161759229712521</v>
      </c>
      <c r="AR46" s="39" t="str">
        <f t="shared" si="31"/>
        <v/>
      </c>
      <c r="AS46" s="39">
        <f t="shared" si="32"/>
        <v>0.85378091434386849</v>
      </c>
      <c r="AT46" s="39" t="str">
        <f t="shared" si="33"/>
        <v/>
      </c>
      <c r="AU46" s="39" t="str">
        <f t="shared" si="34"/>
        <v/>
      </c>
      <c r="AV46" s="39" t="str">
        <f t="shared" si="35"/>
        <v/>
      </c>
      <c r="AW46" s="39" t="str">
        <f t="shared" si="36"/>
        <v/>
      </c>
      <c r="AX46" s="39" t="str">
        <f t="shared" si="37"/>
        <v/>
      </c>
      <c r="AY46" s="140" t="str">
        <f t="shared" si="38"/>
        <v/>
      </c>
    </row>
    <row r="47" spans="1:51">
      <c r="A47" s="23"/>
      <c r="B47" s="23"/>
      <c r="C47" s="4"/>
      <c r="D47" s="4"/>
      <c r="E47" s="4"/>
      <c r="F47" s="40"/>
      <c r="G47" s="4"/>
      <c r="H47" s="41"/>
      <c r="I47" s="92">
        <f t="shared" si="3"/>
        <v>375</v>
      </c>
      <c r="J47" s="6"/>
      <c r="K47" s="6"/>
      <c r="L47" s="19"/>
      <c r="M47" s="147">
        <f t="shared" si="40"/>
        <v>270</v>
      </c>
      <c r="N47" s="39" t="str">
        <f t="shared" si="4"/>
        <v/>
      </c>
      <c r="O47" s="39" t="str">
        <f t="shared" si="41"/>
        <v/>
      </c>
      <c r="P47" s="39" t="str">
        <f t="shared" si="5"/>
        <v/>
      </c>
      <c r="Q47" s="39" t="str">
        <f t="shared" si="6"/>
        <v/>
      </c>
      <c r="R47" s="39" t="str">
        <f t="shared" si="7"/>
        <v/>
      </c>
      <c r="S47" s="39" t="str">
        <f t="shared" si="8"/>
        <v/>
      </c>
      <c r="T47" s="39" t="str">
        <f t="shared" si="9"/>
        <v/>
      </c>
      <c r="U47" s="39" t="str">
        <f t="shared" si="10"/>
        <v/>
      </c>
      <c r="V47" s="39" t="str">
        <f t="shared" si="11"/>
        <v/>
      </c>
      <c r="W47" s="39">
        <f t="shared" si="12"/>
        <v>0.20689946308957127</v>
      </c>
      <c r="X47" s="39" t="str">
        <f t="shared" si="13"/>
        <v/>
      </c>
      <c r="Y47" s="39">
        <f t="shared" si="14"/>
        <v>0.55530623702018944</v>
      </c>
      <c r="Z47" s="39" t="str">
        <f t="shared" si="15"/>
        <v/>
      </c>
      <c r="AA47" s="39">
        <f t="shared" si="16"/>
        <v>0.32739804984140525</v>
      </c>
      <c r="AB47" s="140" t="str">
        <f t="shared" si="17"/>
        <v/>
      </c>
      <c r="AD47" s="142">
        <f t="shared" si="18"/>
        <v>0.37780227838056296</v>
      </c>
      <c r="AE47" s="39" t="str">
        <f t="shared" si="19"/>
        <v/>
      </c>
      <c r="AF47" s="140" t="str">
        <f t="shared" si="20"/>
        <v/>
      </c>
      <c r="AH47" s="142" t="str">
        <f t="shared" si="21"/>
        <v/>
      </c>
      <c r="AI47" s="39" t="str">
        <f t="shared" si="22"/>
        <v/>
      </c>
      <c r="AJ47" s="39">
        <f t="shared" si="23"/>
        <v>0.39790538523824998</v>
      </c>
      <c r="AK47" s="39">
        <f t="shared" si="24"/>
        <v>0.18891385039458222</v>
      </c>
      <c r="AL47" s="39" t="str">
        <f t="shared" si="25"/>
        <v/>
      </c>
      <c r="AM47" s="39">
        <f t="shared" si="26"/>
        <v>0.12491382170660588</v>
      </c>
      <c r="AN47" s="39" t="str">
        <f t="shared" si="27"/>
        <v/>
      </c>
      <c r="AO47" s="39" t="str">
        <f t="shared" si="28"/>
        <v/>
      </c>
      <c r="AP47" s="39">
        <f t="shared" si="29"/>
        <v>0.81944585580692375</v>
      </c>
      <c r="AQ47" s="39">
        <f t="shared" si="30"/>
        <v>0.58397850848732558</v>
      </c>
      <c r="AR47" s="39" t="str">
        <f t="shared" si="31"/>
        <v/>
      </c>
      <c r="AS47" s="39">
        <f t="shared" si="32"/>
        <v>0.26894293470785036</v>
      </c>
      <c r="AT47" s="39" t="str">
        <f t="shared" si="33"/>
        <v/>
      </c>
      <c r="AU47" s="39" t="str">
        <f t="shared" si="34"/>
        <v/>
      </c>
      <c r="AV47" s="39" t="str">
        <f t="shared" si="35"/>
        <v/>
      </c>
      <c r="AW47" s="39" t="str">
        <f t="shared" si="36"/>
        <v/>
      </c>
      <c r="AX47" s="39" t="str">
        <f t="shared" si="37"/>
        <v/>
      </c>
      <c r="AY47" s="140" t="str">
        <f t="shared" si="38"/>
        <v/>
      </c>
    </row>
    <row r="48" spans="1:51">
      <c r="A48" s="23"/>
      <c r="B48" s="23"/>
      <c r="C48" s="4"/>
      <c r="D48" s="4"/>
      <c r="E48" s="4"/>
      <c r="F48" s="40"/>
      <c r="G48" s="4"/>
      <c r="H48" s="41"/>
      <c r="I48" s="92">
        <f t="shared" si="3"/>
        <v>390</v>
      </c>
      <c r="J48" s="6"/>
      <c r="K48" s="6"/>
      <c r="L48" s="19"/>
      <c r="M48" s="147">
        <f t="shared" si="40"/>
        <v>285</v>
      </c>
      <c r="N48" s="39" t="str">
        <f t="shared" si="4"/>
        <v/>
      </c>
      <c r="O48" s="39" t="str">
        <f t="shared" si="41"/>
        <v/>
      </c>
      <c r="P48" s="39" t="str">
        <f t="shared" si="5"/>
        <v/>
      </c>
      <c r="Q48" s="39" t="str">
        <f t="shared" si="6"/>
        <v/>
      </c>
      <c r="R48" s="39" t="str">
        <f t="shared" si="7"/>
        <v/>
      </c>
      <c r="S48" s="39" t="str">
        <f t="shared" si="8"/>
        <v/>
      </c>
      <c r="T48" s="39" t="str">
        <f t="shared" si="9"/>
        <v/>
      </c>
      <c r="U48" s="39" t="str">
        <f t="shared" si="10"/>
        <v/>
      </c>
      <c r="V48" s="39" t="str">
        <f t="shared" si="11"/>
        <v/>
      </c>
      <c r="W48" s="39">
        <f t="shared" si="12"/>
        <v>0.19599557910015056</v>
      </c>
      <c r="X48" s="39" t="str">
        <f t="shared" si="13"/>
        <v/>
      </c>
      <c r="Y48" s="39">
        <f t="shared" si="14"/>
        <v>0.83438308971936037</v>
      </c>
      <c r="Z48" s="39" t="str">
        <f t="shared" si="15"/>
        <v/>
      </c>
      <c r="AA48" s="39">
        <f t="shared" si="16"/>
        <v>0.60543141256672706</v>
      </c>
      <c r="AB48" s="140" t="str">
        <f t="shared" si="17"/>
        <v/>
      </c>
      <c r="AD48" s="142">
        <f t="shared" si="18"/>
        <v>0.10107497812306203</v>
      </c>
      <c r="AE48" s="39" t="str">
        <f t="shared" si="19"/>
        <v/>
      </c>
      <c r="AF48" s="140" t="str">
        <f t="shared" si="20"/>
        <v/>
      </c>
      <c r="AH48" s="142" t="str">
        <f t="shared" si="21"/>
        <v/>
      </c>
      <c r="AI48" s="39" t="str">
        <f t="shared" si="22"/>
        <v/>
      </c>
      <c r="AJ48" s="39">
        <f t="shared" si="23"/>
        <v>0.51287425449268498</v>
      </c>
      <c r="AK48" s="39">
        <f t="shared" si="24"/>
        <v>0.3084819407378071</v>
      </c>
      <c r="AL48" s="39" t="str">
        <f t="shared" si="25"/>
        <v/>
      </c>
      <c r="AM48" s="39">
        <f t="shared" si="26"/>
        <v>0.27645116096691996</v>
      </c>
      <c r="AN48" s="39" t="str">
        <f t="shared" si="27"/>
        <v/>
      </c>
      <c r="AO48" s="39" t="str">
        <f t="shared" si="28"/>
        <v/>
      </c>
      <c r="AP48" s="39">
        <f t="shared" si="29"/>
        <v>0.42864897964909904</v>
      </c>
      <c r="AQ48" s="39">
        <f t="shared" si="30"/>
        <v>0.21834390192737546</v>
      </c>
      <c r="AR48" s="39" t="str">
        <f t="shared" si="31"/>
        <v/>
      </c>
      <c r="AS48" s="39">
        <f t="shared" si="32"/>
        <v>0.39501096074662406</v>
      </c>
      <c r="AT48" s="39" t="str">
        <f t="shared" si="33"/>
        <v/>
      </c>
      <c r="AU48" s="39" t="str">
        <f t="shared" si="34"/>
        <v/>
      </c>
      <c r="AV48" s="39" t="str">
        <f t="shared" si="35"/>
        <v/>
      </c>
      <c r="AW48" s="39" t="str">
        <f t="shared" si="36"/>
        <v/>
      </c>
      <c r="AX48" s="39" t="str">
        <f t="shared" si="37"/>
        <v/>
      </c>
      <c r="AY48" s="140" t="str">
        <f t="shared" si="38"/>
        <v/>
      </c>
    </row>
    <row r="49" spans="1:51">
      <c r="A49" s="23"/>
      <c r="B49" s="23"/>
      <c r="C49" s="4"/>
      <c r="D49" s="4"/>
      <c r="E49" s="4"/>
      <c r="F49" s="40"/>
      <c r="G49" s="4"/>
      <c r="H49" s="41"/>
      <c r="I49" s="92">
        <f t="shared" si="3"/>
        <v>405</v>
      </c>
      <c r="J49" s="6"/>
      <c r="K49" s="6"/>
      <c r="L49" s="19"/>
      <c r="M49" s="147">
        <f t="shared" si="40"/>
        <v>300</v>
      </c>
      <c r="N49" s="39" t="str">
        <f t="shared" si="4"/>
        <v/>
      </c>
      <c r="O49" s="39" t="str">
        <f t="shared" si="41"/>
        <v/>
      </c>
      <c r="P49" s="39" t="str">
        <f t="shared" si="5"/>
        <v/>
      </c>
      <c r="Q49" s="39" t="str">
        <f t="shared" si="6"/>
        <v/>
      </c>
      <c r="R49" s="39" t="str">
        <f t="shared" si="7"/>
        <v/>
      </c>
      <c r="S49" s="39" t="str">
        <f t="shared" si="8"/>
        <v/>
      </c>
      <c r="T49" s="39" t="str">
        <f t="shared" si="9"/>
        <v/>
      </c>
      <c r="U49" s="39" t="str">
        <f t="shared" si="10"/>
        <v/>
      </c>
      <c r="V49" s="39" t="str">
        <f t="shared" si="11"/>
        <v/>
      </c>
      <c r="W49" s="39">
        <f t="shared" si="12"/>
        <v>0.36300562980145973</v>
      </c>
      <c r="X49" s="39" t="str">
        <f t="shared" si="13"/>
        <v/>
      </c>
      <c r="Y49" s="39">
        <f t="shared" si="14"/>
        <v>0.91367570254273589</v>
      </c>
      <c r="Z49" s="39" t="str">
        <f t="shared" si="15"/>
        <v/>
      </c>
      <c r="AA49" s="39">
        <f t="shared" si="16"/>
        <v>0.5155851510295294</v>
      </c>
      <c r="AB49" s="140" t="str">
        <f t="shared" si="17"/>
        <v/>
      </c>
      <c r="AD49" s="142">
        <f t="shared" si="18"/>
        <v>0.2216350366633891</v>
      </c>
      <c r="AE49" s="39" t="str">
        <f t="shared" si="19"/>
        <v/>
      </c>
      <c r="AF49" s="140" t="str">
        <f t="shared" si="20"/>
        <v/>
      </c>
      <c r="AH49" s="142" t="str">
        <f t="shared" si="21"/>
        <v/>
      </c>
      <c r="AI49" s="39" t="str">
        <f t="shared" si="22"/>
        <v/>
      </c>
      <c r="AJ49" s="39">
        <f t="shared" si="23"/>
        <v>0.85425342172935392</v>
      </c>
      <c r="AK49" s="39">
        <f t="shared" si="24"/>
        <v>0.48268350237110802</v>
      </c>
      <c r="AL49" s="39" t="str">
        <f t="shared" si="25"/>
        <v/>
      </c>
      <c r="AM49" s="39">
        <f t="shared" si="26"/>
        <v>4.3163459851401822E-3</v>
      </c>
      <c r="AN49" s="39" t="str">
        <f t="shared" si="27"/>
        <v/>
      </c>
      <c r="AO49" s="39" t="str">
        <f t="shared" si="28"/>
        <v/>
      </c>
      <c r="AP49" s="39">
        <f t="shared" si="29"/>
        <v>0.65970548580585553</v>
      </c>
      <c r="AQ49" s="39">
        <f t="shared" si="30"/>
        <v>0.27727062070995684</v>
      </c>
      <c r="AR49" s="39" t="str">
        <f t="shared" si="31"/>
        <v/>
      </c>
      <c r="AS49" s="39">
        <f t="shared" si="32"/>
        <v>0.23975093920813109</v>
      </c>
      <c r="AT49" s="39" t="str">
        <f t="shared" si="33"/>
        <v/>
      </c>
      <c r="AU49" s="39" t="str">
        <f t="shared" si="34"/>
        <v/>
      </c>
      <c r="AV49" s="39" t="str">
        <f t="shared" si="35"/>
        <v/>
      </c>
      <c r="AW49" s="39" t="str">
        <f t="shared" si="36"/>
        <v/>
      </c>
      <c r="AX49" s="39" t="str">
        <f t="shared" si="37"/>
        <v/>
      </c>
      <c r="AY49" s="140" t="str">
        <f t="shared" si="38"/>
        <v/>
      </c>
    </row>
    <row r="50" spans="1:51">
      <c r="A50" s="23"/>
      <c r="B50" s="23"/>
      <c r="C50" s="4"/>
      <c r="D50" s="4"/>
      <c r="E50" s="4"/>
      <c r="F50" s="40"/>
      <c r="G50" s="4"/>
      <c r="H50" s="41"/>
      <c r="I50" s="92">
        <f t="shared" si="3"/>
        <v>420</v>
      </c>
      <c r="J50" s="6"/>
      <c r="K50" s="6"/>
      <c r="L50" s="19"/>
      <c r="M50" s="147">
        <f t="shared" si="40"/>
        <v>315</v>
      </c>
      <c r="N50" s="39" t="str">
        <f t="shared" si="4"/>
        <v/>
      </c>
      <c r="O50" s="39" t="str">
        <f t="shared" si="41"/>
        <v/>
      </c>
      <c r="P50" s="39" t="str">
        <f t="shared" si="5"/>
        <v/>
      </c>
      <c r="Q50" s="39" t="str">
        <f t="shared" si="6"/>
        <v/>
      </c>
      <c r="R50" s="39" t="str">
        <f t="shared" si="7"/>
        <v/>
      </c>
      <c r="S50" s="39" t="str">
        <f t="shared" si="8"/>
        <v/>
      </c>
      <c r="T50" s="39" t="str">
        <f t="shared" si="9"/>
        <v/>
      </c>
      <c r="U50" s="39" t="str">
        <f t="shared" si="10"/>
        <v/>
      </c>
      <c r="V50" s="39" t="str">
        <f t="shared" si="11"/>
        <v/>
      </c>
      <c r="W50" s="39">
        <f t="shared" si="12"/>
        <v>0.45983334478648508</v>
      </c>
      <c r="X50" s="39" t="str">
        <f t="shared" si="13"/>
        <v/>
      </c>
      <c r="Y50" s="39">
        <f t="shared" si="14"/>
        <v>0.82247484127263404</v>
      </c>
      <c r="Z50" s="39" t="str">
        <f t="shared" si="15"/>
        <v/>
      </c>
      <c r="AA50" s="39">
        <f t="shared" si="16"/>
        <v>0.33240305524316766</v>
      </c>
      <c r="AB50" s="140" t="str">
        <f t="shared" si="17"/>
        <v/>
      </c>
      <c r="AD50" s="142">
        <f t="shared" si="18"/>
        <v>0.46502848950542797</v>
      </c>
      <c r="AE50" s="39" t="str">
        <f t="shared" si="19"/>
        <v/>
      </c>
      <c r="AF50" s="140" t="str">
        <f t="shared" si="20"/>
        <v/>
      </c>
      <c r="AH50" s="142" t="str">
        <f t="shared" si="21"/>
        <v/>
      </c>
      <c r="AI50" s="39" t="str">
        <f t="shared" si="22"/>
        <v/>
      </c>
      <c r="AJ50" s="39">
        <f t="shared" si="23"/>
        <v>0.82528045075924461</v>
      </c>
      <c r="AK50" s="39">
        <f t="shared" si="24"/>
        <v>0.35973191215774403</v>
      </c>
      <c r="AL50" s="39" t="str">
        <f t="shared" si="25"/>
        <v/>
      </c>
      <c r="AM50" s="39">
        <f t="shared" si="26"/>
        <v>4.4223002376806042E-2</v>
      </c>
      <c r="AN50" s="39" t="str">
        <f t="shared" si="27"/>
        <v/>
      </c>
      <c r="AO50" s="39" t="str">
        <f t="shared" si="28"/>
        <v/>
      </c>
      <c r="AP50" s="39">
        <f t="shared" si="29"/>
        <v>1.3425316926942259</v>
      </c>
      <c r="AQ50" s="39">
        <f t="shared" si="30"/>
        <v>0.84271835439624221</v>
      </c>
      <c r="AR50" s="39" t="str">
        <f t="shared" si="31"/>
        <v/>
      </c>
      <c r="AS50" s="39">
        <f t="shared" si="32"/>
        <v>0.53384498772013744</v>
      </c>
      <c r="AT50" s="39" t="str">
        <f t="shared" si="33"/>
        <v/>
      </c>
      <c r="AU50" s="39" t="str">
        <f t="shared" si="34"/>
        <v/>
      </c>
      <c r="AV50" s="39" t="str">
        <f t="shared" si="35"/>
        <v/>
      </c>
      <c r="AW50" s="39" t="str">
        <f t="shared" si="36"/>
        <v/>
      </c>
      <c r="AX50" s="39" t="str">
        <f t="shared" si="37"/>
        <v/>
      </c>
      <c r="AY50" s="140" t="str">
        <f t="shared" si="38"/>
        <v/>
      </c>
    </row>
    <row r="51" spans="1:51">
      <c r="A51" s="23"/>
      <c r="B51" s="23"/>
      <c r="C51" s="4"/>
      <c r="D51" s="4"/>
      <c r="E51" s="4"/>
      <c r="F51" s="40"/>
      <c r="G51" s="4"/>
      <c r="H51" s="41"/>
      <c r="I51" s="92">
        <f t="shared" si="3"/>
        <v>435</v>
      </c>
      <c r="J51" s="6"/>
      <c r="K51" s="6"/>
      <c r="L51" s="19"/>
      <c r="M51" s="147">
        <f t="shared" si="40"/>
        <v>330</v>
      </c>
      <c r="N51" s="39" t="str">
        <f t="shared" si="4"/>
        <v/>
      </c>
      <c r="O51" s="39" t="str">
        <f t="shared" si="41"/>
        <v/>
      </c>
      <c r="P51" s="39" t="str">
        <f t="shared" si="5"/>
        <v/>
      </c>
      <c r="Q51" s="39" t="str">
        <f t="shared" si="6"/>
        <v/>
      </c>
      <c r="R51" s="39" t="str">
        <f t="shared" si="7"/>
        <v/>
      </c>
      <c r="S51" s="39" t="str">
        <f t="shared" si="8"/>
        <v/>
      </c>
      <c r="T51" s="39" t="str">
        <f t="shared" si="9"/>
        <v/>
      </c>
      <c r="U51" s="39" t="str">
        <f t="shared" si="10"/>
        <v/>
      </c>
      <c r="V51" s="39" t="str">
        <f t="shared" si="11"/>
        <v/>
      </c>
      <c r="W51" s="39">
        <f t="shared" si="12"/>
        <v>0.48317686064313464</v>
      </c>
      <c r="X51" s="39" t="str">
        <f t="shared" si="13"/>
        <v/>
      </c>
      <c r="Y51" s="39">
        <f t="shared" si="14"/>
        <v>0.40292128268480992</v>
      </c>
      <c r="Z51" s="39" t="str">
        <f t="shared" si="15"/>
        <v/>
      </c>
      <c r="AA51" s="39">
        <f t="shared" si="16"/>
        <v>9.2581255156948081E-2</v>
      </c>
      <c r="AB51" s="140" t="str">
        <f t="shared" si="17"/>
        <v/>
      </c>
      <c r="AD51" s="142">
        <f t="shared" si="18"/>
        <v>0.83620236779242041</v>
      </c>
      <c r="AE51" s="39" t="str">
        <f t="shared" si="19"/>
        <v/>
      </c>
      <c r="AF51" s="140" t="str">
        <f t="shared" si="20"/>
        <v/>
      </c>
      <c r="AH51" s="142" t="str">
        <f t="shared" si="21"/>
        <v/>
      </c>
      <c r="AI51" s="39" t="str">
        <f t="shared" si="22"/>
        <v/>
      </c>
      <c r="AJ51" s="39">
        <f t="shared" si="23"/>
        <v>0.65132752976026675</v>
      </c>
      <c r="AK51" s="39">
        <f t="shared" si="24"/>
        <v>0.17423525517573527</v>
      </c>
      <c r="AL51" s="39" t="str">
        <f t="shared" si="25"/>
        <v/>
      </c>
      <c r="AM51" s="39">
        <f t="shared" si="26"/>
        <v>0.2695548574310912</v>
      </c>
      <c r="AN51" s="39" t="str">
        <f t="shared" si="27"/>
        <v/>
      </c>
      <c r="AO51" s="39" t="str">
        <f t="shared" si="28"/>
        <v/>
      </c>
      <c r="AP51" s="39">
        <f t="shared" si="29"/>
        <v>1.576573419217568</v>
      </c>
      <c r="AQ51" s="39">
        <f t="shared" si="30"/>
        <v>1.0399136165896401</v>
      </c>
      <c r="AR51" s="39" t="str">
        <f t="shared" si="31"/>
        <v/>
      </c>
      <c r="AS51" s="39">
        <f t="shared" si="32"/>
        <v>1.1679438485012923</v>
      </c>
      <c r="AT51" s="39" t="str">
        <f t="shared" si="33"/>
        <v/>
      </c>
      <c r="AU51" s="39" t="str">
        <f t="shared" si="34"/>
        <v/>
      </c>
      <c r="AV51" s="39" t="str">
        <f t="shared" si="35"/>
        <v/>
      </c>
      <c r="AW51" s="39" t="str">
        <f t="shared" si="36"/>
        <v/>
      </c>
      <c r="AX51" s="39" t="str">
        <f t="shared" si="37"/>
        <v/>
      </c>
      <c r="AY51" s="140" t="str">
        <f t="shared" si="38"/>
        <v/>
      </c>
    </row>
    <row r="52" spans="1:51">
      <c r="A52" s="23"/>
      <c r="B52" s="23"/>
      <c r="C52" s="4"/>
      <c r="D52" s="4"/>
      <c r="E52" s="4"/>
      <c r="F52" s="40"/>
      <c r="G52" s="4"/>
      <c r="H52" s="41"/>
      <c r="I52" s="92">
        <f t="shared" si="3"/>
        <v>450</v>
      </c>
      <c r="J52" s="6"/>
      <c r="K52" s="6"/>
      <c r="L52" s="19"/>
      <c r="M52" s="147">
        <f t="shared" si="40"/>
        <v>345</v>
      </c>
      <c r="N52" s="39" t="str">
        <f t="shared" si="4"/>
        <v/>
      </c>
      <c r="O52" s="39" t="str">
        <f t="shared" si="41"/>
        <v/>
      </c>
      <c r="P52" s="39" t="str">
        <f t="shared" si="5"/>
        <v/>
      </c>
      <c r="Q52" s="39" t="str">
        <f t="shared" si="6"/>
        <v/>
      </c>
      <c r="R52" s="39" t="str">
        <f t="shared" si="7"/>
        <v/>
      </c>
      <c r="S52" s="39" t="str">
        <f t="shared" si="8"/>
        <v/>
      </c>
      <c r="T52" s="39" t="str">
        <f t="shared" si="9"/>
        <v/>
      </c>
      <c r="U52" s="39" t="str">
        <f t="shared" si="10"/>
        <v/>
      </c>
      <c r="V52" s="39" t="str">
        <f t="shared" si="11"/>
        <v/>
      </c>
      <c r="W52" s="39">
        <f t="shared" si="12"/>
        <v>0.61292707421204873</v>
      </c>
      <c r="X52" s="39" t="str">
        <f t="shared" si="13"/>
        <v/>
      </c>
      <c r="Y52" s="39" t="str">
        <f t="shared" si="14"/>
        <v/>
      </c>
      <c r="Z52" s="39" t="str">
        <f t="shared" si="15"/>
        <v/>
      </c>
      <c r="AA52" s="39" t="str">
        <f t="shared" si="16"/>
        <v/>
      </c>
      <c r="AB52" s="140" t="str">
        <f t="shared" si="17"/>
        <v/>
      </c>
      <c r="AD52" s="142">
        <f t="shared" si="18"/>
        <v>0.722514037848492</v>
      </c>
      <c r="AE52" s="39" t="str">
        <f t="shared" si="19"/>
        <v/>
      </c>
      <c r="AF52" s="140" t="str">
        <f t="shared" si="20"/>
        <v/>
      </c>
      <c r="AH52" s="142" t="str">
        <f t="shared" si="21"/>
        <v/>
      </c>
      <c r="AI52" s="39" t="str">
        <f t="shared" si="22"/>
        <v/>
      </c>
      <c r="AJ52" s="39">
        <f t="shared" si="23"/>
        <v>0.62141070661848219</v>
      </c>
      <c r="AK52" s="39">
        <f t="shared" si="24"/>
        <v>2.0156483819690964E-2</v>
      </c>
      <c r="AL52" s="39" t="str">
        <f t="shared" si="25"/>
        <v/>
      </c>
      <c r="AM52" s="39" t="str">
        <f t="shared" si="26"/>
        <v/>
      </c>
      <c r="AN52" s="39" t="str">
        <f t="shared" si="27"/>
        <v/>
      </c>
      <c r="AO52" s="39" t="str">
        <f t="shared" si="28"/>
        <v/>
      </c>
      <c r="AP52" s="39">
        <f t="shared" si="29"/>
        <v>1.4194797935938956</v>
      </c>
      <c r="AQ52" s="39">
        <f t="shared" si="30"/>
        <v>0.75817333737726023</v>
      </c>
      <c r="AR52" s="39" t="str">
        <f t="shared" si="31"/>
        <v/>
      </c>
      <c r="AS52" s="39" t="str">
        <f t="shared" si="32"/>
        <v/>
      </c>
      <c r="AT52" s="39" t="str">
        <f t="shared" si="33"/>
        <v/>
      </c>
      <c r="AU52" s="39" t="str">
        <f t="shared" si="34"/>
        <v/>
      </c>
      <c r="AV52" s="39" t="str">
        <f t="shared" si="35"/>
        <v/>
      </c>
      <c r="AW52" s="39" t="str">
        <f t="shared" si="36"/>
        <v/>
      </c>
      <c r="AX52" s="39" t="str">
        <f t="shared" si="37"/>
        <v/>
      </c>
      <c r="AY52" s="140" t="str">
        <f t="shared" si="38"/>
        <v/>
      </c>
    </row>
    <row r="53" spans="1:51">
      <c r="A53" s="23"/>
      <c r="B53" s="23"/>
      <c r="C53" s="4"/>
      <c r="D53" s="4"/>
      <c r="E53" s="4"/>
      <c r="F53" s="40"/>
      <c r="G53" s="4"/>
      <c r="H53" s="41"/>
      <c r="I53" s="92">
        <f t="shared" si="3"/>
        <v>465</v>
      </c>
      <c r="J53" s="6"/>
      <c r="K53" s="6"/>
      <c r="L53" s="19"/>
      <c r="M53" s="147">
        <f t="shared" si="40"/>
        <v>360</v>
      </c>
      <c r="N53" s="39" t="str">
        <f t="shared" si="4"/>
        <v/>
      </c>
      <c r="O53" s="39" t="str">
        <f t="shared" si="41"/>
        <v/>
      </c>
      <c r="P53" s="39" t="str">
        <f t="shared" si="5"/>
        <v/>
      </c>
      <c r="Q53" s="39" t="str">
        <f t="shared" si="6"/>
        <v/>
      </c>
      <c r="R53" s="39" t="str">
        <f t="shared" si="7"/>
        <v/>
      </c>
      <c r="S53" s="39" t="str">
        <f t="shared" si="8"/>
        <v/>
      </c>
      <c r="T53" s="39" t="str">
        <f t="shared" si="9"/>
        <v/>
      </c>
      <c r="U53" s="39" t="str">
        <f t="shared" si="10"/>
        <v/>
      </c>
      <c r="V53" s="39" t="str">
        <f t="shared" si="11"/>
        <v/>
      </c>
      <c r="W53" s="39">
        <f t="shared" si="12"/>
        <v>0.88949410935815232</v>
      </c>
      <c r="X53" s="39" t="str">
        <f t="shared" si="13"/>
        <v/>
      </c>
      <c r="Y53" s="39" t="str">
        <f t="shared" si="14"/>
        <v/>
      </c>
      <c r="Z53" s="39" t="str">
        <f t="shared" si="15"/>
        <v/>
      </c>
      <c r="AA53" s="39" t="str">
        <f t="shared" si="16"/>
        <v/>
      </c>
      <c r="AB53" s="140" t="str">
        <f t="shared" si="17"/>
        <v/>
      </c>
      <c r="AD53" s="142">
        <f t="shared" si="18"/>
        <v>0.50384601854556721</v>
      </c>
      <c r="AE53" s="39" t="str">
        <f t="shared" si="19"/>
        <v/>
      </c>
      <c r="AF53" s="140" t="str">
        <f t="shared" si="20"/>
        <v/>
      </c>
      <c r="AH53" s="142" t="str">
        <f t="shared" si="21"/>
        <v/>
      </c>
      <c r="AI53" s="39" t="str">
        <f t="shared" si="22"/>
        <v/>
      </c>
      <c r="AJ53" s="39">
        <f t="shared" si="23"/>
        <v>0.99011199904359148</v>
      </c>
      <c r="AK53" s="39">
        <f t="shared" si="24"/>
        <v>0.1146009818770778</v>
      </c>
      <c r="AL53" s="39" t="str">
        <f t="shared" si="25"/>
        <v/>
      </c>
      <c r="AM53" s="39" t="str">
        <f t="shared" si="26"/>
        <v/>
      </c>
      <c r="AN53" s="39" t="str">
        <f t="shared" si="27"/>
        <v/>
      </c>
      <c r="AO53" s="39" t="str">
        <f t="shared" si="28"/>
        <v/>
      </c>
      <c r="AP53" s="39">
        <f t="shared" si="29"/>
        <v>1.573708525379037</v>
      </c>
      <c r="AQ53" s="39">
        <f t="shared" si="30"/>
        <v>0.63392015868372653</v>
      </c>
      <c r="AR53" s="39" t="str">
        <f t="shared" si="31"/>
        <v/>
      </c>
      <c r="AS53" s="39" t="str">
        <f t="shared" si="32"/>
        <v/>
      </c>
      <c r="AT53" s="39" t="str">
        <f t="shared" si="33"/>
        <v/>
      </c>
      <c r="AU53" s="39" t="str">
        <f t="shared" si="34"/>
        <v/>
      </c>
      <c r="AV53" s="39" t="str">
        <f t="shared" si="35"/>
        <v/>
      </c>
      <c r="AW53" s="39" t="str">
        <f t="shared" si="36"/>
        <v/>
      </c>
      <c r="AX53" s="39" t="str">
        <f t="shared" si="37"/>
        <v/>
      </c>
      <c r="AY53" s="140" t="str">
        <f t="shared" si="38"/>
        <v/>
      </c>
    </row>
    <row r="54" spans="1:51">
      <c r="A54" s="23"/>
      <c r="B54" s="23"/>
      <c r="C54" s="4"/>
      <c r="D54" s="4"/>
      <c r="E54" s="4"/>
      <c r="F54" s="40"/>
      <c r="G54" s="4"/>
      <c r="H54" s="41"/>
      <c r="I54" s="92">
        <f t="shared" si="3"/>
        <v>480</v>
      </c>
      <c r="J54" s="6"/>
      <c r="K54" s="6"/>
      <c r="L54" s="19"/>
      <c r="M54" s="147">
        <f t="shared" si="40"/>
        <v>375</v>
      </c>
      <c r="N54" s="39" t="str">
        <f t="shared" si="4"/>
        <v/>
      </c>
      <c r="O54" s="39" t="str">
        <f t="shared" si="41"/>
        <v/>
      </c>
      <c r="P54" s="39" t="str">
        <f t="shared" si="5"/>
        <v/>
      </c>
      <c r="Q54" s="39" t="str">
        <f t="shared" si="6"/>
        <v/>
      </c>
      <c r="R54" s="39" t="str">
        <f t="shared" si="7"/>
        <v/>
      </c>
      <c r="S54" s="39" t="str">
        <f t="shared" si="8"/>
        <v/>
      </c>
      <c r="T54" s="39" t="str">
        <f t="shared" si="9"/>
        <v/>
      </c>
      <c r="U54" s="39" t="str">
        <f t="shared" si="10"/>
        <v/>
      </c>
      <c r="V54" s="39" t="str">
        <f t="shared" si="11"/>
        <v/>
      </c>
      <c r="W54" s="39">
        <f t="shared" si="12"/>
        <v>1.2052389794799507</v>
      </c>
      <c r="X54" s="39" t="str">
        <f t="shared" si="13"/>
        <v/>
      </c>
      <c r="Y54" s="39" t="str">
        <f t="shared" si="14"/>
        <v/>
      </c>
      <c r="Z54" s="39" t="str">
        <f t="shared" si="15"/>
        <v/>
      </c>
      <c r="AA54" s="39" t="str">
        <f t="shared" si="16"/>
        <v/>
      </c>
      <c r="AB54" s="140" t="str">
        <f t="shared" si="17"/>
        <v/>
      </c>
      <c r="AD54" s="142">
        <f t="shared" si="18"/>
        <v>0.18588473204634096</v>
      </c>
      <c r="AE54" s="39" t="str">
        <f t="shared" si="19"/>
        <v/>
      </c>
      <c r="AF54" s="140" t="str">
        <f t="shared" si="20"/>
        <v/>
      </c>
      <c r="AH54" s="142" t="str">
        <f t="shared" si="21"/>
        <v/>
      </c>
      <c r="AI54" s="39" t="str">
        <f t="shared" si="22"/>
        <v/>
      </c>
      <c r="AJ54" s="39">
        <f t="shared" si="23"/>
        <v>1.4637248496526025</v>
      </c>
      <c r="AK54" s="39">
        <f t="shared" si="24"/>
        <v>0.26518823646711542</v>
      </c>
      <c r="AL54" s="39" t="str">
        <f t="shared" si="25"/>
        <v/>
      </c>
      <c r="AM54" s="39" t="str">
        <f t="shared" si="26"/>
        <v/>
      </c>
      <c r="AN54" s="39" t="str">
        <f t="shared" si="27"/>
        <v/>
      </c>
      <c r="AO54" s="39" t="str">
        <f t="shared" si="28"/>
        <v/>
      </c>
      <c r="AP54" s="39">
        <f t="shared" si="29"/>
        <v>1.726451548394893</v>
      </c>
      <c r="AQ54" s="39">
        <f t="shared" si="30"/>
        <v>0.4647887168754139</v>
      </c>
      <c r="AR54" s="39" t="str">
        <f t="shared" si="31"/>
        <v/>
      </c>
      <c r="AS54" s="39" t="str">
        <f t="shared" si="32"/>
        <v/>
      </c>
      <c r="AT54" s="39" t="str">
        <f t="shared" si="33"/>
        <v/>
      </c>
      <c r="AU54" s="39" t="str">
        <f t="shared" si="34"/>
        <v/>
      </c>
      <c r="AV54" s="39" t="str">
        <f t="shared" si="35"/>
        <v/>
      </c>
      <c r="AW54" s="39" t="str">
        <f t="shared" si="36"/>
        <v/>
      </c>
      <c r="AX54" s="39" t="str">
        <f t="shared" si="37"/>
        <v/>
      </c>
      <c r="AY54" s="140" t="str">
        <f t="shared" si="38"/>
        <v/>
      </c>
    </row>
    <row r="55" spans="1:51">
      <c r="A55" s="23"/>
      <c r="B55" s="23"/>
      <c r="C55" s="4"/>
      <c r="D55" s="4"/>
      <c r="E55" s="4"/>
      <c r="F55" s="40"/>
      <c r="G55" s="4"/>
      <c r="H55" s="41"/>
      <c r="I55" s="92">
        <f t="shared" si="3"/>
        <v>495</v>
      </c>
      <c r="J55" s="6"/>
      <c r="K55" s="6"/>
      <c r="L55" s="19"/>
      <c r="M55" s="147">
        <f t="shared" si="40"/>
        <v>390</v>
      </c>
      <c r="N55" s="39" t="str">
        <f t="shared" si="4"/>
        <v/>
      </c>
      <c r="O55" s="39" t="str">
        <f t="shared" si="41"/>
        <v/>
      </c>
      <c r="P55" s="39" t="str">
        <f t="shared" si="5"/>
        <v/>
      </c>
      <c r="Q55" s="39" t="str">
        <f t="shared" si="6"/>
        <v/>
      </c>
      <c r="R55" s="39" t="str">
        <f t="shared" si="7"/>
        <v/>
      </c>
      <c r="S55" s="39" t="str">
        <f t="shared" si="8"/>
        <v/>
      </c>
      <c r="T55" s="39" t="str">
        <f t="shared" si="9"/>
        <v/>
      </c>
      <c r="U55" s="39" t="str">
        <f t="shared" si="10"/>
        <v/>
      </c>
      <c r="V55" s="39" t="str">
        <f t="shared" si="11"/>
        <v/>
      </c>
      <c r="W55" s="39">
        <f t="shared" si="12"/>
        <v>1.3283383882867734</v>
      </c>
      <c r="X55" s="39" t="str">
        <f t="shared" si="13"/>
        <v/>
      </c>
      <c r="Y55" s="39" t="str">
        <f t="shared" si="14"/>
        <v/>
      </c>
      <c r="Z55" s="39" t="str">
        <f t="shared" si="15"/>
        <v/>
      </c>
      <c r="AA55" s="39" t="str">
        <f t="shared" si="16"/>
        <v/>
      </c>
      <c r="AB55" s="140" t="str">
        <f t="shared" si="17"/>
        <v/>
      </c>
      <c r="AD55" s="142">
        <f t="shared" si="18"/>
        <v>5.8195951963431289E-2</v>
      </c>
      <c r="AE55" s="39" t="str">
        <f t="shared" si="19"/>
        <v/>
      </c>
      <c r="AF55" s="140" t="str">
        <f t="shared" si="20"/>
        <v/>
      </c>
      <c r="AH55" s="142" t="str">
        <f t="shared" si="21"/>
        <v/>
      </c>
      <c r="AI55" s="39" t="str">
        <f t="shared" si="22"/>
        <v/>
      </c>
      <c r="AJ55" s="39">
        <f t="shared" si="23"/>
        <v>1.5760692644275582</v>
      </c>
      <c r="AK55" s="39">
        <f t="shared" si="24"/>
        <v>0.26608390942429483</v>
      </c>
      <c r="AL55" s="39" t="str">
        <f t="shared" si="25"/>
        <v/>
      </c>
      <c r="AM55" s="39" t="str">
        <f t="shared" si="26"/>
        <v/>
      </c>
      <c r="AN55" s="39" t="str">
        <f t="shared" si="27"/>
        <v/>
      </c>
      <c r="AO55" s="39" t="str">
        <f t="shared" si="28"/>
        <v/>
      </c>
      <c r="AP55" s="39">
        <f t="shared" si="29"/>
        <v>1.7194825653298911</v>
      </c>
      <c r="AQ55" s="39">
        <f t="shared" si="30"/>
        <v>0.3383064161344379</v>
      </c>
      <c r="AR55" s="39" t="str">
        <f t="shared" si="31"/>
        <v/>
      </c>
      <c r="AS55" s="39" t="str">
        <f t="shared" si="32"/>
        <v/>
      </c>
      <c r="AT55" s="39" t="str">
        <f t="shared" si="33"/>
        <v/>
      </c>
      <c r="AU55" s="39" t="str">
        <f t="shared" si="34"/>
        <v/>
      </c>
      <c r="AV55" s="39" t="str">
        <f t="shared" si="35"/>
        <v/>
      </c>
      <c r="AW55" s="39" t="str">
        <f t="shared" si="36"/>
        <v/>
      </c>
      <c r="AX55" s="39" t="str">
        <f t="shared" si="37"/>
        <v/>
      </c>
      <c r="AY55" s="140" t="str">
        <f t="shared" si="38"/>
        <v/>
      </c>
    </row>
    <row r="56" spans="1:51">
      <c r="A56" s="23"/>
      <c r="B56" s="23"/>
      <c r="C56" s="4"/>
      <c r="D56" s="4"/>
      <c r="E56" s="4"/>
      <c r="F56" s="40"/>
      <c r="G56" s="4"/>
      <c r="H56" s="41"/>
      <c r="I56" s="92">
        <f t="shared" si="3"/>
        <v>510</v>
      </c>
      <c r="J56" s="6"/>
      <c r="K56" s="6"/>
      <c r="L56" s="19"/>
      <c r="M56" s="147">
        <f t="shared" si="40"/>
        <v>405</v>
      </c>
      <c r="N56" s="39" t="str">
        <f t="shared" si="4"/>
        <v/>
      </c>
      <c r="O56" s="39" t="str">
        <f t="shared" si="41"/>
        <v/>
      </c>
      <c r="P56" s="39" t="str">
        <f t="shared" si="5"/>
        <v/>
      </c>
      <c r="Q56" s="39" t="str">
        <f t="shared" si="6"/>
        <v/>
      </c>
      <c r="R56" s="39" t="str">
        <f t="shared" si="7"/>
        <v/>
      </c>
      <c r="S56" s="39" t="str">
        <f t="shared" si="8"/>
        <v/>
      </c>
      <c r="T56" s="39" t="str">
        <f t="shared" si="9"/>
        <v/>
      </c>
      <c r="U56" s="39" t="str">
        <f t="shared" si="10"/>
        <v/>
      </c>
      <c r="V56" s="39" t="str">
        <f t="shared" si="11"/>
        <v/>
      </c>
      <c r="W56" s="39" t="str">
        <f t="shared" si="12"/>
        <v/>
      </c>
      <c r="X56" s="39" t="str">
        <f t="shared" si="13"/>
        <v/>
      </c>
      <c r="Y56" s="39" t="str">
        <f t="shared" si="14"/>
        <v/>
      </c>
      <c r="Z56" s="39" t="str">
        <f t="shared" si="15"/>
        <v/>
      </c>
      <c r="AA56" s="39" t="str">
        <f t="shared" si="16"/>
        <v/>
      </c>
      <c r="AB56" s="140" t="str">
        <f t="shared" si="17"/>
        <v/>
      </c>
      <c r="AD56" s="142">
        <f t="shared" si="18"/>
        <v>0.22058837451735538</v>
      </c>
      <c r="AE56" s="39" t="str">
        <f t="shared" si="19"/>
        <v/>
      </c>
      <c r="AF56" s="140" t="str">
        <f t="shared" si="20"/>
        <v/>
      </c>
      <c r="AH56" s="142" t="str">
        <f t="shared" si="21"/>
        <v/>
      </c>
      <c r="AI56" s="39" t="str">
        <f t="shared" si="22"/>
        <v/>
      </c>
      <c r="AJ56" s="39" t="str">
        <f t="shared" si="23"/>
        <v/>
      </c>
      <c r="AK56" s="39">
        <f t="shared" si="24"/>
        <v>0.10399513295549674</v>
      </c>
      <c r="AL56" s="39" t="str">
        <f t="shared" si="25"/>
        <v/>
      </c>
      <c r="AM56" s="39" t="str">
        <f t="shared" si="26"/>
        <v/>
      </c>
      <c r="AN56" s="39" t="str">
        <f t="shared" si="27"/>
        <v/>
      </c>
      <c r="AO56" s="39" t="str">
        <f t="shared" si="28"/>
        <v/>
      </c>
      <c r="AP56" s="39" t="str">
        <f t="shared" si="29"/>
        <v/>
      </c>
      <c r="AQ56" s="39">
        <f t="shared" si="30"/>
        <v>0.33081089481558756</v>
      </c>
      <c r="AR56" s="39" t="str">
        <f t="shared" si="31"/>
        <v/>
      </c>
      <c r="AS56" s="39" t="str">
        <f t="shared" si="32"/>
        <v/>
      </c>
      <c r="AT56" s="39" t="str">
        <f t="shared" si="33"/>
        <v/>
      </c>
      <c r="AU56" s="39" t="str">
        <f t="shared" si="34"/>
        <v/>
      </c>
      <c r="AV56" s="39" t="str">
        <f t="shared" si="35"/>
        <v/>
      </c>
      <c r="AW56" s="39" t="str">
        <f t="shared" si="36"/>
        <v/>
      </c>
      <c r="AX56" s="39" t="str">
        <f t="shared" si="37"/>
        <v/>
      </c>
      <c r="AY56" s="140" t="str">
        <f t="shared" si="38"/>
        <v/>
      </c>
    </row>
    <row r="57" spans="1:51">
      <c r="A57" s="23"/>
      <c r="B57" s="23"/>
      <c r="C57" s="4"/>
      <c r="D57" s="4"/>
      <c r="E57" s="4"/>
      <c r="F57" s="40"/>
      <c r="G57" s="4"/>
      <c r="H57" s="41"/>
      <c r="I57" s="92">
        <f t="shared" si="3"/>
        <v>525</v>
      </c>
      <c r="J57" s="6"/>
      <c r="K57" s="6"/>
      <c r="L57" s="19"/>
      <c r="M57" s="147">
        <f t="shared" si="40"/>
        <v>420</v>
      </c>
      <c r="N57" s="39" t="str">
        <f t="shared" si="4"/>
        <v/>
      </c>
      <c r="O57" s="39" t="str">
        <f t="shared" si="41"/>
        <v/>
      </c>
      <c r="P57" s="39" t="str">
        <f t="shared" si="5"/>
        <v/>
      </c>
      <c r="Q57" s="39" t="str">
        <f t="shared" si="6"/>
        <v/>
      </c>
      <c r="R57" s="39" t="str">
        <f t="shared" si="7"/>
        <v/>
      </c>
      <c r="S57" s="39" t="str">
        <f t="shared" si="8"/>
        <v/>
      </c>
      <c r="T57" s="39" t="str">
        <f t="shared" si="9"/>
        <v/>
      </c>
      <c r="U57" s="39" t="str">
        <f t="shared" si="10"/>
        <v/>
      </c>
      <c r="V57" s="39" t="str">
        <f t="shared" si="11"/>
        <v/>
      </c>
      <c r="W57" s="39" t="str">
        <f t="shared" si="12"/>
        <v/>
      </c>
      <c r="X57" s="39" t="str">
        <f t="shared" si="13"/>
        <v/>
      </c>
      <c r="Y57" s="39" t="str">
        <f t="shared" si="14"/>
        <v/>
      </c>
      <c r="Z57" s="39" t="str">
        <f t="shared" si="15"/>
        <v/>
      </c>
      <c r="AA57" s="39" t="str">
        <f t="shared" si="16"/>
        <v/>
      </c>
      <c r="AB57" s="140" t="str">
        <f t="shared" si="17"/>
        <v/>
      </c>
      <c r="AD57" s="142">
        <f t="shared" si="18"/>
        <v>8.9494171416316555E-3</v>
      </c>
      <c r="AE57" s="39" t="str">
        <f t="shared" si="19"/>
        <v/>
      </c>
      <c r="AF57" s="140" t="str">
        <f t="shared" si="20"/>
        <v/>
      </c>
      <c r="AH57" s="142" t="str">
        <f t="shared" si="21"/>
        <v/>
      </c>
      <c r="AI57" s="39" t="str">
        <f t="shared" si="22"/>
        <v/>
      </c>
      <c r="AJ57" s="39" t="str">
        <f t="shared" si="23"/>
        <v/>
      </c>
      <c r="AK57" s="39">
        <f t="shared" si="24"/>
        <v>0.34915091086668348</v>
      </c>
      <c r="AL57" s="39" t="str">
        <f t="shared" si="25"/>
        <v/>
      </c>
      <c r="AM57" s="39" t="str">
        <f t="shared" si="26"/>
        <v/>
      </c>
      <c r="AN57" s="39" t="str">
        <f t="shared" si="27"/>
        <v/>
      </c>
      <c r="AO57" s="39" t="str">
        <f t="shared" si="28"/>
        <v/>
      </c>
      <c r="AP57" s="39" t="str">
        <f t="shared" si="29"/>
        <v/>
      </c>
      <c r="AQ57" s="39">
        <f t="shared" si="30"/>
        <v>0.35150299614844688</v>
      </c>
      <c r="AR57" s="39" t="str">
        <f t="shared" si="31"/>
        <v/>
      </c>
      <c r="AS57" s="39" t="str">
        <f t="shared" si="32"/>
        <v/>
      </c>
      <c r="AT57" s="39" t="str">
        <f t="shared" si="33"/>
        <v/>
      </c>
      <c r="AU57" s="39" t="str">
        <f t="shared" si="34"/>
        <v/>
      </c>
      <c r="AV57" s="39" t="str">
        <f t="shared" si="35"/>
        <v/>
      </c>
      <c r="AW57" s="39" t="str">
        <f t="shared" si="36"/>
        <v/>
      </c>
      <c r="AX57" s="39" t="str">
        <f t="shared" si="37"/>
        <v/>
      </c>
      <c r="AY57" s="140" t="str">
        <f t="shared" si="38"/>
        <v/>
      </c>
    </row>
    <row r="58" spans="1:51">
      <c r="A58" s="23"/>
      <c r="B58" s="23"/>
      <c r="C58" s="4"/>
      <c r="D58" s="4"/>
      <c r="E58" s="4"/>
      <c r="F58" s="40"/>
      <c r="G58" s="4"/>
      <c r="H58" s="41"/>
      <c r="L58" s="19"/>
      <c r="M58" s="147">
        <f t="shared" si="40"/>
        <v>435</v>
      </c>
      <c r="N58" s="39" t="str">
        <f t="shared" si="4"/>
        <v/>
      </c>
      <c r="O58" s="39" t="str">
        <f t="shared" si="41"/>
        <v/>
      </c>
      <c r="P58" s="39" t="str">
        <f t="shared" si="5"/>
        <v/>
      </c>
      <c r="Q58" s="39" t="str">
        <f t="shared" si="6"/>
        <v/>
      </c>
      <c r="R58" s="39" t="str">
        <f t="shared" si="7"/>
        <v/>
      </c>
      <c r="S58" s="39" t="str">
        <f t="shared" si="8"/>
        <v/>
      </c>
      <c r="T58" s="39" t="str">
        <f t="shared" si="9"/>
        <v/>
      </c>
      <c r="U58" s="39" t="str">
        <f t="shared" si="10"/>
        <v/>
      </c>
      <c r="V58" s="39" t="str">
        <f t="shared" si="11"/>
        <v/>
      </c>
      <c r="W58" s="39" t="str">
        <f t="shared" si="12"/>
        <v/>
      </c>
      <c r="X58" s="39" t="str">
        <f t="shared" si="13"/>
        <v/>
      </c>
      <c r="Y58" s="39" t="str">
        <f t="shared" si="14"/>
        <v/>
      </c>
      <c r="Z58" s="39" t="str">
        <f t="shared" si="15"/>
        <v/>
      </c>
      <c r="AA58" s="39" t="str">
        <f t="shared" si="16"/>
        <v/>
      </c>
      <c r="AB58" s="140" t="str">
        <f t="shared" si="17"/>
        <v/>
      </c>
      <c r="AD58" s="142" t="str">
        <f t="shared" si="18"/>
        <v/>
      </c>
      <c r="AE58" s="39" t="str">
        <f t="shared" si="19"/>
        <v/>
      </c>
      <c r="AF58" s="140" t="str">
        <f t="shared" si="20"/>
        <v/>
      </c>
      <c r="AH58" s="142" t="str">
        <f t="shared" si="21"/>
        <v/>
      </c>
      <c r="AI58" s="39" t="str">
        <f t="shared" si="22"/>
        <v/>
      </c>
      <c r="AJ58" s="39" t="str">
        <f t="shared" si="23"/>
        <v/>
      </c>
      <c r="AK58" s="39" t="str">
        <f t="shared" si="24"/>
        <v/>
      </c>
      <c r="AL58" s="39" t="str">
        <f t="shared" si="25"/>
        <v/>
      </c>
      <c r="AM58" s="39" t="str">
        <f t="shared" si="26"/>
        <v/>
      </c>
      <c r="AN58" s="39" t="str">
        <f t="shared" si="27"/>
        <v/>
      </c>
      <c r="AO58" s="39" t="str">
        <f t="shared" si="28"/>
        <v/>
      </c>
      <c r="AP58" s="39" t="str">
        <f t="shared" si="29"/>
        <v/>
      </c>
      <c r="AQ58" s="39">
        <f t="shared" si="30"/>
        <v>0.26240987989240755</v>
      </c>
      <c r="AR58" s="39" t="str">
        <f t="shared" si="31"/>
        <v/>
      </c>
      <c r="AS58" s="39" t="str">
        <f t="shared" si="32"/>
        <v/>
      </c>
      <c r="AT58" s="39" t="str">
        <f t="shared" si="33"/>
        <v/>
      </c>
      <c r="AU58" s="39" t="str">
        <f t="shared" si="34"/>
        <v/>
      </c>
      <c r="AV58" s="39" t="str">
        <f t="shared" si="35"/>
        <v/>
      </c>
      <c r="AW58" s="39" t="str">
        <f t="shared" si="36"/>
        <v/>
      </c>
      <c r="AX58" s="39" t="str">
        <f t="shared" si="37"/>
        <v/>
      </c>
      <c r="AY58" s="140" t="str">
        <f t="shared" si="38"/>
        <v/>
      </c>
    </row>
    <row r="59" spans="1:51">
      <c r="A59" s="23"/>
      <c r="B59" s="23"/>
      <c r="C59" s="3"/>
      <c r="D59" s="3"/>
      <c r="E59" s="3"/>
      <c r="F59" s="3"/>
      <c r="G59" s="3"/>
      <c r="H59" s="42"/>
      <c r="L59" s="19"/>
      <c r="M59" s="148">
        <f t="shared" si="40"/>
        <v>450</v>
      </c>
      <c r="N59" s="47" t="str">
        <f t="shared" si="4"/>
        <v/>
      </c>
      <c r="O59" s="47" t="str">
        <f t="shared" si="41"/>
        <v/>
      </c>
      <c r="P59" s="47" t="str">
        <f t="shared" si="5"/>
        <v/>
      </c>
      <c r="Q59" s="47" t="str">
        <f t="shared" si="6"/>
        <v/>
      </c>
      <c r="R59" s="47" t="str">
        <f t="shared" si="7"/>
        <v/>
      </c>
      <c r="S59" s="47" t="str">
        <f t="shared" si="8"/>
        <v/>
      </c>
      <c r="T59" s="47" t="str">
        <f t="shared" si="9"/>
        <v/>
      </c>
      <c r="U59" s="47" t="str">
        <f t="shared" si="10"/>
        <v/>
      </c>
      <c r="V59" s="47" t="str">
        <f t="shared" si="11"/>
        <v/>
      </c>
      <c r="W59" s="47" t="str">
        <f t="shared" si="12"/>
        <v/>
      </c>
      <c r="X59" s="47" t="str">
        <f t="shared" si="13"/>
        <v/>
      </c>
      <c r="Y59" s="47" t="str">
        <f t="shared" si="14"/>
        <v/>
      </c>
      <c r="Z59" s="47" t="str">
        <f t="shared" si="15"/>
        <v/>
      </c>
      <c r="AA59" s="47" t="str">
        <f t="shared" si="16"/>
        <v/>
      </c>
      <c r="AB59" s="141" t="str">
        <f t="shared" si="17"/>
        <v/>
      </c>
      <c r="AD59" s="143" t="str">
        <f t="shared" si="18"/>
        <v/>
      </c>
      <c r="AE59" s="47" t="str">
        <f t="shared" si="19"/>
        <v/>
      </c>
      <c r="AF59" s="141" t="str">
        <f t="shared" si="20"/>
        <v/>
      </c>
      <c r="AH59" s="143" t="str">
        <f t="shared" si="21"/>
        <v/>
      </c>
      <c r="AI59" s="47" t="str">
        <f t="shared" si="22"/>
        <v/>
      </c>
      <c r="AJ59" s="47" t="str">
        <f t="shared" si="23"/>
        <v/>
      </c>
      <c r="AK59" s="47" t="str">
        <f t="shared" si="24"/>
        <v/>
      </c>
      <c r="AL59" s="47" t="str">
        <f t="shared" si="25"/>
        <v/>
      </c>
      <c r="AM59" s="47" t="str">
        <f t="shared" si="26"/>
        <v/>
      </c>
      <c r="AN59" s="47" t="str">
        <f t="shared" si="27"/>
        <v/>
      </c>
      <c r="AO59" s="47" t="str">
        <f t="shared" si="28"/>
        <v/>
      </c>
      <c r="AP59" s="47" t="str">
        <f t="shared" si="29"/>
        <v/>
      </c>
      <c r="AQ59" s="47" t="str">
        <f t="shared" si="30"/>
        <v/>
      </c>
      <c r="AR59" s="47" t="str">
        <f t="shared" si="31"/>
        <v/>
      </c>
      <c r="AS59" s="47" t="str">
        <f t="shared" si="32"/>
        <v/>
      </c>
      <c r="AT59" s="47" t="str">
        <f t="shared" si="33"/>
        <v/>
      </c>
      <c r="AU59" s="47" t="str">
        <f t="shared" si="34"/>
        <v/>
      </c>
      <c r="AV59" s="47" t="str">
        <f t="shared" si="35"/>
        <v/>
      </c>
      <c r="AW59" s="47" t="str">
        <f t="shared" si="36"/>
        <v/>
      </c>
      <c r="AX59" s="47" t="str">
        <f t="shared" si="37"/>
        <v/>
      </c>
      <c r="AY59" s="141" t="str">
        <f t="shared" si="38"/>
        <v/>
      </c>
    </row>
    <row r="60" spans="1:51">
      <c r="A60" s="8"/>
      <c r="B60" s="8"/>
      <c r="C60" s="9"/>
      <c r="D60" s="9"/>
      <c r="E60" s="9"/>
      <c r="F60" s="9"/>
      <c r="G60" s="9"/>
      <c r="H60" s="10"/>
      <c r="I60" s="93">
        <v>45</v>
      </c>
      <c r="J60" s="29"/>
      <c r="K60" s="29"/>
      <c r="L60" s="19"/>
    </row>
    <row r="61" spans="1:51">
      <c r="A61" s="210" t="s">
        <v>2</v>
      </c>
      <c r="B61" s="23">
        <v>55</v>
      </c>
      <c r="C61" s="4">
        <v>12.008094699999999</v>
      </c>
      <c r="D61" s="4">
        <v>12.070648033333331</v>
      </c>
      <c r="E61" s="4">
        <v>11.580800000000004</v>
      </c>
      <c r="F61" s="4">
        <v>1.2220201853215316E-2</v>
      </c>
      <c r="G61" s="4">
        <f t="shared" ref="G61:G75" si="42">(E61-D61)/D61*100</f>
        <v>-4.0581751036116911</v>
      </c>
      <c r="H61" s="42">
        <v>0.41</v>
      </c>
      <c r="I61" s="92">
        <f>I60+15</f>
        <v>60</v>
      </c>
      <c r="J61" s="6">
        <f t="shared" ref="J61:J74" si="43">G61+(G62-G61)/15*(I61-B61)</f>
        <v>-3.9659203427107403</v>
      </c>
      <c r="K61" s="6">
        <f>H61+(H62-H61)/15*(I61-B61)</f>
        <v>0.41</v>
      </c>
      <c r="L61" s="135"/>
    </row>
    <row r="62" spans="1:51">
      <c r="A62" s="210"/>
      <c r="B62" s="23">
        <f>B61+15</f>
        <v>70</v>
      </c>
      <c r="C62" s="4">
        <f t="shared" ref="C62:C75" si="44">C61</f>
        <v>12.008094699999999</v>
      </c>
      <c r="D62" s="4">
        <v>12.057481366666664</v>
      </c>
      <c r="E62" s="4">
        <v>11.601538461538464</v>
      </c>
      <c r="F62" s="4">
        <v>1.120439474217399E-2</v>
      </c>
      <c r="G62" s="4">
        <f t="shared" si="42"/>
        <v>-3.7814108209088393</v>
      </c>
      <c r="H62" s="42">
        <v>0.41</v>
      </c>
      <c r="I62" s="92">
        <f t="shared" ref="I62:I92" si="45">I61+15</f>
        <v>75</v>
      </c>
      <c r="J62" s="6">
        <f t="shared" si="43"/>
        <v>-3.6029728649835104</v>
      </c>
      <c r="K62" s="6">
        <f t="shared" ref="K62:K74" si="46">H62+(H63-H62)/15*(I62-B62)</f>
        <v>0.41</v>
      </c>
      <c r="L62" s="135"/>
    </row>
    <row r="63" spans="1:51">
      <c r="A63" s="210"/>
      <c r="B63" s="23">
        <f t="shared" ref="B63:B75" si="47">B62+15</f>
        <v>85</v>
      </c>
      <c r="C63" s="4">
        <f t="shared" si="44"/>
        <v>12.008094699999999</v>
      </c>
      <c r="D63" s="4">
        <v>12.043154699999999</v>
      </c>
      <c r="E63" s="4">
        <v>11.652222222222223</v>
      </c>
      <c r="F63" s="4">
        <v>1.368135545841417E-2</v>
      </c>
      <c r="G63" s="4">
        <f t="shared" si="42"/>
        <v>-3.2460969531328523</v>
      </c>
      <c r="H63" s="42">
        <v>0.41</v>
      </c>
      <c r="I63" s="92">
        <f t="shared" si="45"/>
        <v>90</v>
      </c>
      <c r="J63" s="6">
        <f t="shared" si="43"/>
        <v>-3.0239732029380355</v>
      </c>
      <c r="K63" s="6">
        <f t="shared" si="46"/>
        <v>0.41</v>
      </c>
      <c r="L63" s="135"/>
    </row>
    <row r="64" spans="1:51">
      <c r="A64" s="210"/>
      <c r="B64" s="23">
        <f t="shared" si="47"/>
        <v>100</v>
      </c>
      <c r="C64" s="4">
        <f t="shared" si="44"/>
        <v>12.008094699999999</v>
      </c>
      <c r="D64" s="4">
        <v>12.034298033333332</v>
      </c>
      <c r="E64" s="4">
        <v>11.723846153846155</v>
      </c>
      <c r="F64" s="4">
        <v>1.3289672103381027E-2</v>
      </c>
      <c r="G64" s="4">
        <f t="shared" si="42"/>
        <v>-2.5797257025484024</v>
      </c>
      <c r="H64" s="42">
        <v>0.41</v>
      </c>
      <c r="I64" s="92">
        <f t="shared" si="45"/>
        <v>105</v>
      </c>
      <c r="J64" s="6">
        <f t="shared" si="43"/>
        <v>-2.3911866475939365</v>
      </c>
      <c r="K64" s="6">
        <f t="shared" si="46"/>
        <v>0.41</v>
      </c>
      <c r="L64" s="135"/>
    </row>
    <row r="65" spans="1:12">
      <c r="A65" s="210"/>
      <c r="B65" s="23">
        <f t="shared" si="47"/>
        <v>115</v>
      </c>
      <c r="C65" s="4">
        <f t="shared" si="44"/>
        <v>12.008094699999999</v>
      </c>
      <c r="D65" s="4">
        <v>12.031528033333331</v>
      </c>
      <c r="E65" s="4">
        <v>11.789199999999999</v>
      </c>
      <c r="F65" s="4">
        <v>7.0237691685685619E-3</v>
      </c>
      <c r="G65" s="4">
        <f t="shared" si="42"/>
        <v>-2.0141085376850043</v>
      </c>
      <c r="H65" s="42">
        <v>0.41</v>
      </c>
      <c r="I65" s="92">
        <f t="shared" si="45"/>
        <v>120</v>
      </c>
      <c r="J65" s="6">
        <f t="shared" si="43"/>
        <v>-1.8372172160063185</v>
      </c>
      <c r="K65" s="6">
        <f t="shared" si="46"/>
        <v>0.41</v>
      </c>
      <c r="L65" s="135"/>
    </row>
    <row r="66" spans="1:12">
      <c r="A66" s="210"/>
      <c r="B66" s="23">
        <f t="shared" si="47"/>
        <v>130</v>
      </c>
      <c r="C66" s="4">
        <f t="shared" si="44"/>
        <v>12.008094699999999</v>
      </c>
      <c r="D66" s="4">
        <v>12.018724699999998</v>
      </c>
      <c r="E66" s="4">
        <v>11.8404347826087</v>
      </c>
      <c r="F66" s="4">
        <v>1.0215078369104763E-2</v>
      </c>
      <c r="G66" s="4">
        <f t="shared" si="42"/>
        <v>-1.4834345726489471</v>
      </c>
      <c r="H66" s="42">
        <v>0.41</v>
      </c>
      <c r="I66" s="92">
        <f t="shared" si="45"/>
        <v>135</v>
      </c>
      <c r="J66" s="6">
        <f t="shared" si="43"/>
        <v>-1.3592154211535996</v>
      </c>
      <c r="K66" s="6">
        <f t="shared" si="46"/>
        <v>0.41</v>
      </c>
      <c r="L66" s="135"/>
    </row>
    <row r="67" spans="1:12">
      <c r="A67" s="210"/>
      <c r="B67" s="23">
        <f t="shared" si="47"/>
        <v>145</v>
      </c>
      <c r="C67" s="4">
        <f t="shared" si="44"/>
        <v>12.008094699999999</v>
      </c>
      <c r="D67" s="4">
        <v>12.012664699999998</v>
      </c>
      <c r="E67" s="4">
        <v>11.879230769230766</v>
      </c>
      <c r="F67" s="4">
        <v>1.0167822548836566E-2</v>
      </c>
      <c r="G67" s="4">
        <f t="shared" si="42"/>
        <v>-1.1107771181629045</v>
      </c>
      <c r="H67" s="42">
        <v>0.41</v>
      </c>
      <c r="I67" s="92">
        <f t="shared" si="45"/>
        <v>150</v>
      </c>
      <c r="J67" s="6">
        <f t="shared" si="43"/>
        <v>-1.0494616227775881</v>
      </c>
      <c r="K67" s="6">
        <f t="shared" si="46"/>
        <v>0.41</v>
      </c>
      <c r="L67" s="135"/>
    </row>
    <row r="68" spans="1:12">
      <c r="A68" s="210"/>
      <c r="B68" s="23">
        <f t="shared" si="47"/>
        <v>160</v>
      </c>
      <c r="C68" s="4">
        <f t="shared" si="44"/>
        <v>12.008094699999999</v>
      </c>
      <c r="D68" s="4">
        <v>12.008094699999999</v>
      </c>
      <c r="E68" s="4">
        <v>11.896799999999995</v>
      </c>
      <c r="F68" s="4">
        <v>1.573742884548375E-2</v>
      </c>
      <c r="G68" s="4">
        <f t="shared" si="42"/>
        <v>-0.92683063200695559</v>
      </c>
      <c r="H68" s="42">
        <v>0.41</v>
      </c>
      <c r="I68" s="92">
        <f t="shared" si="45"/>
        <v>165</v>
      </c>
      <c r="J68" s="6">
        <f t="shared" si="43"/>
        <v>-0.95971921147067163</v>
      </c>
      <c r="K68" s="6">
        <f t="shared" si="46"/>
        <v>0.41</v>
      </c>
      <c r="L68" s="135"/>
    </row>
    <row r="69" spans="1:12">
      <c r="A69" s="210"/>
      <c r="B69" s="23">
        <f t="shared" si="47"/>
        <v>175</v>
      </c>
      <c r="C69" s="4">
        <f t="shared" si="44"/>
        <v>12.008094699999999</v>
      </c>
      <c r="D69" s="4">
        <v>12.01642803333333</v>
      </c>
      <c r="E69" s="4">
        <v>11.893199999999997</v>
      </c>
      <c r="F69" s="4">
        <v>1.4352700094407379E-2</v>
      </c>
      <c r="G69" s="4">
        <f t="shared" si="42"/>
        <v>-1.0254963703981037</v>
      </c>
      <c r="H69" s="42">
        <v>0.41</v>
      </c>
      <c r="I69" s="92">
        <f t="shared" si="45"/>
        <v>180</v>
      </c>
      <c r="J69" s="6">
        <f t="shared" si="43"/>
        <v>-1.0746911212853072</v>
      </c>
      <c r="K69" s="6">
        <f t="shared" si="46"/>
        <v>0.41</v>
      </c>
      <c r="L69" s="135"/>
    </row>
    <row r="70" spans="1:12">
      <c r="A70" s="210"/>
      <c r="B70" s="23">
        <f t="shared" si="47"/>
        <v>190</v>
      </c>
      <c r="C70" s="4">
        <f t="shared" si="44"/>
        <v>12.008094699999999</v>
      </c>
      <c r="D70" s="4">
        <v>12.023444699999997</v>
      </c>
      <c r="E70" s="4">
        <v>11.882399999999997</v>
      </c>
      <c r="F70" s="4">
        <v>1.2675435561221556E-2</v>
      </c>
      <c r="G70" s="4">
        <f t="shared" si="42"/>
        <v>-1.1730806230597139</v>
      </c>
      <c r="H70" s="42">
        <v>0.41</v>
      </c>
      <c r="I70" s="92">
        <f t="shared" si="45"/>
        <v>195</v>
      </c>
      <c r="J70" s="6">
        <f t="shared" si="43"/>
        <v>-1.2548369781277773</v>
      </c>
      <c r="K70" s="6">
        <f t="shared" si="46"/>
        <v>0.41</v>
      </c>
      <c r="L70" s="135"/>
    </row>
    <row r="71" spans="1:12">
      <c r="A71" s="210"/>
      <c r="B71" s="23">
        <f t="shared" si="47"/>
        <v>205</v>
      </c>
      <c r="C71" s="4">
        <f t="shared" si="44"/>
        <v>12.008094699999999</v>
      </c>
      <c r="D71" s="4">
        <v>12.026984699999998</v>
      </c>
      <c r="E71" s="4">
        <v>11.856400000000001</v>
      </c>
      <c r="F71" s="4">
        <v>1.113552872565981E-2</v>
      </c>
      <c r="G71" s="4">
        <f t="shared" si="42"/>
        <v>-1.4183496882639037</v>
      </c>
      <c r="H71" s="42">
        <v>0.41</v>
      </c>
      <c r="I71" s="92">
        <f t="shared" si="45"/>
        <v>210</v>
      </c>
      <c r="J71" s="6">
        <f t="shared" si="43"/>
        <v>-1.5292402488773023</v>
      </c>
      <c r="K71" s="6">
        <f t="shared" si="46"/>
        <v>0.41</v>
      </c>
      <c r="L71" s="135"/>
    </row>
    <row r="72" spans="1:12">
      <c r="A72" s="210"/>
      <c r="B72" s="23">
        <f t="shared" si="47"/>
        <v>220</v>
      </c>
      <c r="C72" s="4">
        <f t="shared" si="44"/>
        <v>12.008094699999999</v>
      </c>
      <c r="D72" s="4">
        <v>12.040054699999997</v>
      </c>
      <c r="E72" s="4">
        <v>11.829230769230774</v>
      </c>
      <c r="F72" s="4">
        <v>1.5472059183722284E-2</v>
      </c>
      <c r="G72" s="4">
        <f t="shared" si="42"/>
        <v>-1.7510213701040995</v>
      </c>
      <c r="H72" s="42">
        <v>0.41</v>
      </c>
      <c r="I72" s="92">
        <f t="shared" si="45"/>
        <v>225</v>
      </c>
      <c r="J72" s="6">
        <f t="shared" si="43"/>
        <v>-1.8873557561195102</v>
      </c>
      <c r="K72" s="6">
        <f t="shared" si="46"/>
        <v>0.41</v>
      </c>
      <c r="L72" s="135"/>
    </row>
    <row r="73" spans="1:12">
      <c r="A73" s="210"/>
      <c r="B73" s="23">
        <f t="shared" si="47"/>
        <v>235</v>
      </c>
      <c r="C73" s="4">
        <f t="shared" si="44"/>
        <v>12.008094699999999</v>
      </c>
      <c r="D73" s="4">
        <v>12.050698033333331</v>
      </c>
      <c r="E73" s="4">
        <v>11.790400000000002</v>
      </c>
      <c r="F73" s="4">
        <v>1.6451950239004358E-2</v>
      </c>
      <c r="G73" s="4">
        <f t="shared" si="42"/>
        <v>-2.1600245281503314</v>
      </c>
      <c r="H73" s="42">
        <v>0.41</v>
      </c>
      <c r="I73" s="92">
        <f t="shared" si="45"/>
        <v>240</v>
      </c>
      <c r="J73" s="6">
        <f t="shared" si="43"/>
        <v>-2.305526670897514</v>
      </c>
      <c r="K73" s="6">
        <f t="shared" si="46"/>
        <v>0.41</v>
      </c>
      <c r="L73" s="135"/>
    </row>
    <row r="74" spans="1:12">
      <c r="A74" s="210"/>
      <c r="B74" s="23">
        <f t="shared" si="47"/>
        <v>250</v>
      </c>
      <c r="C74" s="4">
        <f t="shared" si="44"/>
        <v>12.008094699999999</v>
      </c>
      <c r="D74" s="4">
        <v>12.064868033333331</v>
      </c>
      <c r="E74" s="4">
        <v>11.751600000000003</v>
      </c>
      <c r="F74" s="4">
        <v>2.0550750189064219E-2</v>
      </c>
      <c r="G74" s="4">
        <f t="shared" si="42"/>
        <v>-2.5965309563918786</v>
      </c>
      <c r="H74" s="42">
        <v>0.41</v>
      </c>
      <c r="I74" s="92">
        <f t="shared" si="45"/>
        <v>255</v>
      </c>
      <c r="J74" s="6">
        <f t="shared" si="43"/>
        <v>-2.7839715908199025</v>
      </c>
      <c r="K74" s="6">
        <f t="shared" si="46"/>
        <v>0.41</v>
      </c>
      <c r="L74" s="135"/>
    </row>
    <row r="75" spans="1:12">
      <c r="A75" s="210"/>
      <c r="B75" s="23">
        <f t="shared" si="47"/>
        <v>265</v>
      </c>
      <c r="C75" s="4">
        <f t="shared" si="44"/>
        <v>12.008094699999999</v>
      </c>
      <c r="D75" s="4">
        <v>12.076684699999998</v>
      </c>
      <c r="E75" s="4">
        <v>11.6952</v>
      </c>
      <c r="F75" s="4">
        <v>1.3266499161421731E-2</v>
      </c>
      <c r="G75" s="4">
        <f t="shared" si="42"/>
        <v>-3.1588528596759509</v>
      </c>
      <c r="H75" s="42">
        <v>0.41</v>
      </c>
      <c r="I75" s="92">
        <f t="shared" si="45"/>
        <v>270</v>
      </c>
      <c r="J75" s="6"/>
      <c r="K75" s="6"/>
      <c r="L75" s="19"/>
    </row>
    <row r="76" spans="1:12">
      <c r="A76" s="3"/>
      <c r="B76" s="23"/>
      <c r="C76" s="4"/>
      <c r="D76" s="4"/>
      <c r="E76" s="4"/>
      <c r="F76" s="4"/>
      <c r="G76" s="4"/>
      <c r="H76" s="42"/>
      <c r="I76" s="92">
        <f t="shared" si="45"/>
        <v>285</v>
      </c>
      <c r="J76" s="6"/>
      <c r="K76" s="6"/>
      <c r="L76" s="19"/>
    </row>
    <row r="77" spans="1:12">
      <c r="A77" s="3"/>
      <c r="B77" s="23"/>
      <c r="C77" s="4"/>
      <c r="D77" s="4"/>
      <c r="E77" s="4"/>
      <c r="F77" s="4"/>
      <c r="G77" s="4"/>
      <c r="H77" s="42"/>
      <c r="I77" s="92">
        <f t="shared" si="45"/>
        <v>300</v>
      </c>
      <c r="J77" s="6"/>
      <c r="K77" s="6"/>
      <c r="L77" s="19"/>
    </row>
    <row r="78" spans="1:12">
      <c r="A78" s="3"/>
      <c r="B78" s="23"/>
      <c r="C78" s="4"/>
      <c r="D78" s="4"/>
      <c r="E78" s="4"/>
      <c r="F78" s="4"/>
      <c r="G78" s="4"/>
      <c r="H78" s="42"/>
      <c r="I78" s="92">
        <f t="shared" si="45"/>
        <v>315</v>
      </c>
      <c r="J78" s="6"/>
      <c r="K78" s="6"/>
      <c r="L78" s="19"/>
    </row>
    <row r="79" spans="1:12">
      <c r="A79" s="3"/>
      <c r="B79" s="23"/>
      <c r="C79" s="4"/>
      <c r="D79" s="4"/>
      <c r="E79" s="4"/>
      <c r="F79" s="4"/>
      <c r="G79" s="4"/>
      <c r="H79" s="42"/>
      <c r="I79" s="92">
        <f t="shared" si="45"/>
        <v>330</v>
      </c>
      <c r="J79" s="6"/>
      <c r="K79" s="6"/>
      <c r="L79" s="19"/>
    </row>
    <row r="80" spans="1:12">
      <c r="A80" s="3"/>
      <c r="B80" s="23"/>
      <c r="C80" s="4"/>
      <c r="D80" s="4"/>
      <c r="E80" s="4"/>
      <c r="F80" s="4"/>
      <c r="G80" s="4"/>
      <c r="H80" s="42"/>
      <c r="I80" s="92">
        <f t="shared" si="45"/>
        <v>345</v>
      </c>
      <c r="J80" s="6"/>
      <c r="K80" s="6"/>
      <c r="L80" s="19"/>
    </row>
    <row r="81" spans="1:12">
      <c r="A81" s="3"/>
      <c r="B81" s="23"/>
      <c r="C81" s="4"/>
      <c r="D81" s="4"/>
      <c r="E81" s="4"/>
      <c r="F81" s="4"/>
      <c r="G81" s="4"/>
      <c r="H81" s="42"/>
      <c r="I81" s="92">
        <f t="shared" si="45"/>
        <v>360</v>
      </c>
      <c r="J81" s="6"/>
      <c r="K81" s="6"/>
      <c r="L81" s="19"/>
    </row>
    <row r="82" spans="1:12">
      <c r="A82" s="3"/>
      <c r="B82" s="23"/>
      <c r="C82" s="4"/>
      <c r="D82" s="4"/>
      <c r="E82" s="4"/>
      <c r="F82" s="4"/>
      <c r="G82" s="4"/>
      <c r="H82" s="42"/>
      <c r="I82" s="92">
        <f t="shared" si="45"/>
        <v>375</v>
      </c>
      <c r="J82" s="6"/>
      <c r="K82" s="6"/>
      <c r="L82" s="19"/>
    </row>
    <row r="83" spans="1:12">
      <c r="A83" s="3"/>
      <c r="B83" s="23"/>
      <c r="C83" s="4"/>
      <c r="D83" s="4"/>
      <c r="E83" s="4"/>
      <c r="F83" s="4"/>
      <c r="G83" s="4"/>
      <c r="H83" s="42"/>
      <c r="I83" s="92">
        <f t="shared" si="45"/>
        <v>390</v>
      </c>
      <c r="J83" s="6"/>
      <c r="K83" s="6"/>
      <c r="L83" s="19"/>
    </row>
    <row r="84" spans="1:12">
      <c r="A84" s="3"/>
      <c r="B84" s="23"/>
      <c r="C84" s="4"/>
      <c r="D84" s="4"/>
      <c r="E84" s="4"/>
      <c r="F84" s="4"/>
      <c r="G84" s="4"/>
      <c r="H84" s="42"/>
      <c r="I84" s="92">
        <f t="shared" si="45"/>
        <v>405</v>
      </c>
      <c r="J84" s="6"/>
      <c r="K84" s="6"/>
      <c r="L84" s="19"/>
    </row>
    <row r="85" spans="1:12">
      <c r="A85" s="3"/>
      <c r="B85" s="23"/>
      <c r="C85" s="4"/>
      <c r="D85" s="4"/>
      <c r="E85" s="4"/>
      <c r="F85" s="4"/>
      <c r="G85" s="4"/>
      <c r="H85" s="42"/>
      <c r="I85" s="92">
        <f t="shared" si="45"/>
        <v>420</v>
      </c>
      <c r="J85" s="6"/>
      <c r="K85" s="6"/>
      <c r="L85" s="19"/>
    </row>
    <row r="86" spans="1:12">
      <c r="A86" s="3"/>
      <c r="B86" s="23"/>
      <c r="C86" s="4"/>
      <c r="D86" s="4"/>
      <c r="E86" s="4"/>
      <c r="F86" s="4"/>
      <c r="G86" s="4"/>
      <c r="H86" s="42"/>
      <c r="I86" s="92">
        <f t="shared" si="45"/>
        <v>435</v>
      </c>
      <c r="J86" s="6"/>
      <c r="K86" s="6"/>
      <c r="L86" s="19"/>
    </row>
    <row r="87" spans="1:12">
      <c r="A87" s="3"/>
      <c r="B87" s="23"/>
      <c r="C87" s="4"/>
      <c r="D87" s="4"/>
      <c r="E87" s="4"/>
      <c r="F87" s="4"/>
      <c r="G87" s="4"/>
      <c r="H87" s="42"/>
      <c r="I87" s="92">
        <f t="shared" si="45"/>
        <v>450</v>
      </c>
      <c r="J87" s="6"/>
      <c r="K87" s="6"/>
      <c r="L87" s="19"/>
    </row>
    <row r="88" spans="1:12">
      <c r="A88" s="3"/>
      <c r="B88" s="23"/>
      <c r="C88" s="4"/>
      <c r="D88" s="4"/>
      <c r="E88" s="4"/>
      <c r="F88" s="4"/>
      <c r="G88" s="4"/>
      <c r="H88" s="42"/>
      <c r="I88" s="92">
        <f t="shared" si="45"/>
        <v>465</v>
      </c>
      <c r="J88" s="6"/>
      <c r="K88" s="6"/>
      <c r="L88" s="19"/>
    </row>
    <row r="89" spans="1:12">
      <c r="A89" s="3"/>
      <c r="B89" s="23"/>
      <c r="C89" s="4"/>
      <c r="D89" s="4"/>
      <c r="E89" s="4"/>
      <c r="F89" s="4"/>
      <c r="G89" s="4"/>
      <c r="H89" s="42"/>
      <c r="I89" s="92">
        <f t="shared" si="45"/>
        <v>480</v>
      </c>
      <c r="J89" s="6"/>
      <c r="K89" s="6"/>
      <c r="L89" s="19"/>
    </row>
    <row r="90" spans="1:12">
      <c r="A90" s="3"/>
      <c r="B90" s="23"/>
      <c r="C90" s="4"/>
      <c r="D90" s="4"/>
      <c r="E90" s="4"/>
      <c r="F90" s="4"/>
      <c r="G90" s="4"/>
      <c r="H90" s="42"/>
      <c r="I90" s="92">
        <f t="shared" si="45"/>
        <v>495</v>
      </c>
      <c r="J90" s="6"/>
      <c r="K90" s="6"/>
      <c r="L90" s="19"/>
    </row>
    <row r="91" spans="1:12">
      <c r="A91" s="3"/>
      <c r="B91" s="23"/>
      <c r="C91" s="4"/>
      <c r="D91" s="4"/>
      <c r="E91" s="4"/>
      <c r="F91" s="4"/>
      <c r="G91" s="4"/>
      <c r="H91" s="42"/>
      <c r="I91" s="92">
        <f t="shared" si="45"/>
        <v>510</v>
      </c>
      <c r="J91" s="6"/>
      <c r="K91" s="6"/>
      <c r="L91" s="19"/>
    </row>
    <row r="92" spans="1:12">
      <c r="A92" s="3"/>
      <c r="B92" s="23"/>
      <c r="C92" s="4"/>
      <c r="D92" s="4"/>
      <c r="E92" s="4"/>
      <c r="F92" s="4"/>
      <c r="G92" s="4"/>
      <c r="H92" s="42"/>
      <c r="I92" s="92">
        <f t="shared" si="45"/>
        <v>525</v>
      </c>
      <c r="J92" s="6"/>
      <c r="K92" s="6"/>
      <c r="L92" s="19"/>
    </row>
    <row r="93" spans="1:12">
      <c r="A93" s="3"/>
      <c r="B93" s="23"/>
      <c r="C93" s="4"/>
      <c r="D93" s="4"/>
      <c r="E93" s="4"/>
      <c r="F93" s="4"/>
      <c r="G93" s="4"/>
      <c r="H93" s="42"/>
      <c r="L93" s="19"/>
    </row>
    <row r="94" spans="1:12">
      <c r="B94" s="32"/>
      <c r="C94" s="33"/>
      <c r="D94" s="33"/>
      <c r="E94" s="33"/>
      <c r="F94" s="33"/>
      <c r="G94" s="33"/>
      <c r="H94" s="43"/>
      <c r="L94" s="19"/>
    </row>
    <row r="95" spans="1:12">
      <c r="A95" s="211" t="s">
        <v>17</v>
      </c>
      <c r="B95" s="124">
        <v>45</v>
      </c>
      <c r="C95" s="125"/>
      <c r="D95" s="125">
        <v>12.03833</v>
      </c>
      <c r="E95" s="125">
        <v>11.519000000000002</v>
      </c>
      <c r="F95" s="125">
        <v>1.209610637658573E-2</v>
      </c>
      <c r="G95" s="126">
        <v>-4.3139704593577211</v>
      </c>
      <c r="H95" s="127">
        <v>0.51739514428669242</v>
      </c>
      <c r="I95" s="93">
        <v>45</v>
      </c>
      <c r="J95" s="29"/>
      <c r="K95" s="29"/>
      <c r="L95" s="135"/>
    </row>
    <row r="96" spans="1:12">
      <c r="A96" s="210"/>
      <c r="B96" s="23">
        <f>B95+15</f>
        <v>60</v>
      </c>
      <c r="C96" s="40"/>
      <c r="D96" s="40">
        <v>12.04593</v>
      </c>
      <c r="E96" s="40">
        <v>11.613</v>
      </c>
      <c r="F96" s="40">
        <v>1.1742858972247959E-2</v>
      </c>
      <c r="G96" s="76">
        <v>-3.5939939880108942</v>
      </c>
      <c r="H96" s="41">
        <v>0.51122614880089123</v>
      </c>
      <c r="I96" s="92">
        <f>I95+15</f>
        <v>60</v>
      </c>
      <c r="J96" s="6">
        <f t="shared" ref="J96:J118" si="48">G96+(G97-G96)/15*(I96-B96)</f>
        <v>-3.5939939880108942</v>
      </c>
      <c r="K96" s="6">
        <f>H96+(H97-H96)/15*(I96-B96)</f>
        <v>0.51122614880089123</v>
      </c>
      <c r="L96" s="135"/>
    </row>
    <row r="97" spans="1:12">
      <c r="A97" s="210"/>
      <c r="B97" s="23">
        <f t="shared" ref="B97:B119" si="49">B96+15</f>
        <v>75</v>
      </c>
      <c r="C97" s="40"/>
      <c r="D97" s="40">
        <v>12.038729999999999</v>
      </c>
      <c r="E97" s="40">
        <v>11.671000000000003</v>
      </c>
      <c r="F97" s="40">
        <v>1.209610637658573E-2</v>
      </c>
      <c r="G97" s="76">
        <v>-3.0545580804619452</v>
      </c>
      <c r="H97" s="41">
        <v>0.50984614172153853</v>
      </c>
      <c r="I97" s="92">
        <f t="shared" ref="I97:I127" si="50">I96+15</f>
        <v>75</v>
      </c>
      <c r="J97" s="6">
        <f t="shared" si="48"/>
        <v>-3.0545580804619452</v>
      </c>
      <c r="K97" s="6">
        <f t="shared" ref="K97:K118" si="51">H97+(H98-H97)/15*(I97-B97)</f>
        <v>0.50984614172153853</v>
      </c>
      <c r="L97" s="135"/>
    </row>
    <row r="98" spans="1:12">
      <c r="A98" s="210"/>
      <c r="B98" s="23">
        <f t="shared" si="49"/>
        <v>90</v>
      </c>
      <c r="C98" s="40"/>
      <c r="D98" s="40">
        <v>12.04293</v>
      </c>
      <c r="E98" s="40">
        <v>11.752500000000001</v>
      </c>
      <c r="F98" s="40">
        <v>1.5852942612451276E-2</v>
      </c>
      <c r="G98" s="76">
        <v>-2.4116224207896155</v>
      </c>
      <c r="H98" s="41">
        <v>0.51032126726818117</v>
      </c>
      <c r="I98" s="92">
        <f t="shared" si="50"/>
        <v>90</v>
      </c>
      <c r="J98" s="6">
        <f t="shared" si="48"/>
        <v>-2.4116224207896155</v>
      </c>
      <c r="K98" s="6">
        <f t="shared" si="51"/>
        <v>0.51032126726818117</v>
      </c>
      <c r="L98" s="135"/>
    </row>
    <row r="99" spans="1:12">
      <c r="A99" s="210"/>
      <c r="B99" s="23">
        <f t="shared" si="49"/>
        <v>105</v>
      </c>
      <c r="C99" s="40"/>
      <c r="D99" s="40">
        <v>12.036629999999999</v>
      </c>
      <c r="E99" s="40">
        <v>11.832000000000003</v>
      </c>
      <c r="F99" s="40">
        <v>1.2814465510343475E-2</v>
      </c>
      <c r="G99" s="76">
        <v>-1.7000605651249259</v>
      </c>
      <c r="H99" s="41">
        <v>0.50895969487367354</v>
      </c>
      <c r="I99" s="92">
        <f t="shared" si="50"/>
        <v>105</v>
      </c>
      <c r="J99" s="6">
        <f t="shared" si="48"/>
        <v>-1.7000605651249259</v>
      </c>
      <c r="K99" s="6">
        <f t="shared" si="51"/>
        <v>0.50895969487367354</v>
      </c>
      <c r="L99" s="135"/>
    </row>
    <row r="100" spans="1:12">
      <c r="A100" s="210"/>
      <c r="B100" s="23">
        <f t="shared" si="49"/>
        <v>120</v>
      </c>
      <c r="C100" s="40"/>
      <c r="D100" s="40">
        <v>12.03693</v>
      </c>
      <c r="E100" s="40">
        <v>11.921999999999995</v>
      </c>
      <c r="F100" s="40">
        <v>1.0563093645727863E-2</v>
      </c>
      <c r="G100" s="76">
        <v>-0.95481156740136097</v>
      </c>
      <c r="H100" s="41">
        <v>0.50802961036400895</v>
      </c>
      <c r="I100" s="92">
        <f t="shared" si="50"/>
        <v>120</v>
      </c>
      <c r="J100" s="6">
        <f t="shared" si="48"/>
        <v>-0.95481156740136097</v>
      </c>
      <c r="K100" s="6">
        <f t="shared" si="51"/>
        <v>0.50802961036400895</v>
      </c>
      <c r="L100" s="135"/>
    </row>
    <row r="101" spans="1:12">
      <c r="A101" s="210"/>
      <c r="B101" s="23">
        <f t="shared" si="49"/>
        <v>135</v>
      </c>
      <c r="C101" s="40"/>
      <c r="D101" s="40">
        <v>12.025679999999999</v>
      </c>
      <c r="E101" s="40">
        <v>11.988999999999997</v>
      </c>
      <c r="F101" s="40">
        <v>1.209610637658573E-2</v>
      </c>
      <c r="G101" s="76">
        <v>-0.30501393684184402</v>
      </c>
      <c r="H101" s="41">
        <v>0.50892516834088142</v>
      </c>
      <c r="I101" s="92">
        <f t="shared" si="50"/>
        <v>135</v>
      </c>
      <c r="J101" s="6">
        <f t="shared" si="48"/>
        <v>-0.30501393684184402</v>
      </c>
      <c r="K101" s="6">
        <f t="shared" si="51"/>
        <v>0.50892516834088142</v>
      </c>
      <c r="L101" s="135"/>
    </row>
    <row r="102" spans="1:12">
      <c r="A102" s="210"/>
      <c r="B102" s="23">
        <f t="shared" si="49"/>
        <v>150</v>
      </c>
      <c r="C102" s="40"/>
      <c r="D102" s="40">
        <v>12.022679999999999</v>
      </c>
      <c r="E102" s="40">
        <v>12.023999999999999</v>
      </c>
      <c r="F102" s="40">
        <v>1.0462967275611716E-2</v>
      </c>
      <c r="G102" s="76">
        <v>1.0979249218974188E-2</v>
      </c>
      <c r="H102" s="41">
        <v>0.50855182043901492</v>
      </c>
      <c r="I102" s="92">
        <f t="shared" si="50"/>
        <v>150</v>
      </c>
      <c r="J102" s="6">
        <f t="shared" si="48"/>
        <v>1.0979249218974188E-2</v>
      </c>
      <c r="K102" s="6">
        <f t="shared" si="51"/>
        <v>0.50855182043901492</v>
      </c>
      <c r="L102" s="135"/>
    </row>
    <row r="103" spans="1:12">
      <c r="A103" s="210"/>
      <c r="B103" s="23">
        <f t="shared" si="49"/>
        <v>165</v>
      </c>
      <c r="C103" s="40"/>
      <c r="D103" s="40">
        <v>12.024380000000001</v>
      </c>
      <c r="E103" s="40">
        <v>12.033999999999999</v>
      </c>
      <c r="F103" s="40">
        <v>1.3138933706635816E-2</v>
      </c>
      <c r="G103" s="76">
        <v>8.0004124952789121E-2</v>
      </c>
      <c r="H103" s="41">
        <v>0.50937761110350277</v>
      </c>
      <c r="I103" s="92">
        <f t="shared" si="50"/>
        <v>165</v>
      </c>
      <c r="J103" s="6">
        <f t="shared" si="48"/>
        <v>8.0004124952789121E-2</v>
      </c>
      <c r="K103" s="6">
        <f t="shared" si="51"/>
        <v>0.50937761110350277</v>
      </c>
      <c r="L103" s="135"/>
    </row>
    <row r="104" spans="1:12">
      <c r="A104" s="210"/>
      <c r="B104" s="23">
        <f t="shared" si="49"/>
        <v>180</v>
      </c>
      <c r="C104" s="40"/>
      <c r="D104" s="40">
        <v>12.026029999999999</v>
      </c>
      <c r="E104" s="40">
        <v>12.025000000000002</v>
      </c>
      <c r="F104" s="40">
        <v>8.8852331663861958E-3</v>
      </c>
      <c r="G104" s="76">
        <v>-8.5647549523536343E-3</v>
      </c>
      <c r="H104" s="41">
        <v>0.50794104597076373</v>
      </c>
      <c r="I104" s="92">
        <f t="shared" si="50"/>
        <v>180</v>
      </c>
      <c r="J104" s="6">
        <f t="shared" si="48"/>
        <v>-8.5647549523536343E-3</v>
      </c>
      <c r="K104" s="6">
        <f t="shared" si="51"/>
        <v>0.50794104597076373</v>
      </c>
      <c r="L104" s="135"/>
    </row>
    <row r="105" spans="1:12">
      <c r="A105" s="210"/>
      <c r="B105" s="23">
        <f t="shared" si="49"/>
        <v>195</v>
      </c>
      <c r="C105" s="40"/>
      <c r="D105" s="40">
        <v>12.029829999999999</v>
      </c>
      <c r="E105" s="40">
        <v>12.001999999999999</v>
      </c>
      <c r="F105" s="40">
        <v>1.5761378513047909E-2</v>
      </c>
      <c r="G105" s="76">
        <v>-0.2313415900307802</v>
      </c>
      <c r="H105" s="41">
        <v>0.51011649561667505</v>
      </c>
      <c r="I105" s="92">
        <f t="shared" si="50"/>
        <v>195</v>
      </c>
      <c r="J105" s="6">
        <f t="shared" si="48"/>
        <v>-0.2313415900307802</v>
      </c>
      <c r="K105" s="6">
        <f t="shared" si="51"/>
        <v>0.51011649561667505</v>
      </c>
      <c r="L105" s="135"/>
    </row>
    <row r="106" spans="1:12">
      <c r="A106" s="210"/>
      <c r="B106" s="23">
        <f t="shared" si="49"/>
        <v>210</v>
      </c>
      <c r="C106" s="40"/>
      <c r="D106" s="40">
        <v>12.019729999999999</v>
      </c>
      <c r="E106" s="40">
        <v>11.968999999999999</v>
      </c>
      <c r="F106" s="40">
        <v>1.2096106376585954E-2</v>
      </c>
      <c r="G106" s="76">
        <v>-0.4220560694790958</v>
      </c>
      <c r="H106" s="41">
        <v>0.5091533801387369</v>
      </c>
      <c r="I106" s="92">
        <f t="shared" si="50"/>
        <v>210</v>
      </c>
      <c r="J106" s="6">
        <f t="shared" si="48"/>
        <v>-0.4220560694790958</v>
      </c>
      <c r="K106" s="6">
        <f t="shared" si="51"/>
        <v>0.5091533801387369</v>
      </c>
      <c r="L106" s="135"/>
    </row>
    <row r="107" spans="1:12">
      <c r="A107" s="210"/>
      <c r="B107" s="23">
        <f t="shared" si="49"/>
        <v>225</v>
      </c>
      <c r="C107" s="40">
        <v>12.02403</v>
      </c>
      <c r="D107" s="40">
        <v>12.02403</v>
      </c>
      <c r="E107" s="40">
        <v>11.928999999999998</v>
      </c>
      <c r="F107" s="40">
        <v>1.5861240410775634E-2</v>
      </c>
      <c r="G107" s="76">
        <v>-0.79033402278604825</v>
      </c>
      <c r="H107" s="41">
        <v>0.50951951827081765</v>
      </c>
      <c r="I107" s="92">
        <f t="shared" si="50"/>
        <v>225</v>
      </c>
      <c r="J107" s="6">
        <f t="shared" si="48"/>
        <v>-0.79033402278604825</v>
      </c>
      <c r="K107" s="6">
        <f t="shared" si="51"/>
        <v>0.50951951827081765</v>
      </c>
      <c r="L107" s="135"/>
    </row>
    <row r="108" spans="1:12">
      <c r="A108" s="210"/>
      <c r="B108" s="23">
        <f t="shared" si="49"/>
        <v>240</v>
      </c>
      <c r="C108" s="40"/>
      <c r="D108" s="40">
        <v>12.03368</v>
      </c>
      <c r="E108" s="40">
        <v>11.884</v>
      </c>
      <c r="F108" s="40">
        <v>1.5694450913418322E-2</v>
      </c>
      <c r="G108" s="76">
        <v>-1.2438422826600011</v>
      </c>
      <c r="H108" s="41">
        <v>0.50984256692425223</v>
      </c>
      <c r="I108" s="92">
        <f t="shared" si="50"/>
        <v>240</v>
      </c>
      <c r="J108" s="6">
        <f t="shared" si="48"/>
        <v>-1.2438422826600011</v>
      </c>
      <c r="K108" s="6">
        <f t="shared" si="51"/>
        <v>0.50984256692425223</v>
      </c>
      <c r="L108" s="135"/>
    </row>
    <row r="109" spans="1:12">
      <c r="A109" s="210"/>
      <c r="B109" s="23">
        <f t="shared" si="49"/>
        <v>255</v>
      </c>
      <c r="C109" s="40"/>
      <c r="D109" s="40">
        <v>12.034979999999999</v>
      </c>
      <c r="E109" s="40">
        <v>11.851000000000001</v>
      </c>
      <c r="F109" s="40">
        <v>1.518309309032464E-2</v>
      </c>
      <c r="G109" s="76">
        <v>-1.5287104756301901</v>
      </c>
      <c r="H109" s="41">
        <v>0.50960324406873403</v>
      </c>
      <c r="I109" s="92">
        <f t="shared" si="50"/>
        <v>255</v>
      </c>
      <c r="J109" s="6">
        <f t="shared" si="48"/>
        <v>-1.5287104756301901</v>
      </c>
      <c r="K109" s="6">
        <f t="shared" si="51"/>
        <v>0.50960324406873403</v>
      </c>
      <c r="L109" s="135"/>
    </row>
    <row r="110" spans="1:12">
      <c r="A110" s="210"/>
      <c r="B110" s="23">
        <f t="shared" si="49"/>
        <v>270</v>
      </c>
      <c r="C110" s="40"/>
      <c r="D110" s="40">
        <v>12.024479999999999</v>
      </c>
      <c r="E110" s="40">
        <v>11.839000000000002</v>
      </c>
      <c r="F110" s="40">
        <v>1.3726654823064901E-2</v>
      </c>
      <c r="G110" s="76">
        <v>-1.5425199260175622</v>
      </c>
      <c r="H110" s="41">
        <v>0.50954632242737419</v>
      </c>
      <c r="I110" s="92">
        <f t="shared" si="50"/>
        <v>270</v>
      </c>
      <c r="J110" s="6">
        <f t="shared" si="48"/>
        <v>-1.5425199260175622</v>
      </c>
      <c r="K110" s="6">
        <f t="shared" si="51"/>
        <v>0.50954632242737419</v>
      </c>
      <c r="L110" s="135"/>
    </row>
    <row r="111" spans="1:12">
      <c r="A111" s="210"/>
      <c r="B111" s="23">
        <f t="shared" si="49"/>
        <v>285</v>
      </c>
      <c r="C111" s="40"/>
      <c r="D111" s="40">
        <v>12.026679999999999</v>
      </c>
      <c r="E111" s="40">
        <v>11.823000000000004</v>
      </c>
      <c r="F111" s="40">
        <v>1.174285897224801E-2</v>
      </c>
      <c r="G111" s="76">
        <v>-1.693567967219507</v>
      </c>
      <c r="H111" s="41">
        <v>0.5088475241660505</v>
      </c>
      <c r="I111" s="92">
        <f t="shared" si="50"/>
        <v>285</v>
      </c>
      <c r="J111" s="6">
        <f t="shared" si="48"/>
        <v>-1.693567967219507</v>
      </c>
      <c r="K111" s="6">
        <f t="shared" si="51"/>
        <v>0.5088475241660505</v>
      </c>
      <c r="L111" s="135"/>
    </row>
    <row r="112" spans="1:12">
      <c r="A112" s="210"/>
      <c r="B112" s="23">
        <f t="shared" si="49"/>
        <v>300</v>
      </c>
      <c r="C112" s="40"/>
      <c r="D112" s="40">
        <v>12.03618</v>
      </c>
      <c r="E112" s="40">
        <v>11.800999999999998</v>
      </c>
      <c r="F112" s="40">
        <v>1.0208355710681497E-2</v>
      </c>
      <c r="G112" s="76">
        <v>-1.9539421976075591</v>
      </c>
      <c r="H112" s="41">
        <v>0.50799848815488635</v>
      </c>
      <c r="I112" s="92">
        <f t="shared" si="50"/>
        <v>300</v>
      </c>
      <c r="J112" s="6">
        <f t="shared" si="48"/>
        <v>-1.9539421976075591</v>
      </c>
      <c r="K112" s="6">
        <f t="shared" si="51"/>
        <v>0.50799848815488635</v>
      </c>
      <c r="L112" s="135"/>
    </row>
    <row r="113" spans="1:12">
      <c r="A113" s="210"/>
      <c r="B113" s="23">
        <f t="shared" si="49"/>
        <v>315</v>
      </c>
      <c r="C113" s="40"/>
      <c r="D113" s="40">
        <v>12.03598</v>
      </c>
      <c r="E113" s="40">
        <v>11.779</v>
      </c>
      <c r="F113" s="40">
        <v>1.0208355710680591E-2</v>
      </c>
      <c r="G113" s="76">
        <v>-2.1350982637059914</v>
      </c>
      <c r="H113" s="41">
        <v>0.50804205077147513</v>
      </c>
      <c r="I113" s="92">
        <f t="shared" si="50"/>
        <v>315</v>
      </c>
      <c r="J113" s="6">
        <f t="shared" si="48"/>
        <v>-2.1350982637059914</v>
      </c>
      <c r="K113" s="6">
        <f t="shared" si="51"/>
        <v>0.50804205077147513</v>
      </c>
      <c r="L113" s="135"/>
    </row>
    <row r="114" spans="1:12">
      <c r="A114" s="210"/>
      <c r="B114" s="23">
        <f t="shared" si="49"/>
        <v>330</v>
      </c>
      <c r="C114" s="40"/>
      <c r="D114" s="40">
        <v>12.03388</v>
      </c>
      <c r="E114" s="40">
        <v>11.768500000000001</v>
      </c>
      <c r="F114" s="40">
        <v>1.3088765773505038E-2</v>
      </c>
      <c r="G114" s="76">
        <v>-2.2052737770361563</v>
      </c>
      <c r="H114" s="41">
        <v>0.50923571879137297</v>
      </c>
      <c r="I114" s="92">
        <f t="shared" si="50"/>
        <v>330</v>
      </c>
      <c r="J114" s="6">
        <f t="shared" si="48"/>
        <v>-2.2052737770361563</v>
      </c>
      <c r="K114" s="6">
        <f t="shared" si="51"/>
        <v>0.50923571879137297</v>
      </c>
      <c r="L114" s="135"/>
    </row>
    <row r="115" spans="1:12">
      <c r="A115" s="210"/>
      <c r="B115" s="23">
        <f t="shared" si="49"/>
        <v>345</v>
      </c>
      <c r="C115" s="40"/>
      <c r="D115" s="40">
        <v>12.03468</v>
      </c>
      <c r="E115" s="40">
        <v>11.747</v>
      </c>
      <c r="F115" s="40">
        <v>1.5927467172350565E-2</v>
      </c>
      <c r="G115" s="76">
        <v>-2.3904250050686842</v>
      </c>
      <c r="H115" s="41">
        <v>0.51075742050251804</v>
      </c>
      <c r="I115" s="92">
        <f t="shared" si="50"/>
        <v>345</v>
      </c>
      <c r="J115" s="6">
        <f t="shared" si="48"/>
        <v>-2.3904250050686842</v>
      </c>
      <c r="K115" s="6">
        <f t="shared" si="51"/>
        <v>0.51075742050251804</v>
      </c>
      <c r="L115" s="135"/>
    </row>
    <row r="116" spans="1:12">
      <c r="A116" s="210"/>
      <c r="B116" s="23">
        <f t="shared" si="49"/>
        <v>360</v>
      </c>
      <c r="C116" s="40"/>
      <c r="D116" s="40">
        <v>12.04308</v>
      </c>
      <c r="E116" s="40">
        <v>11.721999999999998</v>
      </c>
      <c r="F116" s="40">
        <v>1.6415653633362615E-2</v>
      </c>
      <c r="G116" s="76">
        <v>-2.6660953842372717</v>
      </c>
      <c r="H116" s="41">
        <v>0.51101719157531988</v>
      </c>
      <c r="I116" s="92">
        <f t="shared" si="50"/>
        <v>360</v>
      </c>
      <c r="J116" s="6">
        <f t="shared" si="48"/>
        <v>-2.6660953842372717</v>
      </c>
      <c r="K116" s="6">
        <f t="shared" si="51"/>
        <v>0.51101719157531988</v>
      </c>
      <c r="L116" s="135"/>
    </row>
    <row r="117" spans="1:12">
      <c r="A117" s="210"/>
      <c r="B117" s="23">
        <f t="shared" si="49"/>
        <v>375</v>
      </c>
      <c r="C117" s="40"/>
      <c r="D117" s="40">
        <v>12.04593</v>
      </c>
      <c r="E117" s="40">
        <v>11.69</v>
      </c>
      <c r="F117" s="40">
        <v>1.5217718205053687E-2</v>
      </c>
      <c r="G117" s="76">
        <v>-2.9547739360929439</v>
      </c>
      <c r="H117" s="41">
        <v>0.51160484699906694</v>
      </c>
      <c r="I117" s="92">
        <f t="shared" si="50"/>
        <v>375</v>
      </c>
      <c r="J117" s="6">
        <f t="shared" si="48"/>
        <v>-2.9547739360929439</v>
      </c>
      <c r="K117" s="6">
        <f t="shared" si="51"/>
        <v>0.51160484699906694</v>
      </c>
      <c r="L117" s="135"/>
    </row>
    <row r="118" spans="1:12">
      <c r="A118" s="210"/>
      <c r="B118" s="23">
        <f t="shared" si="49"/>
        <v>390</v>
      </c>
      <c r="C118" s="40"/>
      <c r="D118" s="40">
        <v>12.04433</v>
      </c>
      <c r="E118" s="40">
        <v>11.670999999999999</v>
      </c>
      <c r="F118" s="40">
        <v>1.2096106376585728E-2</v>
      </c>
      <c r="G118" s="76">
        <v>-3.0996327732634446</v>
      </c>
      <c r="H118" s="41">
        <v>0.51356036956879791</v>
      </c>
      <c r="I118" s="92">
        <f t="shared" si="50"/>
        <v>390</v>
      </c>
      <c r="J118" s="6">
        <f t="shared" si="48"/>
        <v>-3.0996327732634446</v>
      </c>
      <c r="K118" s="6">
        <f t="shared" si="51"/>
        <v>0.51356036956879791</v>
      </c>
      <c r="L118" s="135"/>
    </row>
    <row r="119" spans="1:12">
      <c r="A119" s="210"/>
      <c r="B119" s="79">
        <f t="shared" si="49"/>
        <v>405</v>
      </c>
      <c r="C119" s="101"/>
      <c r="D119" s="101">
        <v>12.04893</v>
      </c>
      <c r="E119" s="101">
        <v>11.604999999999999</v>
      </c>
      <c r="F119" s="101">
        <v>1.1002392084403382E-2</v>
      </c>
      <c r="G119" s="102">
        <v>-3.6843935519585695</v>
      </c>
      <c r="H119" s="103">
        <v>0.52165230802709273</v>
      </c>
      <c r="I119" s="92">
        <f t="shared" si="50"/>
        <v>405</v>
      </c>
      <c r="J119" s="6"/>
      <c r="K119" s="6"/>
      <c r="L119" s="135"/>
    </row>
    <row r="120" spans="1:12">
      <c r="A120" s="3"/>
      <c r="B120" s="23"/>
      <c r="C120" s="40"/>
      <c r="D120" s="40"/>
      <c r="E120" s="40"/>
      <c r="F120" s="40"/>
      <c r="G120" s="76"/>
      <c r="H120" s="41"/>
      <c r="I120" s="92">
        <f t="shared" si="50"/>
        <v>420</v>
      </c>
      <c r="J120" s="6"/>
      <c r="K120" s="6"/>
      <c r="L120" s="19"/>
    </row>
    <row r="121" spans="1:12">
      <c r="A121" s="3"/>
      <c r="B121" s="23"/>
      <c r="C121" s="40"/>
      <c r="D121" s="40"/>
      <c r="E121" s="40"/>
      <c r="F121" s="40"/>
      <c r="G121" s="76"/>
      <c r="H121" s="41"/>
      <c r="I121" s="92">
        <f t="shared" si="50"/>
        <v>435</v>
      </c>
      <c r="J121" s="6"/>
      <c r="K121" s="6"/>
      <c r="L121" s="19"/>
    </row>
    <row r="122" spans="1:12">
      <c r="A122" s="3"/>
      <c r="B122" s="23"/>
      <c r="C122" s="40"/>
      <c r="D122" s="40"/>
      <c r="E122" s="40"/>
      <c r="F122" s="40"/>
      <c r="G122" s="76"/>
      <c r="H122" s="41"/>
      <c r="I122" s="92">
        <f t="shared" si="50"/>
        <v>450</v>
      </c>
      <c r="J122" s="6"/>
      <c r="K122" s="6"/>
      <c r="L122" s="19"/>
    </row>
    <row r="123" spans="1:12">
      <c r="A123" s="3"/>
      <c r="B123" s="23"/>
      <c r="C123" s="40"/>
      <c r="D123" s="40"/>
      <c r="E123" s="40"/>
      <c r="F123" s="40"/>
      <c r="G123" s="76"/>
      <c r="H123" s="41"/>
      <c r="I123" s="92">
        <f t="shared" si="50"/>
        <v>465</v>
      </c>
      <c r="J123" s="6"/>
      <c r="K123" s="6"/>
      <c r="L123" s="19"/>
    </row>
    <row r="124" spans="1:12">
      <c r="A124" s="3"/>
      <c r="B124" s="23"/>
      <c r="C124" s="40"/>
      <c r="D124" s="40"/>
      <c r="E124" s="40"/>
      <c r="F124" s="40"/>
      <c r="G124" s="76"/>
      <c r="H124" s="41"/>
      <c r="I124" s="92">
        <f t="shared" si="50"/>
        <v>480</v>
      </c>
      <c r="J124" s="6"/>
      <c r="K124" s="6"/>
      <c r="L124" s="19"/>
    </row>
    <row r="125" spans="1:12">
      <c r="A125" s="3"/>
      <c r="B125" s="23"/>
      <c r="C125" s="40"/>
      <c r="D125" s="40"/>
      <c r="E125" s="40"/>
      <c r="F125" s="40"/>
      <c r="G125" s="76"/>
      <c r="H125" s="41"/>
      <c r="I125" s="92">
        <f t="shared" si="50"/>
        <v>495</v>
      </c>
      <c r="J125" s="6"/>
      <c r="K125" s="6"/>
      <c r="L125" s="19"/>
    </row>
    <row r="126" spans="1:12">
      <c r="A126" s="3"/>
      <c r="B126" s="23"/>
      <c r="C126" s="40"/>
      <c r="D126" s="40"/>
      <c r="E126" s="40"/>
      <c r="F126" s="40"/>
      <c r="G126" s="76"/>
      <c r="H126" s="41"/>
      <c r="I126" s="92">
        <f t="shared" si="50"/>
        <v>510</v>
      </c>
      <c r="J126" s="6"/>
      <c r="K126" s="6"/>
      <c r="L126" s="19"/>
    </row>
    <row r="127" spans="1:12">
      <c r="A127" s="3"/>
      <c r="B127" s="23"/>
      <c r="C127" s="40"/>
      <c r="D127" s="40"/>
      <c r="E127" s="40"/>
      <c r="F127" s="40"/>
      <c r="G127" s="76"/>
      <c r="H127" s="41"/>
      <c r="I127" s="92">
        <f t="shared" si="50"/>
        <v>525</v>
      </c>
      <c r="J127" s="6"/>
      <c r="K127" s="6"/>
      <c r="L127" s="19"/>
    </row>
    <row r="128" spans="1:12">
      <c r="A128" s="3"/>
      <c r="B128" s="23"/>
      <c r="C128" s="40"/>
      <c r="D128" s="40"/>
      <c r="E128" s="40"/>
      <c r="F128" s="40"/>
      <c r="G128" s="76"/>
      <c r="H128" s="41"/>
      <c r="L128" s="19"/>
    </row>
    <row r="129" spans="1:12">
      <c r="B129" s="32"/>
      <c r="C129" s="33"/>
      <c r="D129" s="33"/>
      <c r="E129" s="33"/>
      <c r="F129" s="33"/>
      <c r="G129" s="33"/>
      <c r="H129" s="43"/>
      <c r="L129" s="19"/>
    </row>
    <row r="130" spans="1:12">
      <c r="A130" s="17"/>
      <c r="B130" s="8"/>
      <c r="C130" s="9"/>
      <c r="D130" s="9"/>
      <c r="E130" s="9"/>
      <c r="F130" s="9"/>
      <c r="G130" s="9"/>
      <c r="H130" s="10"/>
      <c r="I130" s="93">
        <v>45</v>
      </c>
      <c r="J130" s="29"/>
      <c r="K130" s="29"/>
      <c r="L130" s="19"/>
    </row>
    <row r="131" spans="1:12">
      <c r="B131" s="23"/>
      <c r="C131" s="3"/>
      <c r="D131" s="3"/>
      <c r="E131" s="3"/>
      <c r="F131" s="3"/>
      <c r="G131" s="3"/>
      <c r="H131" s="42"/>
      <c r="I131" s="92">
        <f>I130+15</f>
        <v>60</v>
      </c>
      <c r="J131" s="6"/>
      <c r="K131" s="6"/>
      <c r="L131" s="19"/>
    </row>
    <row r="132" spans="1:12">
      <c r="B132" s="23"/>
      <c r="C132" s="3"/>
      <c r="D132" s="3"/>
      <c r="E132" s="3"/>
      <c r="F132" s="3"/>
      <c r="G132" s="3"/>
      <c r="H132" s="42"/>
      <c r="I132" s="92">
        <f t="shared" ref="I132:I162" si="52">I131+15</f>
        <v>75</v>
      </c>
      <c r="J132" s="6"/>
      <c r="K132" s="6"/>
      <c r="L132" s="19"/>
    </row>
    <row r="133" spans="1:12">
      <c r="B133" s="23"/>
      <c r="C133" s="3"/>
      <c r="D133" s="3"/>
      <c r="E133" s="3"/>
      <c r="F133" s="3"/>
      <c r="G133" s="3"/>
      <c r="H133" s="42"/>
      <c r="I133" s="92">
        <f t="shared" si="52"/>
        <v>90</v>
      </c>
      <c r="J133" s="6"/>
      <c r="K133" s="6"/>
      <c r="L133" s="19"/>
    </row>
    <row r="134" spans="1:12">
      <c r="B134" s="23"/>
      <c r="C134" s="3"/>
      <c r="D134" s="3"/>
      <c r="E134" s="3"/>
      <c r="F134" s="3"/>
      <c r="G134" s="3"/>
      <c r="H134" s="42"/>
      <c r="I134" s="92">
        <f t="shared" si="52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11.950936355848075</v>
      </c>
      <c r="E135" s="34">
        <v>11.75</v>
      </c>
      <c r="F135" s="34">
        <v>0.05</v>
      </c>
      <c r="G135" s="35">
        <v>-1.6813440375301536</v>
      </c>
      <c r="H135" s="36">
        <v>0.58067904525347713</v>
      </c>
      <c r="I135" s="92">
        <f t="shared" si="52"/>
        <v>120</v>
      </c>
      <c r="J135" s="6">
        <f t="shared" ref="J135:J155" si="53">G135+(G136-G135)/15*(I135-B135)</f>
        <v>-1.6813440375301536</v>
      </c>
      <c r="K135" s="6">
        <f t="shared" ref="K135:K155" si="54">H135+(H136-H135)/15*(I135-B135)</f>
        <v>0.58067904525347713</v>
      </c>
      <c r="L135" s="135"/>
    </row>
    <row r="136" spans="1:12">
      <c r="A136" s="208"/>
      <c r="B136" s="23">
        <v>135</v>
      </c>
      <c r="C136" s="3"/>
      <c r="D136" s="34">
        <v>11.948337355848075</v>
      </c>
      <c r="E136" s="34">
        <v>11.82</v>
      </c>
      <c r="F136" s="34">
        <v>0.02</v>
      </c>
      <c r="G136" s="35">
        <v>-1.074102212097823</v>
      </c>
      <c r="H136" s="36">
        <v>0.57365125958370788</v>
      </c>
      <c r="I136" s="92">
        <f t="shared" si="52"/>
        <v>135</v>
      </c>
      <c r="J136" s="6">
        <f t="shared" si="53"/>
        <v>-1.074102212097823</v>
      </c>
      <c r="K136" s="6">
        <f t="shared" si="54"/>
        <v>0.57365125958370788</v>
      </c>
      <c r="L136" s="135"/>
    </row>
    <row r="137" spans="1:12">
      <c r="A137" s="208"/>
      <c r="B137" s="23">
        <v>150</v>
      </c>
      <c r="C137" s="3"/>
      <c r="D137" s="34">
        <v>11.949118355848075</v>
      </c>
      <c r="E137" s="34">
        <v>11.91</v>
      </c>
      <c r="F137" s="34">
        <v>0.03</v>
      </c>
      <c r="G137" s="35">
        <v>-0.32737441109142307</v>
      </c>
      <c r="H137" s="36">
        <v>0.5804322886796438</v>
      </c>
      <c r="I137" s="92">
        <f t="shared" si="52"/>
        <v>150</v>
      </c>
      <c r="J137" s="6">
        <f t="shared" si="53"/>
        <v>-0.32737441109142307</v>
      </c>
      <c r="K137" s="6">
        <f t="shared" si="54"/>
        <v>0.5804322886796438</v>
      </c>
      <c r="L137" s="135"/>
    </row>
    <row r="138" spans="1:12">
      <c r="A138" s="208"/>
      <c r="B138" s="23">
        <v>165</v>
      </c>
      <c r="C138" s="3"/>
      <c r="D138" s="34">
        <v>11.953914355848076</v>
      </c>
      <c r="E138" s="34">
        <v>11.96</v>
      </c>
      <c r="F138" s="34">
        <v>0.04</v>
      </c>
      <c r="G138" s="35">
        <v>5.0909216602744368E-2</v>
      </c>
      <c r="H138" s="36">
        <v>0.58586149875457705</v>
      </c>
      <c r="I138" s="92">
        <f t="shared" si="52"/>
        <v>165</v>
      </c>
      <c r="J138" s="6">
        <f t="shared" si="53"/>
        <v>5.0909216602744368E-2</v>
      </c>
      <c r="K138" s="6">
        <f t="shared" si="54"/>
        <v>0.58586149875457705</v>
      </c>
      <c r="L138" s="135"/>
    </row>
    <row r="139" spans="1:12">
      <c r="A139" s="208"/>
      <c r="B139" s="23">
        <v>180</v>
      </c>
      <c r="C139" s="3"/>
      <c r="D139" s="34">
        <v>11.953870355848075</v>
      </c>
      <c r="E139" s="34">
        <v>11.99</v>
      </c>
      <c r="F139" s="34">
        <v>0.02</v>
      </c>
      <c r="G139" s="35">
        <v>0.30224222846996229</v>
      </c>
      <c r="H139" s="36">
        <v>0.58130694116791981</v>
      </c>
      <c r="I139" s="92">
        <f t="shared" si="52"/>
        <v>180</v>
      </c>
      <c r="J139" s="6">
        <f t="shared" si="53"/>
        <v>0.30224222846996229</v>
      </c>
      <c r="K139" s="6">
        <f t="shared" si="54"/>
        <v>0.58130694116791981</v>
      </c>
      <c r="L139" s="135"/>
    </row>
    <row r="140" spans="1:12">
      <c r="A140" s="208"/>
      <c r="B140" s="23">
        <v>195</v>
      </c>
      <c r="C140" s="3"/>
      <c r="D140" s="34">
        <v>11.956301355848076</v>
      </c>
      <c r="E140" s="34">
        <v>12</v>
      </c>
      <c r="F140" s="34">
        <v>0.02</v>
      </c>
      <c r="G140" s="35">
        <v>0.36548630593481901</v>
      </c>
      <c r="H140" s="36">
        <v>0.58155267053087989</v>
      </c>
      <c r="I140" s="92">
        <f t="shared" si="52"/>
        <v>195</v>
      </c>
      <c r="J140" s="6">
        <f t="shared" si="53"/>
        <v>0.36548630593481901</v>
      </c>
      <c r="K140" s="6">
        <f t="shared" si="54"/>
        <v>0.58155267053087989</v>
      </c>
      <c r="L140" s="135"/>
    </row>
    <row r="141" spans="1:12">
      <c r="A141" s="208"/>
      <c r="B141" s="23">
        <v>210</v>
      </c>
      <c r="C141" s="3"/>
      <c r="D141" s="34">
        <v>11.973271355848075</v>
      </c>
      <c r="E141" s="34">
        <v>11.98</v>
      </c>
      <c r="F141" s="34">
        <v>0.04</v>
      </c>
      <c r="G141" s="35">
        <v>5.6197207529577686E-2</v>
      </c>
      <c r="H141" s="36">
        <v>0.58494443530047002</v>
      </c>
      <c r="I141" s="92">
        <f t="shared" si="52"/>
        <v>210</v>
      </c>
      <c r="J141" s="6">
        <f t="shared" si="53"/>
        <v>5.6197207529577686E-2</v>
      </c>
      <c r="K141" s="6">
        <f t="shared" si="54"/>
        <v>0.58494443530047002</v>
      </c>
      <c r="L141" s="135"/>
    </row>
    <row r="142" spans="1:12">
      <c r="A142" s="208"/>
      <c r="B142" s="23">
        <v>225</v>
      </c>
      <c r="C142" s="3"/>
      <c r="D142" s="34">
        <v>11.973955355848076</v>
      </c>
      <c r="E142" s="34">
        <v>11.95</v>
      </c>
      <c r="F142" s="34">
        <v>0.02</v>
      </c>
      <c r="G142" s="35">
        <v>-0.20006217775296267</v>
      </c>
      <c r="H142" s="36">
        <v>0.57744574568508256</v>
      </c>
      <c r="I142" s="92">
        <f t="shared" si="52"/>
        <v>225</v>
      </c>
      <c r="J142" s="6">
        <f t="shared" si="53"/>
        <v>-0.20006217775296267</v>
      </c>
      <c r="K142" s="6">
        <f t="shared" si="54"/>
        <v>0.57744574568508256</v>
      </c>
      <c r="L142" s="135"/>
    </row>
    <row r="143" spans="1:12">
      <c r="A143" s="208"/>
      <c r="B143" s="23">
        <v>240</v>
      </c>
      <c r="C143" s="3"/>
      <c r="D143" s="34">
        <v>11.976564355848076</v>
      </c>
      <c r="E143" s="34">
        <v>11.91</v>
      </c>
      <c r="F143" s="34">
        <v>0.03</v>
      </c>
      <c r="G143" s="35">
        <v>-0.55578840367165094</v>
      </c>
      <c r="H143" s="36">
        <v>0.57779577757803668</v>
      </c>
      <c r="I143" s="92">
        <f t="shared" si="52"/>
        <v>240</v>
      </c>
      <c r="J143" s="6">
        <f t="shared" si="53"/>
        <v>-0.55578840367165094</v>
      </c>
      <c r="K143" s="6">
        <f t="shared" si="54"/>
        <v>0.57779577757803668</v>
      </c>
      <c r="L143" s="135"/>
    </row>
    <row r="144" spans="1:12">
      <c r="A144" s="208"/>
      <c r="B144" s="23">
        <v>255</v>
      </c>
      <c r="C144" s="4"/>
      <c r="D144" s="34">
        <v>11.966676355848076</v>
      </c>
      <c r="E144" s="34">
        <v>11.86</v>
      </c>
      <c r="F144" s="34">
        <v>0.06</v>
      </c>
      <c r="G144" s="35">
        <v>-0.89144514881063164</v>
      </c>
      <c r="H144" s="36">
        <v>0.58982512682950061</v>
      </c>
      <c r="I144" s="92">
        <f t="shared" si="52"/>
        <v>255</v>
      </c>
      <c r="J144" s="6">
        <f t="shared" si="53"/>
        <v>-0.89144514881063164</v>
      </c>
      <c r="K144" s="6">
        <f t="shared" si="54"/>
        <v>0.58982512682950061</v>
      </c>
      <c r="L144" s="135"/>
    </row>
    <row r="145" spans="1:12">
      <c r="A145" s="208"/>
      <c r="B145" s="23">
        <v>270</v>
      </c>
      <c r="C145" s="3">
        <v>11.962</v>
      </c>
      <c r="D145" s="34">
        <v>11.962931355848076</v>
      </c>
      <c r="E145" s="34">
        <v>11.816666666666668</v>
      </c>
      <c r="F145" s="34">
        <v>5.3333333333333337E-2</v>
      </c>
      <c r="G145" s="35">
        <v>-1.222649238975245</v>
      </c>
      <c r="H145" s="36">
        <v>0.58440487552693077</v>
      </c>
      <c r="I145" s="92">
        <f t="shared" si="52"/>
        <v>270</v>
      </c>
      <c r="J145" s="6">
        <f t="shared" si="53"/>
        <v>-1.222649238975245</v>
      </c>
      <c r="K145" s="6">
        <f t="shared" si="54"/>
        <v>0.58440487552693077</v>
      </c>
      <c r="L145" s="135"/>
    </row>
    <row r="146" spans="1:12">
      <c r="A146" s="208"/>
      <c r="B146" s="23">
        <v>285</v>
      </c>
      <c r="C146" s="3"/>
      <c r="D146" s="34">
        <v>11.963608355848075</v>
      </c>
      <c r="E146" s="34">
        <v>11.81</v>
      </c>
      <c r="F146" s="34">
        <v>0.04</v>
      </c>
      <c r="G146" s="35">
        <v>-1.2839634270791522</v>
      </c>
      <c r="H146" s="36">
        <v>0.57779029004952376</v>
      </c>
      <c r="I146" s="92">
        <f t="shared" si="52"/>
        <v>285</v>
      </c>
      <c r="J146" s="6">
        <f t="shared" si="53"/>
        <v>-1.2839634270791522</v>
      </c>
      <c r="K146" s="6">
        <f t="shared" si="54"/>
        <v>0.57779029004952376</v>
      </c>
      <c r="L146" s="135"/>
    </row>
    <row r="147" spans="1:12">
      <c r="A147" s="208"/>
      <c r="B147" s="23">
        <v>300</v>
      </c>
      <c r="C147" s="3"/>
      <c r="D147" s="34">
        <v>11.951244355848075</v>
      </c>
      <c r="E147" s="34">
        <v>11.8</v>
      </c>
      <c r="F147" s="34">
        <v>0.06</v>
      </c>
      <c r="G147" s="35">
        <v>-1.2655113672248417</v>
      </c>
      <c r="H147" s="36">
        <v>0.58849216979343877</v>
      </c>
      <c r="I147" s="92">
        <f t="shared" si="52"/>
        <v>300</v>
      </c>
      <c r="J147" s="6">
        <f t="shared" si="53"/>
        <v>-1.2655113672248417</v>
      </c>
      <c r="K147" s="6">
        <f t="shared" si="54"/>
        <v>0.58849216979343877</v>
      </c>
      <c r="L147" s="135"/>
    </row>
    <row r="148" spans="1:12">
      <c r="A148" s="208"/>
      <c r="B148" s="23">
        <v>315</v>
      </c>
      <c r="C148" s="3"/>
      <c r="D148" s="34">
        <v>11.946397355848076</v>
      </c>
      <c r="E148" s="34">
        <v>11.77</v>
      </c>
      <c r="F148" s="34">
        <v>0.04</v>
      </c>
      <c r="G148" s="35">
        <v>-1.4765736530747899</v>
      </c>
      <c r="H148" s="36">
        <v>0.57752531145408592</v>
      </c>
      <c r="I148" s="92">
        <f t="shared" si="52"/>
        <v>315</v>
      </c>
      <c r="J148" s="6">
        <f t="shared" si="53"/>
        <v>-1.4765736530747899</v>
      </c>
      <c r="K148" s="6">
        <f t="shared" si="54"/>
        <v>0.57752531145408592</v>
      </c>
      <c r="L148" s="135"/>
    </row>
    <row r="149" spans="1:12">
      <c r="A149" s="208"/>
      <c r="B149" s="23">
        <v>330</v>
      </c>
      <c r="C149" s="3"/>
      <c r="D149" s="34">
        <v>11.950890355848076</v>
      </c>
      <c r="E149" s="34">
        <v>11.75</v>
      </c>
      <c r="F149" s="34">
        <v>0.06</v>
      </c>
      <c r="G149" s="35">
        <v>-1.6809656006070841</v>
      </c>
      <c r="H149" s="36">
        <v>0.58618375841103809</v>
      </c>
      <c r="I149" s="92">
        <f t="shared" si="52"/>
        <v>330</v>
      </c>
      <c r="J149" s="6">
        <f t="shared" si="53"/>
        <v>-1.6809656006070841</v>
      </c>
      <c r="K149" s="6">
        <f t="shared" si="54"/>
        <v>0.58618375841103809</v>
      </c>
      <c r="L149" s="135"/>
    </row>
    <row r="150" spans="1:12">
      <c r="A150" s="208"/>
      <c r="B150" s="23">
        <v>345</v>
      </c>
      <c r="C150" s="3"/>
      <c r="D150" s="34">
        <v>11.956301355848076</v>
      </c>
      <c r="E150" s="34">
        <v>11.73</v>
      </c>
      <c r="F150" s="34">
        <v>0.05</v>
      </c>
      <c r="G150" s="35">
        <v>-1.8927371359487108</v>
      </c>
      <c r="H150" s="36">
        <v>0.57922455823623353</v>
      </c>
      <c r="I150" s="92">
        <f t="shared" si="52"/>
        <v>345</v>
      </c>
      <c r="J150" s="6">
        <f t="shared" si="53"/>
        <v>-1.8927371359487108</v>
      </c>
      <c r="K150" s="6">
        <f t="shared" si="54"/>
        <v>0.57922455823623353</v>
      </c>
      <c r="L150" s="135"/>
    </row>
    <row r="151" spans="1:12">
      <c r="A151" s="208"/>
      <c r="B151" s="23">
        <v>360</v>
      </c>
      <c r="C151" s="3"/>
      <c r="D151" s="34">
        <v>11.953870355848075</v>
      </c>
      <c r="E151" s="34">
        <v>11.73</v>
      </c>
      <c r="F151" s="34">
        <v>0.05</v>
      </c>
      <c r="G151" s="35">
        <v>-1.8727855429564071</v>
      </c>
      <c r="H151" s="36">
        <v>0.5794550607289648</v>
      </c>
      <c r="I151" s="92">
        <f t="shared" si="52"/>
        <v>360</v>
      </c>
      <c r="J151" s="6">
        <f t="shared" si="53"/>
        <v>-1.8727855429564071</v>
      </c>
      <c r="K151" s="6">
        <f t="shared" si="54"/>
        <v>0.5794550607289648</v>
      </c>
      <c r="L151" s="135"/>
    </row>
    <row r="152" spans="1:12">
      <c r="A152" s="208"/>
      <c r="B152" s="23">
        <v>375</v>
      </c>
      <c r="C152" s="3"/>
      <c r="D152" s="34">
        <v>11.953914355848076</v>
      </c>
      <c r="E152" s="34">
        <v>11.74</v>
      </c>
      <c r="F152" s="34">
        <v>0.03</v>
      </c>
      <c r="G152" s="35">
        <v>-1.7894921235019936</v>
      </c>
      <c r="H152" s="36">
        <v>0.57182200183082632</v>
      </c>
      <c r="I152" s="92">
        <f t="shared" si="52"/>
        <v>375</v>
      </c>
      <c r="J152" s="6">
        <f t="shared" si="53"/>
        <v>-1.7894921235019936</v>
      </c>
      <c r="K152" s="6">
        <f t="shared" si="54"/>
        <v>0.57182200183082632</v>
      </c>
      <c r="L152" s="135"/>
    </row>
    <row r="153" spans="1:12">
      <c r="A153" s="208"/>
      <c r="B153" s="23">
        <v>390</v>
      </c>
      <c r="C153" s="3"/>
      <c r="D153" s="34">
        <v>11.949118355848075</v>
      </c>
      <c r="E153" s="34">
        <v>11.73</v>
      </c>
      <c r="F153" s="34">
        <v>0.05</v>
      </c>
      <c r="G153" s="35">
        <v>-1.8337616995887798</v>
      </c>
      <c r="H153" s="36">
        <v>0.57990604990736483</v>
      </c>
      <c r="I153" s="92">
        <f t="shared" si="52"/>
        <v>390</v>
      </c>
      <c r="J153" s="6">
        <f t="shared" si="53"/>
        <v>-1.8337616995887798</v>
      </c>
      <c r="K153" s="6">
        <f t="shared" si="54"/>
        <v>0.57990604990736483</v>
      </c>
      <c r="L153" s="135"/>
    </row>
    <row r="154" spans="1:12">
      <c r="A154" s="208"/>
      <c r="B154" s="23">
        <v>405</v>
      </c>
      <c r="C154" s="3"/>
      <c r="D154" s="34">
        <v>11.948337355848075</v>
      </c>
      <c r="E154" s="34">
        <v>11.71</v>
      </c>
      <c r="F154" s="34">
        <v>0.02</v>
      </c>
      <c r="G154" s="35">
        <v>-1.9947323945571447</v>
      </c>
      <c r="H154" s="36">
        <v>0.56835076646689286</v>
      </c>
      <c r="I154" s="92">
        <f t="shared" si="52"/>
        <v>405</v>
      </c>
      <c r="J154" s="6">
        <f t="shared" si="53"/>
        <v>-1.9947323945571447</v>
      </c>
      <c r="K154" s="6">
        <f t="shared" si="54"/>
        <v>0.56835076646689286</v>
      </c>
      <c r="L154" s="135"/>
    </row>
    <row r="155" spans="1:12">
      <c r="A155" s="208"/>
      <c r="B155" s="23">
        <v>420</v>
      </c>
      <c r="C155" s="3"/>
      <c r="D155" s="34">
        <v>11.950936355848075</v>
      </c>
      <c r="E155" s="34">
        <v>11.73</v>
      </c>
      <c r="F155" s="34">
        <v>0.05</v>
      </c>
      <c r="G155" s="35">
        <v>-1.848694941296056</v>
      </c>
      <c r="H155" s="36">
        <v>0.57973344761988088</v>
      </c>
      <c r="I155" s="92">
        <f t="shared" si="52"/>
        <v>420</v>
      </c>
      <c r="J155" s="6">
        <f t="shared" si="53"/>
        <v>-1.848694941296056</v>
      </c>
      <c r="K155" s="6">
        <f t="shared" si="54"/>
        <v>0.57973344761988088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52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52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52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52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52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52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52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23"/>
      <c r="C164" s="3"/>
      <c r="D164" s="3"/>
      <c r="E164" s="3"/>
      <c r="F164" s="3"/>
      <c r="G164" s="3"/>
      <c r="H164" s="42"/>
      <c r="L164" s="19"/>
    </row>
    <row r="165" spans="1:12">
      <c r="A165" s="17"/>
      <c r="B165" s="8"/>
      <c r="C165" s="9"/>
      <c r="D165" s="9"/>
      <c r="E165" s="9"/>
      <c r="F165" s="9"/>
      <c r="G165" s="9"/>
      <c r="H165" s="10"/>
      <c r="I165" s="93">
        <v>45</v>
      </c>
      <c r="J165" s="29"/>
      <c r="K165" s="29"/>
      <c r="L165" s="19"/>
    </row>
    <row r="166" spans="1:12">
      <c r="A166" s="210" t="s">
        <v>19</v>
      </c>
      <c r="B166" s="23"/>
      <c r="C166" s="3"/>
      <c r="D166" s="3"/>
      <c r="E166" s="3"/>
      <c r="F166" s="3"/>
      <c r="G166" s="3"/>
      <c r="H166" s="42"/>
      <c r="I166" s="92">
        <f>I165+15</f>
        <v>60</v>
      </c>
      <c r="J166" s="6"/>
      <c r="K166" s="6"/>
      <c r="L166" s="135"/>
    </row>
    <row r="167" spans="1:12">
      <c r="A167" s="210"/>
      <c r="B167" s="66">
        <v>75</v>
      </c>
      <c r="C167" s="67"/>
      <c r="D167" s="68">
        <v>12.038068333333333</v>
      </c>
      <c r="E167" s="68">
        <v>11.2645</v>
      </c>
      <c r="F167" s="68">
        <v>2.1636956688426273E-2</v>
      </c>
      <c r="G167" s="68">
        <v>-6.4260171309322756</v>
      </c>
      <c r="H167" s="69">
        <v>0.56622231483877228</v>
      </c>
      <c r="I167" s="92">
        <f t="shared" ref="I167:I197" si="55">I166+15</f>
        <v>75</v>
      </c>
      <c r="J167" s="6">
        <f t="shared" ref="J167:J191" si="56">G167+(G168-G167)/15*(I167-B167)</f>
        <v>-6.4260171309322756</v>
      </c>
      <c r="K167" s="6">
        <f t="shared" ref="K167:K191" si="57">H167+(H168-H167)/15*(I167-B167)</f>
        <v>0.56622231483877228</v>
      </c>
      <c r="L167" s="135"/>
    </row>
    <row r="168" spans="1:12">
      <c r="A168" s="210"/>
      <c r="B168" s="66">
        <v>90</v>
      </c>
      <c r="C168" s="67"/>
      <c r="D168" s="68">
        <v>12.032325</v>
      </c>
      <c r="E168" s="68">
        <v>11.522500000000003</v>
      </c>
      <c r="F168" s="68">
        <v>1.9159991209755024E-2</v>
      </c>
      <c r="G168" s="68">
        <v>-4.2371279033769245</v>
      </c>
      <c r="H168" s="69">
        <v>0.54662582435157336</v>
      </c>
      <c r="I168" s="92">
        <f t="shared" si="55"/>
        <v>90</v>
      </c>
      <c r="J168" s="6">
        <f t="shared" si="56"/>
        <v>-4.2371279033769245</v>
      </c>
      <c r="K168" s="6">
        <f t="shared" si="57"/>
        <v>0.54662582435157336</v>
      </c>
      <c r="L168" s="135"/>
    </row>
    <row r="169" spans="1:12">
      <c r="A169" s="210"/>
      <c r="B169" s="66">
        <v>105</v>
      </c>
      <c r="C169" s="67"/>
      <c r="D169" s="68">
        <v>12.032738333333333</v>
      </c>
      <c r="E169" s="68">
        <v>11.713499999999998</v>
      </c>
      <c r="F169" s="68">
        <v>2.1588252165911009E-2</v>
      </c>
      <c r="G169" s="68">
        <v>-2.6530813227191539</v>
      </c>
      <c r="H169" s="69">
        <v>0.5443770603553042</v>
      </c>
      <c r="I169" s="92">
        <f t="shared" si="55"/>
        <v>105</v>
      </c>
      <c r="J169" s="6">
        <f t="shared" si="56"/>
        <v>-2.6530813227191539</v>
      </c>
      <c r="K169" s="6">
        <f t="shared" si="57"/>
        <v>0.5443770603553042</v>
      </c>
      <c r="L169" s="135"/>
    </row>
    <row r="170" spans="1:12">
      <c r="A170" s="210"/>
      <c r="B170" s="66">
        <v>120</v>
      </c>
      <c r="C170" s="67"/>
      <c r="D170" s="68">
        <v>12.041131666666665</v>
      </c>
      <c r="E170" s="68">
        <v>11.819000000000001</v>
      </c>
      <c r="F170" s="68">
        <v>1.5183093090324997E-2</v>
      </c>
      <c r="G170" s="68">
        <v>-1.8447740031079376</v>
      </c>
      <c r="H170" s="69">
        <v>0.52365890408346527</v>
      </c>
      <c r="I170" s="92">
        <f t="shared" si="55"/>
        <v>120</v>
      </c>
      <c r="J170" s="6">
        <f t="shared" si="56"/>
        <v>-1.8447740031079376</v>
      </c>
      <c r="K170" s="6">
        <f t="shared" si="57"/>
        <v>0.52365890408346527</v>
      </c>
      <c r="L170" s="135"/>
    </row>
    <row r="171" spans="1:12">
      <c r="A171" s="210"/>
      <c r="B171" s="66">
        <v>135</v>
      </c>
      <c r="C171" s="67"/>
      <c r="D171" s="68">
        <v>12.030321666666666</v>
      </c>
      <c r="E171" s="68">
        <v>11.879000000000001</v>
      </c>
      <c r="F171" s="68">
        <v>2.1740091511936694E-2</v>
      </c>
      <c r="G171" s="68">
        <v>-1.2578355829498966</v>
      </c>
      <c r="H171" s="69">
        <v>0.53722681263034489</v>
      </c>
      <c r="I171" s="92">
        <f t="shared" si="55"/>
        <v>135</v>
      </c>
      <c r="J171" s="6">
        <f t="shared" si="56"/>
        <v>-1.2578355829498966</v>
      </c>
      <c r="K171" s="6">
        <f t="shared" si="57"/>
        <v>0.53722681263034489</v>
      </c>
      <c r="L171" s="135"/>
    </row>
    <row r="172" spans="1:12">
      <c r="A172" s="210"/>
      <c r="B172" s="66">
        <v>150</v>
      </c>
      <c r="C172" s="67"/>
      <c r="D172" s="68">
        <v>12.020994999999999</v>
      </c>
      <c r="E172" s="68">
        <v>11.929500000000001</v>
      </c>
      <c r="F172" s="68">
        <v>2.7620549177054983E-2</v>
      </c>
      <c r="G172" s="68">
        <v>-0.76112667878156781</v>
      </c>
      <c r="H172" s="69">
        <v>0.55368801879781238</v>
      </c>
      <c r="I172" s="92">
        <f t="shared" si="55"/>
        <v>150</v>
      </c>
      <c r="J172" s="6">
        <f t="shared" si="56"/>
        <v>-0.76112667878156781</v>
      </c>
      <c r="K172" s="6">
        <f t="shared" si="57"/>
        <v>0.55368801879781238</v>
      </c>
      <c r="L172" s="135"/>
    </row>
    <row r="173" spans="1:12">
      <c r="A173" s="210"/>
      <c r="B173" s="66">
        <v>165</v>
      </c>
      <c r="C173" s="67"/>
      <c r="D173" s="68">
        <v>12.038345</v>
      </c>
      <c r="E173" s="68">
        <v>11.981</v>
      </c>
      <c r="F173" s="68">
        <v>1.5183093090324642E-2</v>
      </c>
      <c r="G173" s="68">
        <v>-0.47635285415063078</v>
      </c>
      <c r="H173" s="69">
        <v>0.51657829791857668</v>
      </c>
      <c r="I173" s="92">
        <f t="shared" si="55"/>
        <v>165</v>
      </c>
      <c r="J173" s="6">
        <f t="shared" si="56"/>
        <v>-0.47635285415063078</v>
      </c>
      <c r="K173" s="6">
        <f t="shared" si="57"/>
        <v>0.51657829791857668</v>
      </c>
      <c r="L173" s="135"/>
    </row>
    <row r="174" spans="1:12">
      <c r="A174" s="210"/>
      <c r="B174" s="66">
        <v>180</v>
      </c>
      <c r="C174" s="67"/>
      <c r="D174" s="68">
        <v>12.040221666666666</v>
      </c>
      <c r="E174" s="68">
        <v>12.006</v>
      </c>
      <c r="F174" s="68">
        <v>2.0621909656836312E-2</v>
      </c>
      <c r="G174" s="68">
        <v>-0.28422787897176438</v>
      </c>
      <c r="H174" s="69">
        <v>0.5284437917966206</v>
      </c>
      <c r="I174" s="92">
        <f t="shared" si="55"/>
        <v>180</v>
      </c>
      <c r="J174" s="6">
        <f t="shared" si="56"/>
        <v>-0.28422787897176438</v>
      </c>
      <c r="K174" s="6">
        <f t="shared" si="57"/>
        <v>0.5284437917966206</v>
      </c>
      <c r="L174" s="135"/>
    </row>
    <row r="175" spans="1:12">
      <c r="A175" s="210"/>
      <c r="B175" s="66">
        <v>195</v>
      </c>
      <c r="C175" s="67"/>
      <c r="D175" s="68">
        <v>12.035671666666666</v>
      </c>
      <c r="E175" s="68">
        <v>12.067500000000001</v>
      </c>
      <c r="F175" s="68">
        <v>2.0228952674713353E-2</v>
      </c>
      <c r="G175" s="68">
        <v>0.26444999676657122</v>
      </c>
      <c r="H175" s="69">
        <v>0.52470127979032566</v>
      </c>
      <c r="I175" s="92">
        <f t="shared" si="55"/>
        <v>195</v>
      </c>
      <c r="J175" s="6">
        <f t="shared" si="56"/>
        <v>0.26444999676657122</v>
      </c>
      <c r="K175" s="6">
        <f t="shared" si="57"/>
        <v>0.52470127979032566</v>
      </c>
      <c r="L175" s="135"/>
    </row>
    <row r="176" spans="1:12">
      <c r="A176" s="210"/>
      <c r="B176" s="66">
        <v>210</v>
      </c>
      <c r="C176" s="67"/>
      <c r="D176" s="68">
        <v>12.032714999999998</v>
      </c>
      <c r="E176" s="68">
        <v>12.064000000000002</v>
      </c>
      <c r="F176" s="68">
        <v>2.3708759207472275E-2</v>
      </c>
      <c r="G176" s="68">
        <v>0.25999950967012858</v>
      </c>
      <c r="H176" s="69">
        <v>0.53476774106351344</v>
      </c>
      <c r="I176" s="92">
        <f t="shared" si="55"/>
        <v>210</v>
      </c>
      <c r="J176" s="6">
        <f t="shared" si="56"/>
        <v>0.25999950967012858</v>
      </c>
      <c r="K176" s="6">
        <f t="shared" si="57"/>
        <v>0.53476774106351344</v>
      </c>
      <c r="L176" s="135"/>
    </row>
    <row r="177" spans="1:12">
      <c r="A177" s="210"/>
      <c r="B177" s="66">
        <v>225</v>
      </c>
      <c r="C177" s="67"/>
      <c r="D177" s="68">
        <v>12.043008333333333</v>
      </c>
      <c r="E177" s="68">
        <v>12.035</v>
      </c>
      <c r="F177" s="68">
        <v>1.8209309360006646E-2</v>
      </c>
      <c r="G177" s="68">
        <v>-6.6497781216067101E-2</v>
      </c>
      <c r="H177" s="69">
        <v>0.52099961913711657</v>
      </c>
      <c r="I177" s="92">
        <f t="shared" si="55"/>
        <v>225</v>
      </c>
      <c r="J177" s="6">
        <f t="shared" si="56"/>
        <v>-6.6497781216067101E-2</v>
      </c>
      <c r="K177" s="6">
        <f t="shared" si="57"/>
        <v>0.52099961913711657</v>
      </c>
      <c r="L177" s="135"/>
    </row>
    <row r="178" spans="1:12">
      <c r="A178" s="210"/>
      <c r="B178" s="66">
        <v>240</v>
      </c>
      <c r="C178" s="67"/>
      <c r="D178" s="68">
        <v>12.036881666666666</v>
      </c>
      <c r="E178" s="68">
        <v>12.034000000000002</v>
      </c>
      <c r="F178" s="68">
        <v>1.7290094517412546E-2</v>
      </c>
      <c r="G178" s="68">
        <v>-2.3940309014116718E-2</v>
      </c>
      <c r="H178" s="69">
        <v>0.51887611448945714</v>
      </c>
      <c r="I178" s="92">
        <f t="shared" si="55"/>
        <v>240</v>
      </c>
      <c r="J178" s="6">
        <f t="shared" si="56"/>
        <v>-2.3940309014116718E-2</v>
      </c>
      <c r="K178" s="6">
        <f t="shared" si="57"/>
        <v>0.51887611448945714</v>
      </c>
      <c r="L178" s="135"/>
    </row>
    <row r="179" spans="1:12">
      <c r="A179" s="210"/>
      <c r="B179" s="66">
        <v>255</v>
      </c>
      <c r="C179" s="68">
        <v>12.008736666666666</v>
      </c>
      <c r="D179" s="68">
        <v>12.030748333333333</v>
      </c>
      <c r="E179" s="68">
        <v>11.991999999999999</v>
      </c>
      <c r="F179" s="68">
        <v>1.5078740698500716E-2</v>
      </c>
      <c r="G179" s="68">
        <v>-0.3220774989197896</v>
      </c>
      <c r="H179" s="69">
        <v>0.51589166920038509</v>
      </c>
      <c r="I179" s="92">
        <f t="shared" si="55"/>
        <v>255</v>
      </c>
      <c r="J179" s="6">
        <f t="shared" si="56"/>
        <v>-0.3220774989197896</v>
      </c>
      <c r="K179" s="6">
        <f t="shared" si="57"/>
        <v>0.51589166920038509</v>
      </c>
      <c r="L179" s="135"/>
    </row>
    <row r="180" spans="1:12">
      <c r="A180" s="210"/>
      <c r="B180" s="66">
        <v>270</v>
      </c>
      <c r="C180" s="67"/>
      <c r="D180" s="68">
        <v>12.036881666666666</v>
      </c>
      <c r="E180" s="68">
        <v>11.927</v>
      </c>
      <c r="F180" s="68">
        <v>2.154554539378806E-2</v>
      </c>
      <c r="G180" s="68">
        <v>-0.91287486003088381</v>
      </c>
      <c r="H180" s="69">
        <v>0.53451128515251478</v>
      </c>
      <c r="I180" s="92">
        <f t="shared" si="55"/>
        <v>270</v>
      </c>
      <c r="J180" s="6">
        <f t="shared" si="56"/>
        <v>-0.91287486003088381</v>
      </c>
      <c r="K180" s="6">
        <f t="shared" si="57"/>
        <v>0.53451128515251478</v>
      </c>
      <c r="L180" s="135"/>
    </row>
    <row r="181" spans="1:12">
      <c r="A181" s="210"/>
      <c r="B181" s="66">
        <v>285</v>
      </c>
      <c r="C181" s="67"/>
      <c r="D181" s="68">
        <v>12.043008333333333</v>
      </c>
      <c r="E181" s="68">
        <v>11.878499999999999</v>
      </c>
      <c r="F181" s="68">
        <v>1.8715318802915135E-2</v>
      </c>
      <c r="G181" s="68">
        <v>-1.3660069708496196</v>
      </c>
      <c r="H181" s="69">
        <v>0.52911663077673754</v>
      </c>
      <c r="I181" s="92">
        <f t="shared" si="55"/>
        <v>285</v>
      </c>
      <c r="J181" s="6">
        <f t="shared" si="56"/>
        <v>-1.3660069708496196</v>
      </c>
      <c r="K181" s="6">
        <f t="shared" si="57"/>
        <v>0.52911663077673754</v>
      </c>
      <c r="L181" s="135"/>
    </row>
    <row r="182" spans="1:12">
      <c r="A182" s="210"/>
      <c r="B182" s="66">
        <v>300</v>
      </c>
      <c r="C182" s="67"/>
      <c r="D182" s="68">
        <v>12.032714999999998</v>
      </c>
      <c r="E182" s="68">
        <v>11.858499999999998</v>
      </c>
      <c r="F182" s="68">
        <v>2.0332758116683992E-2</v>
      </c>
      <c r="G182" s="68">
        <v>-1.4478444806512933</v>
      </c>
      <c r="H182" s="69">
        <v>0.53422917813379556</v>
      </c>
      <c r="I182" s="92">
        <f t="shared" si="55"/>
        <v>300</v>
      </c>
      <c r="J182" s="6">
        <f t="shared" si="56"/>
        <v>-1.4478444806512933</v>
      </c>
      <c r="K182" s="6">
        <f t="shared" si="57"/>
        <v>0.53422917813379556</v>
      </c>
      <c r="L182" s="135"/>
    </row>
    <row r="183" spans="1:12">
      <c r="A183" s="210"/>
      <c r="B183" s="66">
        <v>315</v>
      </c>
      <c r="C183" s="67"/>
      <c r="D183" s="68">
        <v>12.035671666666666</v>
      </c>
      <c r="E183" s="68">
        <v>11.904</v>
      </c>
      <c r="F183" s="68">
        <v>2.500526260399457E-2</v>
      </c>
      <c r="G183" s="68">
        <v>-1.0940117869062211</v>
      </c>
      <c r="H183" s="69">
        <v>0.54605195110868365</v>
      </c>
      <c r="I183" s="92">
        <f t="shared" si="55"/>
        <v>315</v>
      </c>
      <c r="J183" s="6">
        <f t="shared" si="56"/>
        <v>-1.0940117869062211</v>
      </c>
      <c r="K183" s="6">
        <f t="shared" si="57"/>
        <v>0.54605195110868365</v>
      </c>
      <c r="L183" s="135"/>
    </row>
    <row r="184" spans="1:12">
      <c r="A184" s="210"/>
      <c r="B184" s="66">
        <v>330</v>
      </c>
      <c r="C184" s="67"/>
      <c r="D184" s="68">
        <v>12.040221666666666</v>
      </c>
      <c r="E184" s="68">
        <v>11.920499999999999</v>
      </c>
      <c r="F184" s="68">
        <v>2.1392325234704284E-2</v>
      </c>
      <c r="G184" s="68">
        <v>-0.99434769542587564</v>
      </c>
      <c r="H184" s="69">
        <v>0.53436971129027322</v>
      </c>
      <c r="I184" s="92">
        <f t="shared" si="55"/>
        <v>330</v>
      </c>
      <c r="J184" s="6">
        <f t="shared" si="56"/>
        <v>-0.99434769542587564</v>
      </c>
      <c r="K184" s="6">
        <f t="shared" si="57"/>
        <v>0.53436971129027322</v>
      </c>
      <c r="L184" s="135"/>
    </row>
    <row r="185" spans="1:12">
      <c r="A185" s="210"/>
      <c r="B185" s="66">
        <v>345</v>
      </c>
      <c r="C185" s="67"/>
      <c r="D185" s="68">
        <v>12.038345</v>
      </c>
      <c r="E185" s="68">
        <v>11.881</v>
      </c>
      <c r="F185" s="68">
        <v>1.7441631985448004E-2</v>
      </c>
      <c r="G185" s="68">
        <v>-1.3070318220652375</v>
      </c>
      <c r="H185" s="69">
        <v>0.52591265112642371</v>
      </c>
      <c r="I185" s="92">
        <f t="shared" si="55"/>
        <v>345</v>
      </c>
      <c r="J185" s="6">
        <f t="shared" si="56"/>
        <v>-1.3070318220652375</v>
      </c>
      <c r="K185" s="6">
        <f t="shared" si="57"/>
        <v>0.52591265112642371</v>
      </c>
      <c r="L185" s="135"/>
    </row>
    <row r="186" spans="1:12">
      <c r="A186" s="210"/>
      <c r="B186" s="66">
        <v>360</v>
      </c>
      <c r="C186" s="67"/>
      <c r="D186" s="68">
        <v>12.020994999999999</v>
      </c>
      <c r="E186" s="68">
        <v>11.845000000000001</v>
      </c>
      <c r="F186" s="68">
        <v>1.7013926184467901E-2</v>
      </c>
      <c r="G186" s="68">
        <v>-1.4640634989033652</v>
      </c>
      <c r="H186" s="69">
        <v>0.52651452143261213</v>
      </c>
      <c r="I186" s="92">
        <f t="shared" si="55"/>
        <v>360</v>
      </c>
      <c r="J186" s="6">
        <f t="shared" si="56"/>
        <v>-1.4640634989033652</v>
      </c>
      <c r="K186" s="6">
        <f t="shared" si="57"/>
        <v>0.52651452143261213</v>
      </c>
      <c r="L186" s="135"/>
    </row>
    <row r="187" spans="1:12">
      <c r="A187" s="210"/>
      <c r="B187" s="66">
        <v>375</v>
      </c>
      <c r="C187" s="67"/>
      <c r="D187" s="68">
        <v>12.030321666666666</v>
      </c>
      <c r="E187" s="68">
        <v>11.833000000000002</v>
      </c>
      <c r="F187" s="68">
        <v>1.4903196407411575E-2</v>
      </c>
      <c r="G187" s="68">
        <v>-1.6402027488042819</v>
      </c>
      <c r="H187" s="69">
        <v>0.52246410373150576</v>
      </c>
      <c r="I187" s="92">
        <f t="shared" si="55"/>
        <v>375</v>
      </c>
      <c r="J187" s="6">
        <f t="shared" si="56"/>
        <v>-1.6402027488042819</v>
      </c>
      <c r="K187" s="6">
        <f t="shared" si="57"/>
        <v>0.52246410373150576</v>
      </c>
      <c r="L187" s="135"/>
    </row>
    <row r="188" spans="1:12">
      <c r="A188" s="210"/>
      <c r="B188" s="66">
        <v>390</v>
      </c>
      <c r="C188" s="67"/>
      <c r="D188" s="68">
        <v>12.041131666666665</v>
      </c>
      <c r="E188" s="68">
        <v>11.826000000000002</v>
      </c>
      <c r="F188" s="68">
        <v>1.5355437918998181E-2</v>
      </c>
      <c r="G188" s="68">
        <v>-1.7866399323762019</v>
      </c>
      <c r="H188" s="69">
        <v>0.52370836024998391</v>
      </c>
      <c r="I188" s="92">
        <f t="shared" si="55"/>
        <v>390</v>
      </c>
      <c r="J188" s="6">
        <f t="shared" si="56"/>
        <v>-1.7866399323762019</v>
      </c>
      <c r="K188" s="6">
        <f t="shared" si="57"/>
        <v>0.52370836024998391</v>
      </c>
      <c r="L188" s="135"/>
    </row>
    <row r="189" spans="1:12">
      <c r="A189" s="210"/>
      <c r="B189" s="66">
        <v>405</v>
      </c>
      <c r="C189" s="67"/>
      <c r="D189" s="68">
        <v>12.032738333333333</v>
      </c>
      <c r="E189" s="68">
        <v>11.814000000000004</v>
      </c>
      <c r="F189" s="68">
        <v>1.5355437918998375E-2</v>
      </c>
      <c r="G189" s="68">
        <v>-1.8178599689762698</v>
      </c>
      <c r="H189" s="69">
        <v>0.52424031389168058</v>
      </c>
      <c r="I189" s="92">
        <f t="shared" si="55"/>
        <v>405</v>
      </c>
      <c r="J189" s="6">
        <f t="shared" si="56"/>
        <v>-1.8178599689762698</v>
      </c>
      <c r="K189" s="6">
        <f t="shared" si="57"/>
        <v>0.52424031389168058</v>
      </c>
      <c r="L189" s="135"/>
    </row>
    <row r="190" spans="1:12">
      <c r="A190" s="210"/>
      <c r="B190" s="66">
        <v>420</v>
      </c>
      <c r="C190" s="67"/>
      <c r="D190" s="68">
        <v>12.032325</v>
      </c>
      <c r="E190" s="68">
        <v>11.808999999999997</v>
      </c>
      <c r="F190" s="68">
        <v>2.1980852911951579E-2</v>
      </c>
      <c r="G190" s="68">
        <v>-1.8560419536540331</v>
      </c>
      <c r="H190" s="69">
        <v>0.54110925810216792</v>
      </c>
      <c r="I190" s="92">
        <f t="shared" si="55"/>
        <v>420</v>
      </c>
      <c r="J190" s="6">
        <f t="shared" si="56"/>
        <v>-1.8560419536540331</v>
      </c>
      <c r="K190" s="6">
        <f t="shared" si="57"/>
        <v>0.54110925810216792</v>
      </c>
      <c r="L190" s="135"/>
    </row>
    <row r="191" spans="1:12">
      <c r="A191" s="210"/>
      <c r="B191" s="66">
        <v>435</v>
      </c>
      <c r="C191" s="67"/>
      <c r="D191" s="68">
        <v>12.038068333333333</v>
      </c>
      <c r="E191" s="68">
        <v>11.805</v>
      </c>
      <c r="F191" s="68">
        <v>1.7013926184468418E-2</v>
      </c>
      <c r="G191" s="68">
        <v>-1.9360941214128926</v>
      </c>
      <c r="H191" s="69">
        <v>0.52829856047177504</v>
      </c>
      <c r="I191" s="92">
        <f t="shared" si="55"/>
        <v>435</v>
      </c>
      <c r="J191" s="6">
        <f t="shared" si="56"/>
        <v>-1.9360941214128926</v>
      </c>
      <c r="K191" s="6">
        <f t="shared" si="57"/>
        <v>0.52829856047177504</v>
      </c>
      <c r="L191" s="135"/>
    </row>
    <row r="192" spans="1:12">
      <c r="A192" s="210"/>
      <c r="B192" s="19"/>
      <c r="H192" s="20"/>
      <c r="I192" s="92">
        <f t="shared" si="55"/>
        <v>450</v>
      </c>
      <c r="J192" s="6"/>
      <c r="K192" s="6"/>
      <c r="L192" s="135"/>
    </row>
    <row r="193" spans="1:12">
      <c r="A193" s="3"/>
      <c r="B193" s="19"/>
      <c r="H193" s="20"/>
      <c r="I193" s="92">
        <f t="shared" si="55"/>
        <v>465</v>
      </c>
      <c r="J193" s="6"/>
      <c r="K193" s="6"/>
      <c r="L193" s="19"/>
    </row>
    <row r="194" spans="1:12">
      <c r="A194" s="3"/>
      <c r="B194" s="66"/>
      <c r="C194" s="67"/>
      <c r="D194" s="68"/>
      <c r="E194" s="68"/>
      <c r="F194" s="68"/>
      <c r="G194" s="68"/>
      <c r="H194" s="69"/>
      <c r="I194" s="92">
        <f t="shared" si="55"/>
        <v>480</v>
      </c>
      <c r="J194" s="6"/>
      <c r="K194" s="6"/>
      <c r="L194" s="19"/>
    </row>
    <row r="195" spans="1:12">
      <c r="A195" s="3"/>
      <c r="B195" s="66"/>
      <c r="C195" s="67"/>
      <c r="D195" s="68"/>
      <c r="E195" s="68"/>
      <c r="F195" s="68"/>
      <c r="G195" s="68"/>
      <c r="H195" s="69"/>
      <c r="I195" s="92">
        <f t="shared" si="55"/>
        <v>495</v>
      </c>
      <c r="J195" s="6"/>
      <c r="K195" s="6"/>
      <c r="L195" s="19"/>
    </row>
    <row r="196" spans="1:12">
      <c r="A196" s="3"/>
      <c r="B196" s="66"/>
      <c r="C196" s="67"/>
      <c r="D196" s="68"/>
      <c r="E196" s="68"/>
      <c r="F196" s="68"/>
      <c r="G196" s="68"/>
      <c r="H196" s="69"/>
      <c r="I196" s="92">
        <f t="shared" si="55"/>
        <v>510</v>
      </c>
      <c r="J196" s="6"/>
      <c r="K196" s="6"/>
      <c r="L196" s="19"/>
    </row>
    <row r="197" spans="1:12">
      <c r="A197" s="3"/>
      <c r="B197" s="66"/>
      <c r="C197" s="67"/>
      <c r="D197" s="68"/>
      <c r="E197" s="68"/>
      <c r="F197" s="68"/>
      <c r="G197" s="68"/>
      <c r="H197" s="69"/>
      <c r="I197" s="92">
        <f t="shared" si="55"/>
        <v>525</v>
      </c>
      <c r="J197" s="6"/>
      <c r="K197" s="6"/>
      <c r="L197" s="19"/>
    </row>
    <row r="198" spans="1:12">
      <c r="A198" s="3"/>
      <c r="B198" s="19"/>
      <c r="H198" s="20"/>
      <c r="L198" s="19"/>
    </row>
    <row r="199" spans="1:12">
      <c r="B199" s="70"/>
      <c r="C199" s="71"/>
      <c r="D199" s="72"/>
      <c r="E199" s="72"/>
      <c r="F199" s="72"/>
      <c r="G199" s="72"/>
      <c r="H199" s="73"/>
      <c r="L199" s="19"/>
    </row>
    <row r="200" spans="1:12">
      <c r="A200" s="17"/>
      <c r="B200" s="9"/>
      <c r="C200" s="9"/>
      <c r="D200" s="9"/>
      <c r="E200" s="9"/>
      <c r="F200" s="9"/>
      <c r="G200" s="9"/>
      <c r="H200" s="9"/>
      <c r="I200" s="93">
        <v>45</v>
      </c>
      <c r="J200" s="29"/>
      <c r="K200" s="29"/>
      <c r="L200" s="19"/>
    </row>
    <row r="201" spans="1:12">
      <c r="A201" s="208" t="s">
        <v>20</v>
      </c>
      <c r="B201" s="3"/>
      <c r="C201" s="3"/>
      <c r="D201" s="3"/>
      <c r="E201" s="3"/>
      <c r="F201" s="3"/>
      <c r="G201" s="3"/>
      <c r="H201" s="3"/>
      <c r="I201" s="94">
        <f>I200+15</f>
        <v>60</v>
      </c>
      <c r="J201" s="6"/>
      <c r="K201" s="6"/>
      <c r="L201" s="135"/>
    </row>
    <row r="202" spans="1:12">
      <c r="A202" s="208"/>
      <c r="B202" s="3"/>
      <c r="C202" s="3"/>
      <c r="D202" s="3"/>
      <c r="E202" s="3"/>
      <c r="F202" s="3"/>
      <c r="G202" s="3"/>
      <c r="H202" s="3"/>
      <c r="I202" s="94">
        <f t="shared" ref="I202:I232" si="58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12.087333333333332</v>
      </c>
      <c r="E203" s="55">
        <v>11.663399999999999</v>
      </c>
      <c r="F203" s="56">
        <v>2.9902357830039621E-2</v>
      </c>
      <c r="G203" s="56">
        <v>-3.5072527714963249</v>
      </c>
      <c r="H203" s="57">
        <v>0.55462998394375351</v>
      </c>
      <c r="I203" s="94">
        <f t="shared" si="58"/>
        <v>90</v>
      </c>
      <c r="J203" s="6">
        <f t="shared" ref="J203:J232" si="59">G203+(G204-G203)/15*(I203-B203)</f>
        <v>-2.754290715073056</v>
      </c>
      <c r="K203" s="6">
        <f t="shared" ref="K203:K232" si="60">H203+(H204-H203)/15*(I203-B203)</f>
        <v>0.55500079634824151</v>
      </c>
      <c r="L203" s="135"/>
    </row>
    <row r="204" spans="1:12">
      <c r="A204" s="208"/>
      <c r="B204" s="55">
        <v>95</v>
      </c>
      <c r="C204" s="55"/>
      <c r="D204" s="56">
        <v>12.071333333333332</v>
      </c>
      <c r="E204" s="55">
        <v>11.7843</v>
      </c>
      <c r="F204" s="56">
        <v>1.360683794872781E-2</v>
      </c>
      <c r="G204" s="56">
        <v>-2.3778096868614216</v>
      </c>
      <c r="H204" s="57">
        <v>0.55518620255048556</v>
      </c>
      <c r="I204" s="94">
        <f t="shared" si="58"/>
        <v>105</v>
      </c>
      <c r="J204" s="6">
        <f t="shared" si="59"/>
        <v>-1.9158487338521006</v>
      </c>
      <c r="K204" s="6">
        <f t="shared" si="60"/>
        <v>0.55559610230607803</v>
      </c>
      <c r="L204" s="135"/>
    </row>
    <row r="205" spans="1:12">
      <c r="A205" s="208"/>
      <c r="B205" s="55">
        <v>110</v>
      </c>
      <c r="C205" s="55"/>
      <c r="D205" s="56">
        <v>12.056333333333331</v>
      </c>
      <c r="E205" s="55">
        <v>11.853199999999999</v>
      </c>
      <c r="F205" s="56">
        <v>1.358375614932387E-2</v>
      </c>
      <c r="G205" s="56">
        <v>-1.6848682573474401</v>
      </c>
      <c r="H205" s="57">
        <v>0.55580105218387421</v>
      </c>
      <c r="I205" s="94">
        <f t="shared" si="58"/>
        <v>120</v>
      </c>
      <c r="J205" s="6">
        <f t="shared" si="59"/>
        <v>-1.2993919229199233</v>
      </c>
      <c r="K205" s="6">
        <f t="shared" si="60"/>
        <v>0.55601805357616496</v>
      </c>
      <c r="L205" s="135"/>
    </row>
    <row r="206" spans="1:12">
      <c r="A206" s="208"/>
      <c r="B206" s="55">
        <v>125</v>
      </c>
      <c r="C206" s="55"/>
      <c r="D206" s="56">
        <v>12.04833333333333</v>
      </c>
      <c r="E206" s="55">
        <v>11.914999999999999</v>
      </c>
      <c r="F206" s="56">
        <v>1.694935934025996E-2</v>
      </c>
      <c r="G206" s="56">
        <v>-1.1066537557061651</v>
      </c>
      <c r="H206" s="57">
        <v>0.55612655427231028</v>
      </c>
      <c r="I206" s="94">
        <f t="shared" si="58"/>
        <v>135</v>
      </c>
      <c r="J206" s="6">
        <f t="shared" si="59"/>
        <v>-0.8354848581873171</v>
      </c>
      <c r="K206" s="6">
        <f t="shared" si="60"/>
        <v>0.5560825690675294</v>
      </c>
      <c r="L206" s="135"/>
    </row>
    <row r="207" spans="1:12">
      <c r="A207" s="208"/>
      <c r="B207" s="55">
        <v>140</v>
      </c>
      <c r="C207" s="55"/>
      <c r="D207" s="56">
        <v>12.049333333333331</v>
      </c>
      <c r="E207" s="55">
        <v>11.965</v>
      </c>
      <c r="F207" s="56">
        <v>1.3789709408626149E-2</v>
      </c>
      <c r="G207" s="56">
        <v>-0.69990040942789322</v>
      </c>
      <c r="H207" s="57">
        <v>0.55606057646513896</v>
      </c>
      <c r="I207" s="94">
        <f t="shared" si="58"/>
        <v>150</v>
      </c>
      <c r="J207" s="6">
        <f t="shared" si="59"/>
        <v>-0.48703464713742262</v>
      </c>
      <c r="K207" s="6">
        <f t="shared" si="60"/>
        <v>0.55626985340925261</v>
      </c>
      <c r="L207" s="135"/>
    </row>
    <row r="208" spans="1:12">
      <c r="A208" s="208"/>
      <c r="B208" s="55">
        <v>155</v>
      </c>
      <c r="C208" s="55"/>
      <c r="D208" s="56">
        <v>12.042333333333332</v>
      </c>
      <c r="E208" s="55">
        <v>11.996499999999999</v>
      </c>
      <c r="F208" s="56">
        <v>1.810779993651333E-2</v>
      </c>
      <c r="G208" s="56">
        <v>-0.38060176599218737</v>
      </c>
      <c r="H208" s="57">
        <v>0.55637449188130939</v>
      </c>
      <c r="I208" s="94">
        <f t="shared" si="58"/>
        <v>165</v>
      </c>
      <c r="J208" s="6">
        <f t="shared" si="59"/>
        <v>-0.24604665168522616</v>
      </c>
      <c r="K208" s="6">
        <f t="shared" si="60"/>
        <v>0.55628008054519296</v>
      </c>
      <c r="L208" s="135"/>
    </row>
    <row r="209" spans="1:12">
      <c r="A209" s="208"/>
      <c r="B209" s="55">
        <v>170</v>
      </c>
      <c r="C209" s="55"/>
      <c r="D209" s="56">
        <v>12.04533333333333</v>
      </c>
      <c r="E209" s="55">
        <v>12.0238</v>
      </c>
      <c r="F209" s="56">
        <v>1.2799837076055859E-2</v>
      </c>
      <c r="G209" s="56">
        <v>-0.17876909453174555</v>
      </c>
      <c r="H209" s="57">
        <v>0.55623287487713469</v>
      </c>
      <c r="I209" s="94">
        <f t="shared" si="58"/>
        <v>180</v>
      </c>
      <c r="J209" s="6">
        <f t="shared" si="59"/>
        <v>-0.14721433269027528</v>
      </c>
      <c r="K209" s="6">
        <f t="shared" si="60"/>
        <v>0.55620182776194693</v>
      </c>
      <c r="L209" s="135"/>
    </row>
    <row r="210" spans="1:12">
      <c r="A210" s="208"/>
      <c r="B210" s="55">
        <v>185</v>
      </c>
      <c r="C210" s="55"/>
      <c r="D210" s="56">
        <v>12.046333333333331</v>
      </c>
      <c r="E210" s="55">
        <v>12.0305</v>
      </c>
      <c r="F210" s="56">
        <v>1.6063651948555888E-2</v>
      </c>
      <c r="G210" s="56">
        <v>-0.13143695176954015</v>
      </c>
      <c r="H210" s="57">
        <v>0.556186304204353</v>
      </c>
      <c r="I210" s="94">
        <f t="shared" si="58"/>
        <v>195</v>
      </c>
      <c r="J210" s="6">
        <f t="shared" si="59"/>
        <v>-0.14144711880315233</v>
      </c>
      <c r="K210" s="6">
        <f t="shared" si="60"/>
        <v>0.55637115369480461</v>
      </c>
      <c r="L210" s="135"/>
    </row>
    <row r="211" spans="1:12">
      <c r="A211" s="208"/>
      <c r="B211" s="55">
        <v>200</v>
      </c>
      <c r="C211" s="55"/>
      <c r="D211" s="56">
        <v>12.040333333333331</v>
      </c>
      <c r="E211" s="55">
        <v>12.0227</v>
      </c>
      <c r="F211" s="56">
        <v>1.4850755500798519E-2</v>
      </c>
      <c r="G211" s="56">
        <v>-0.14645220231995842</v>
      </c>
      <c r="H211" s="57">
        <v>0.55646357844003047</v>
      </c>
      <c r="I211" s="94">
        <f t="shared" si="58"/>
        <v>210</v>
      </c>
      <c r="J211" s="6">
        <f t="shared" si="59"/>
        <v>-0.28487583400236127</v>
      </c>
      <c r="K211" s="6">
        <f t="shared" si="60"/>
        <v>0.55646544908734841</v>
      </c>
      <c r="L211" s="135"/>
    </row>
    <row r="212" spans="1:12">
      <c r="A212" s="208"/>
      <c r="B212" s="55">
        <v>215</v>
      </c>
      <c r="C212" s="55"/>
      <c r="D212" s="56">
        <v>12.040333333333331</v>
      </c>
      <c r="E212" s="55">
        <v>11.9977</v>
      </c>
      <c r="F212" s="56">
        <v>1.353901618089917E-2</v>
      </c>
      <c r="G212" s="56">
        <v>-0.35408764984356267</v>
      </c>
      <c r="H212" s="57">
        <v>0.55646638441100738</v>
      </c>
      <c r="I212" s="94">
        <f t="shared" si="58"/>
        <v>225</v>
      </c>
      <c r="J212" s="6">
        <f t="shared" si="59"/>
        <v>-0.55622254588707909</v>
      </c>
      <c r="K212" s="6">
        <f t="shared" si="60"/>
        <v>0.55650271808643004</v>
      </c>
      <c r="L212" s="135"/>
    </row>
    <row r="213" spans="1:12">
      <c r="A213" s="208"/>
      <c r="B213" s="55">
        <v>230</v>
      </c>
      <c r="C213" s="55"/>
      <c r="D213" s="56">
        <v>12.039333333333332</v>
      </c>
      <c r="E213" s="55">
        <v>11.9602</v>
      </c>
      <c r="F213" s="56">
        <v>1.313525980160025E-2</v>
      </c>
      <c r="G213" s="56">
        <v>-0.65728999390883736</v>
      </c>
      <c r="H213" s="57">
        <v>0.55652088492414131</v>
      </c>
      <c r="I213" s="94">
        <f t="shared" si="58"/>
        <v>240</v>
      </c>
      <c r="J213" s="6">
        <f t="shared" si="59"/>
        <v>-0.86172699988955959</v>
      </c>
      <c r="K213" s="6">
        <f t="shared" si="60"/>
        <v>0.55659147923039098</v>
      </c>
      <c r="L213" s="135"/>
    </row>
    <row r="214" spans="1:12">
      <c r="A214" s="208"/>
      <c r="B214" s="55">
        <v>245</v>
      </c>
      <c r="C214" s="55"/>
      <c r="D214" s="56">
        <v>12.037333333333333</v>
      </c>
      <c r="E214" s="55">
        <v>11.9213</v>
      </c>
      <c r="F214" s="56">
        <v>1.991618748016253E-2</v>
      </c>
      <c r="G214" s="56">
        <v>-0.96394550287992076</v>
      </c>
      <c r="H214" s="57">
        <v>0.55662677638351576</v>
      </c>
      <c r="I214" s="94">
        <f t="shared" si="58"/>
        <v>255</v>
      </c>
      <c r="J214" s="6">
        <f t="shared" si="59"/>
        <v>-1.1228954364200119</v>
      </c>
      <c r="K214" s="6">
        <f t="shared" si="60"/>
        <v>0.55663607481949662</v>
      </c>
      <c r="L214" s="135"/>
    </row>
    <row r="215" spans="1:12">
      <c r="A215" s="208"/>
      <c r="B215" s="55">
        <v>260</v>
      </c>
      <c r="C215" s="55"/>
      <c r="D215" s="56">
        <v>12.037333333333331</v>
      </c>
      <c r="E215" s="55">
        <v>11.8926</v>
      </c>
      <c r="F215" s="56">
        <v>1.9477921150127649E-2</v>
      </c>
      <c r="G215" s="56">
        <v>-1.2023704031900575</v>
      </c>
      <c r="H215" s="57">
        <v>0.55664072403748699</v>
      </c>
      <c r="I215" s="94">
        <f t="shared" si="58"/>
        <v>270</v>
      </c>
      <c r="J215" s="6">
        <f t="shared" si="59"/>
        <v>-1.380313389995927</v>
      </c>
      <c r="K215" s="6">
        <f t="shared" si="60"/>
        <v>0.55671523093545039</v>
      </c>
      <c r="L215" s="135"/>
    </row>
    <row r="216" spans="1:12">
      <c r="A216" s="208"/>
      <c r="B216" s="55">
        <v>275</v>
      </c>
      <c r="C216" s="55"/>
      <c r="D216" s="56">
        <v>12.03533333333333</v>
      </c>
      <c r="E216" s="55">
        <v>11.858499999999999</v>
      </c>
      <c r="F216" s="56">
        <v>1.450277504193293E-2</v>
      </c>
      <c r="G216" s="56">
        <v>-1.4692848833988617</v>
      </c>
      <c r="H216" s="57">
        <v>0.55675248438443203</v>
      </c>
      <c r="I216" s="94">
        <f t="shared" si="58"/>
        <v>285</v>
      </c>
      <c r="J216" s="6">
        <f t="shared" si="59"/>
        <v>-1.5399962612329496</v>
      </c>
      <c r="K216" s="6">
        <f t="shared" si="60"/>
        <v>0.55673431332560919</v>
      </c>
      <c r="L216" s="135"/>
    </row>
    <row r="217" spans="1:12">
      <c r="A217" s="208"/>
      <c r="B217" s="55">
        <v>290</v>
      </c>
      <c r="C217" s="55"/>
      <c r="D217" s="56">
        <v>12.03611111111111</v>
      </c>
      <c r="E217" s="55">
        <v>11.846500000000001</v>
      </c>
      <c r="F217" s="56">
        <v>1.409499504048679E-2</v>
      </c>
      <c r="G217" s="56">
        <v>-1.5753519501499937</v>
      </c>
      <c r="H217" s="57">
        <v>0.55672522779619771</v>
      </c>
      <c r="I217" s="94">
        <f t="shared" si="58"/>
        <v>300</v>
      </c>
      <c r="J217" s="6">
        <f t="shared" si="59"/>
        <v>-1.6697238024713847</v>
      </c>
      <c r="K217" s="6">
        <f t="shared" si="60"/>
        <v>0.55668223005694628</v>
      </c>
      <c r="L217" s="135"/>
    </row>
    <row r="218" spans="1:12">
      <c r="A218" s="208"/>
      <c r="B218" s="55">
        <v>305</v>
      </c>
      <c r="C218" s="55"/>
      <c r="D218" s="56">
        <v>12.037777777777777</v>
      </c>
      <c r="E218" s="55">
        <v>11.831099999999999</v>
      </c>
      <c r="F218" s="56">
        <v>1.5291555144204201E-2</v>
      </c>
      <c r="G218" s="56">
        <v>-1.7169097286320802</v>
      </c>
      <c r="H218" s="57">
        <v>0.55666073118732062</v>
      </c>
      <c r="I218" s="94">
        <f t="shared" si="58"/>
        <v>315</v>
      </c>
      <c r="J218" s="6">
        <f t="shared" si="59"/>
        <v>-1.7750599963079081</v>
      </c>
      <c r="K218" s="6">
        <f t="shared" si="60"/>
        <v>0.55666625952659154</v>
      </c>
      <c r="L218" s="135"/>
    </row>
    <row r="219" spans="1:12">
      <c r="A219" s="208"/>
      <c r="B219" s="55">
        <v>320</v>
      </c>
      <c r="C219" s="55"/>
      <c r="D219" s="56">
        <v>12.037777777777777</v>
      </c>
      <c r="E219" s="55">
        <v>11.820600000000001</v>
      </c>
      <c r="F219" s="56">
        <v>1.403473090265491E-2</v>
      </c>
      <c r="G219" s="56">
        <v>-1.8041351301458219</v>
      </c>
      <c r="H219" s="57">
        <v>0.55666902369622695</v>
      </c>
      <c r="I219" s="94">
        <f t="shared" si="58"/>
        <v>330</v>
      </c>
      <c r="J219" s="6">
        <f t="shared" si="59"/>
        <v>-1.8265889674769691</v>
      </c>
      <c r="K219" s="6">
        <f t="shared" si="60"/>
        <v>0.55665068000552731</v>
      </c>
      <c r="L219" s="135"/>
    </row>
    <row r="220" spans="1:12">
      <c r="A220" s="208"/>
      <c r="B220" s="55">
        <v>335</v>
      </c>
      <c r="C220" s="55"/>
      <c r="D220" s="56">
        <v>12.038444444444444</v>
      </c>
      <c r="E220" s="55">
        <v>11.8172</v>
      </c>
      <c r="F220" s="56">
        <v>1.3213103876007781E-2</v>
      </c>
      <c r="G220" s="56">
        <v>-1.8378158861425427</v>
      </c>
      <c r="H220" s="57">
        <v>0.55664150816017743</v>
      </c>
      <c r="I220" s="94">
        <f t="shared" si="58"/>
        <v>345</v>
      </c>
      <c r="J220" s="6">
        <f t="shared" si="59"/>
        <v>-1.909484284304902</v>
      </c>
      <c r="K220" s="6">
        <f t="shared" si="60"/>
        <v>0.55655637215652332</v>
      </c>
      <c r="L220" s="135"/>
    </row>
    <row r="221" spans="1:12">
      <c r="A221" s="208"/>
      <c r="B221" s="55">
        <v>350</v>
      </c>
      <c r="C221" s="55"/>
      <c r="D221" s="56">
        <v>12.041444444444444</v>
      </c>
      <c r="E221" s="55">
        <v>11.8072</v>
      </c>
      <c r="F221" s="56">
        <v>1.1373834604836829E-2</v>
      </c>
      <c r="G221" s="56">
        <v>-1.9453184833860817</v>
      </c>
      <c r="H221" s="57">
        <v>0.55651380415469631</v>
      </c>
      <c r="I221" s="94">
        <f t="shared" si="58"/>
        <v>360</v>
      </c>
      <c r="J221" s="6">
        <f t="shared" si="59"/>
        <v>-1.9680178642281696</v>
      </c>
      <c r="K221" s="6">
        <f t="shared" si="60"/>
        <v>0.55651620875161223</v>
      </c>
      <c r="L221" s="135"/>
    </row>
    <row r="222" spans="1:12">
      <c r="A222" s="208"/>
      <c r="B222" s="55">
        <v>365</v>
      </c>
      <c r="C222" s="55"/>
      <c r="D222" s="56">
        <v>12.041444444444444</v>
      </c>
      <c r="E222" s="55">
        <v>11.803100000000001</v>
      </c>
      <c r="F222" s="56">
        <v>1.1838926110553691E-2</v>
      </c>
      <c r="G222" s="56">
        <v>-1.9793675546492135</v>
      </c>
      <c r="H222" s="57">
        <v>0.55651741105007024</v>
      </c>
      <c r="I222" s="94">
        <f t="shared" si="58"/>
        <v>375</v>
      </c>
      <c r="J222" s="6">
        <f t="shared" si="59"/>
        <v>-2.0084514411012089</v>
      </c>
      <c r="K222" s="6">
        <f t="shared" si="60"/>
        <v>0.55650001307347408</v>
      </c>
      <c r="L222" s="135"/>
    </row>
    <row r="223" spans="1:12">
      <c r="A223" s="208"/>
      <c r="B223" s="55">
        <v>380</v>
      </c>
      <c r="C223" s="55"/>
      <c r="D223" s="56">
        <v>12.04211111111111</v>
      </c>
      <c r="E223" s="55">
        <v>11.798500000000001</v>
      </c>
      <c r="F223" s="56">
        <v>1.0611519239378029E-2</v>
      </c>
      <c r="G223" s="56">
        <v>-2.0229933843272065</v>
      </c>
      <c r="H223" s="57">
        <v>0.55649131408517594</v>
      </c>
      <c r="I223" s="94">
        <f t="shared" si="58"/>
        <v>390</v>
      </c>
      <c r="J223" s="6">
        <f t="shared" si="59"/>
        <v>-2.0549566048443726</v>
      </c>
      <c r="K223" s="6">
        <f t="shared" si="60"/>
        <v>0.55650511551973558</v>
      </c>
      <c r="L223" s="135"/>
    </row>
    <row r="224" spans="1:12">
      <c r="A224" s="208"/>
      <c r="B224" s="55">
        <v>395</v>
      </c>
      <c r="C224" s="55"/>
      <c r="D224" s="56">
        <v>12.041777777777776</v>
      </c>
      <c r="E224" s="55">
        <v>11.792400000000001</v>
      </c>
      <c r="F224" s="56">
        <v>1.172271616651104E-2</v>
      </c>
      <c r="G224" s="56">
        <v>-2.0709382151029558</v>
      </c>
      <c r="H224" s="57">
        <v>0.55651201623701541</v>
      </c>
      <c r="I224" s="94">
        <f t="shared" si="58"/>
        <v>405</v>
      </c>
      <c r="J224" s="6">
        <f t="shared" si="59"/>
        <v>-2.0803498929652209</v>
      </c>
      <c r="K224" s="6">
        <f t="shared" si="60"/>
        <v>0.55651307194414634</v>
      </c>
      <c r="L224" s="135"/>
    </row>
    <row r="225" spans="1:12">
      <c r="A225" s="208"/>
      <c r="B225" s="55">
        <v>410</v>
      </c>
      <c r="C225" s="55"/>
      <c r="D225" s="56">
        <v>12.041777777777776</v>
      </c>
      <c r="E225" s="55">
        <v>11.790699999999999</v>
      </c>
      <c r="F225" s="56">
        <v>1.139922466866913E-2</v>
      </c>
      <c r="G225" s="56">
        <v>-2.0850557318963534</v>
      </c>
      <c r="H225" s="57">
        <v>0.55651359979771176</v>
      </c>
      <c r="I225" s="94">
        <f t="shared" si="58"/>
        <v>420</v>
      </c>
      <c r="J225" s="6">
        <f t="shared" si="59"/>
        <v>-2.1389022324964335</v>
      </c>
      <c r="K225" s="6">
        <f t="shared" si="60"/>
        <v>0.55650950765673923</v>
      </c>
      <c r="L225" s="135"/>
    </row>
    <row r="226" spans="1:12">
      <c r="A226" s="208"/>
      <c r="B226" s="55">
        <v>425</v>
      </c>
      <c r="C226" s="55"/>
      <c r="D226" s="56">
        <v>12.04211111111111</v>
      </c>
      <c r="E226" s="55">
        <v>11.7813</v>
      </c>
      <c r="F226" s="56">
        <v>1.1454986205324039E-2</v>
      </c>
      <c r="G226" s="56">
        <v>-2.1658254827964738</v>
      </c>
      <c r="H226" s="57">
        <v>0.55650746158625297</v>
      </c>
      <c r="I226" s="94">
        <f t="shared" si="58"/>
        <v>435</v>
      </c>
      <c r="J226" s="6">
        <f t="shared" si="59"/>
        <v>-2.1450245480117691</v>
      </c>
      <c r="K226" s="6">
        <f t="shared" si="60"/>
        <v>0.55656667511362867</v>
      </c>
      <c r="L226" s="135"/>
    </row>
    <row r="227" spans="1:12">
      <c r="A227" s="208"/>
      <c r="B227" s="55">
        <v>440</v>
      </c>
      <c r="C227" s="55"/>
      <c r="D227" s="56">
        <v>12.040111111111111</v>
      </c>
      <c r="E227" s="55">
        <v>11.783099999999999</v>
      </c>
      <c r="F227" s="56">
        <v>1.040237157565017E-2</v>
      </c>
      <c r="G227" s="56">
        <v>-2.1346240806194166</v>
      </c>
      <c r="H227" s="57">
        <v>0.55659628187731658</v>
      </c>
      <c r="I227" s="94">
        <f t="shared" si="58"/>
        <v>450</v>
      </c>
      <c r="J227" s="6">
        <f t="shared" si="59"/>
        <v>-2.1641147855752814</v>
      </c>
      <c r="K227" s="6">
        <f t="shared" si="60"/>
        <v>0.55658944281079292</v>
      </c>
      <c r="L227" s="135"/>
    </row>
    <row r="228" spans="1:12">
      <c r="A228" s="208"/>
      <c r="B228" s="55">
        <v>455</v>
      </c>
      <c r="C228" s="55"/>
      <c r="D228" s="56">
        <v>12.040444444444443</v>
      </c>
      <c r="E228" s="55">
        <v>11.7781</v>
      </c>
      <c r="F228" s="56">
        <v>1.0612522035787889E-2</v>
      </c>
      <c r="G228" s="56">
        <v>-2.178860138053214</v>
      </c>
      <c r="H228" s="57">
        <v>0.55658602327753115</v>
      </c>
      <c r="I228" s="94">
        <f t="shared" si="58"/>
        <v>465</v>
      </c>
      <c r="J228" s="6">
        <f t="shared" si="59"/>
        <v>-2.1945073579607857</v>
      </c>
      <c r="K228" s="6">
        <f t="shared" si="60"/>
        <v>0.55657760139806089</v>
      </c>
      <c r="L228" s="135"/>
    </row>
    <row r="229" spans="1:12">
      <c r="A229" s="208"/>
      <c r="B229" s="55">
        <v>470</v>
      </c>
      <c r="C229" s="55"/>
      <c r="D229" s="56">
        <v>12.040777777777777</v>
      </c>
      <c r="E229" s="55">
        <v>11.775600000000001</v>
      </c>
      <c r="F229" s="56">
        <v>1.209945066247081E-2</v>
      </c>
      <c r="G229" s="56">
        <v>-2.2023309679145715</v>
      </c>
      <c r="H229" s="57">
        <v>0.55657339045832577</v>
      </c>
      <c r="I229" s="94">
        <f t="shared" si="58"/>
        <v>480</v>
      </c>
      <c r="J229" s="6">
        <f t="shared" si="59"/>
        <v>-2.2049554987729336</v>
      </c>
      <c r="K229" s="6">
        <f t="shared" si="60"/>
        <v>0.55104840787717024</v>
      </c>
      <c r="L229" s="135"/>
    </row>
    <row r="230" spans="1:12">
      <c r="A230" s="208"/>
      <c r="B230" s="55">
        <v>485</v>
      </c>
      <c r="C230" s="55"/>
      <c r="D230" s="56">
        <v>12.040444444444443</v>
      </c>
      <c r="E230" s="55">
        <v>11.774800000000001</v>
      </c>
      <c r="F230" s="56">
        <v>1.136583224392459E-2</v>
      </c>
      <c r="G230" s="56">
        <v>-2.2062677642021145</v>
      </c>
      <c r="H230" s="57">
        <v>0.54828591658659243</v>
      </c>
      <c r="I230" s="94">
        <f t="shared" si="58"/>
        <v>495</v>
      </c>
      <c r="J230" s="6">
        <f t="shared" si="59"/>
        <v>-2.1985670749699517</v>
      </c>
      <c r="K230" s="6">
        <f t="shared" si="60"/>
        <v>0.55389591640177338</v>
      </c>
      <c r="L230" s="135"/>
    </row>
    <row r="231" spans="1:12">
      <c r="A231" s="208"/>
      <c r="B231" s="55">
        <v>500</v>
      </c>
      <c r="C231" s="55">
        <v>12.038</v>
      </c>
      <c r="D231" s="56">
        <v>12.037999999999998</v>
      </c>
      <c r="E231" s="55">
        <v>11.7738</v>
      </c>
      <c r="F231" s="56">
        <v>1.192385653132925E-2</v>
      </c>
      <c r="G231" s="56">
        <v>-2.1947167303538704</v>
      </c>
      <c r="H231" s="57">
        <v>0.55670091630936391</v>
      </c>
      <c r="I231" s="94">
        <f t="shared" si="58"/>
        <v>510</v>
      </c>
      <c r="J231" s="6">
        <f t="shared" si="59"/>
        <v>-2.1963268359973918</v>
      </c>
      <c r="K231" s="6">
        <f t="shared" si="60"/>
        <v>0.55662575977037054</v>
      </c>
      <c r="L231" s="135"/>
    </row>
    <row r="232" spans="1:12">
      <c r="A232" s="208"/>
      <c r="B232" s="55">
        <v>515</v>
      </c>
      <c r="C232" s="55"/>
      <c r="D232" s="56">
        <v>12.040444444444443</v>
      </c>
      <c r="E232" s="55">
        <v>11.7759</v>
      </c>
      <c r="F232" s="56">
        <v>1.211914210639258E-2</v>
      </c>
      <c r="G232" s="56">
        <v>-2.1971318888191527</v>
      </c>
      <c r="H232" s="57">
        <v>0.55658818150087386</v>
      </c>
      <c r="I232" s="94">
        <f t="shared" si="58"/>
        <v>525</v>
      </c>
      <c r="J232" s="6">
        <f t="shared" si="59"/>
        <v>-2.2284058928387407</v>
      </c>
      <c r="K232" s="6">
        <f t="shared" si="60"/>
        <v>0.55107664911265086</v>
      </c>
      <c r="L232" s="135"/>
    </row>
    <row r="233" spans="1:12">
      <c r="A233" s="208"/>
      <c r="B233" s="55">
        <v>530</v>
      </c>
      <c r="C233" s="55"/>
      <c r="D233" s="56">
        <v>12.039777777777775</v>
      </c>
      <c r="E233" s="55">
        <v>11.769600000000001</v>
      </c>
      <c r="F233" s="56">
        <v>1.171369980378097E-2</v>
      </c>
      <c r="G233" s="56">
        <v>-2.2440428948485347</v>
      </c>
      <c r="H233" s="57">
        <v>0.54832088291853942</v>
      </c>
      <c r="I233" s="19"/>
      <c r="L233" s="19"/>
    </row>
    <row r="234" spans="1:12">
      <c r="A234" s="26"/>
      <c r="B234" s="55">
        <v>545</v>
      </c>
      <c r="C234" s="55"/>
      <c r="D234" s="56">
        <v>12.037999999999998</v>
      </c>
      <c r="E234" s="55">
        <v>11.7676</v>
      </c>
      <c r="F234" s="56">
        <v>1.034107593731478E-2</v>
      </c>
      <c r="G234" s="56">
        <v>-2.2462203023757987</v>
      </c>
      <c r="H234" s="57">
        <v>0.54840212717188197</v>
      </c>
      <c r="I234" s="19"/>
      <c r="L234" s="19"/>
    </row>
    <row r="235" spans="1:12">
      <c r="A235" s="210" t="s">
        <v>28</v>
      </c>
      <c r="B235" s="52"/>
      <c r="C235" s="52"/>
      <c r="D235" s="53"/>
      <c r="E235" s="52"/>
      <c r="F235" s="53"/>
      <c r="G235" s="53"/>
      <c r="H235" s="54"/>
      <c r="I235" s="93">
        <v>45</v>
      </c>
      <c r="J235" s="29"/>
      <c r="K235" s="29"/>
      <c r="L235" s="135"/>
    </row>
    <row r="236" spans="1:12">
      <c r="A236" s="210"/>
      <c r="B236" s="55"/>
      <c r="C236" s="55"/>
      <c r="D236" s="56"/>
      <c r="E236" s="55"/>
      <c r="F236" s="56"/>
      <c r="G236" s="56"/>
      <c r="H236" s="57"/>
      <c r="I236" s="94">
        <f>I235+15</f>
        <v>60</v>
      </c>
      <c r="J236" s="6"/>
      <c r="K236" s="6"/>
      <c r="L236" s="135"/>
    </row>
    <row r="237" spans="1:12">
      <c r="A237" s="210"/>
      <c r="B237" s="55"/>
      <c r="C237" s="55"/>
      <c r="D237" s="56"/>
      <c r="E237" s="55"/>
      <c r="F237" s="56"/>
      <c r="G237" s="56"/>
      <c r="H237" s="57"/>
      <c r="I237" s="94">
        <f t="shared" ref="I237:I267" si="61">I236+15</f>
        <v>75</v>
      </c>
      <c r="J237" s="6"/>
      <c r="K237" s="6"/>
      <c r="L237" s="135"/>
    </row>
    <row r="238" spans="1:12">
      <c r="A238" s="210"/>
      <c r="B238" s="55"/>
      <c r="C238" s="55"/>
      <c r="D238" s="56"/>
      <c r="E238" s="55"/>
      <c r="F238" s="56"/>
      <c r="G238" s="56"/>
      <c r="H238" s="57"/>
      <c r="I238" s="94">
        <f t="shared" si="61"/>
        <v>90</v>
      </c>
      <c r="J238" s="6"/>
      <c r="K238" s="6"/>
      <c r="L238" s="135"/>
    </row>
    <row r="239" spans="1:12">
      <c r="A239" s="210"/>
      <c r="B239" s="55"/>
      <c r="C239" s="55"/>
      <c r="D239" s="56"/>
      <c r="E239" s="55"/>
      <c r="F239" s="56"/>
      <c r="G239" s="56"/>
      <c r="H239" s="57"/>
      <c r="I239" s="94">
        <f t="shared" si="61"/>
        <v>105</v>
      </c>
      <c r="J239" s="6"/>
      <c r="K239" s="6"/>
      <c r="L239" s="135"/>
    </row>
    <row r="240" spans="1:12">
      <c r="A240" s="210"/>
      <c r="B240" s="55"/>
      <c r="C240" s="55"/>
      <c r="D240" s="56"/>
      <c r="E240" s="55"/>
      <c r="F240" s="56"/>
      <c r="G240" s="56"/>
      <c r="H240" s="57"/>
      <c r="I240" s="94">
        <f t="shared" si="61"/>
        <v>120</v>
      </c>
      <c r="J240" s="6"/>
      <c r="K240" s="6"/>
      <c r="L240" s="135"/>
    </row>
    <row r="241" spans="1:12">
      <c r="A241" s="210"/>
      <c r="B241" s="55"/>
      <c r="C241" s="55"/>
      <c r="D241" s="56"/>
      <c r="E241" s="55"/>
      <c r="F241" s="56"/>
      <c r="G241" s="56"/>
      <c r="H241" s="57"/>
      <c r="I241" s="94">
        <f t="shared" si="61"/>
        <v>135</v>
      </c>
      <c r="J241" s="6"/>
      <c r="K241" s="6"/>
      <c r="L241" s="135"/>
    </row>
    <row r="242" spans="1:12">
      <c r="A242" s="210"/>
      <c r="B242" s="55"/>
      <c r="C242" s="55"/>
      <c r="D242" s="56"/>
      <c r="E242" s="55"/>
      <c r="F242" s="56"/>
      <c r="G242" s="56"/>
      <c r="H242" s="57"/>
      <c r="I242" s="94">
        <f t="shared" si="61"/>
        <v>150</v>
      </c>
      <c r="J242" s="6"/>
      <c r="K242" s="6"/>
      <c r="L242" s="19"/>
    </row>
    <row r="243" spans="1:12">
      <c r="A243" s="3"/>
      <c r="B243" s="55"/>
      <c r="C243" s="55"/>
      <c r="D243" s="56"/>
      <c r="E243" s="55"/>
      <c r="F243" s="56"/>
      <c r="G243" s="56"/>
      <c r="H243" s="57"/>
      <c r="I243" s="94">
        <f t="shared" si="61"/>
        <v>165</v>
      </c>
      <c r="J243" s="6"/>
      <c r="K243" s="6"/>
      <c r="L243" s="19"/>
    </row>
    <row r="244" spans="1:12">
      <c r="A244" s="3"/>
      <c r="B244" s="55"/>
      <c r="C244" s="55"/>
      <c r="D244" s="56"/>
      <c r="E244" s="55"/>
      <c r="F244" s="56"/>
      <c r="G244" s="56"/>
      <c r="H244" s="57"/>
      <c r="I244" s="94">
        <f t="shared" si="61"/>
        <v>180</v>
      </c>
      <c r="J244" s="6"/>
      <c r="K244" s="6"/>
      <c r="L244" s="19"/>
    </row>
    <row r="245" spans="1:12">
      <c r="A245" s="3"/>
      <c r="B245" s="55"/>
      <c r="C245" s="55"/>
      <c r="D245" s="56"/>
      <c r="E245" s="55"/>
      <c r="F245" s="56"/>
      <c r="G245" s="56"/>
      <c r="H245" s="57"/>
      <c r="I245" s="94">
        <f t="shared" si="61"/>
        <v>195</v>
      </c>
      <c r="J245" s="6"/>
      <c r="K245" s="6"/>
      <c r="L245" s="19"/>
    </row>
    <row r="246" spans="1:12">
      <c r="A246" s="3"/>
      <c r="B246" s="55"/>
      <c r="C246" s="55"/>
      <c r="D246" s="56"/>
      <c r="E246" s="55"/>
      <c r="F246" s="56"/>
      <c r="G246" s="56"/>
      <c r="H246" s="57"/>
      <c r="I246" s="94">
        <f t="shared" si="61"/>
        <v>210</v>
      </c>
      <c r="J246" s="6"/>
      <c r="K246" s="6"/>
      <c r="L246" s="19"/>
    </row>
    <row r="247" spans="1:12">
      <c r="A247" s="3"/>
      <c r="B247" s="55"/>
      <c r="C247" s="55"/>
      <c r="D247" s="56"/>
      <c r="E247" s="55"/>
      <c r="F247" s="56"/>
      <c r="G247" s="56"/>
      <c r="H247" s="57"/>
      <c r="I247" s="94">
        <f t="shared" si="61"/>
        <v>225</v>
      </c>
      <c r="J247" s="6"/>
      <c r="K247" s="6"/>
      <c r="L247" s="19"/>
    </row>
    <row r="248" spans="1:12">
      <c r="A248" s="3"/>
      <c r="B248" s="55"/>
      <c r="C248" s="55"/>
      <c r="D248" s="56"/>
      <c r="E248" s="55"/>
      <c r="F248" s="56"/>
      <c r="G248" s="56"/>
      <c r="H248" s="57"/>
      <c r="I248" s="94">
        <f t="shared" si="61"/>
        <v>240</v>
      </c>
      <c r="J248" s="6"/>
      <c r="K248" s="6"/>
      <c r="L248" s="19"/>
    </row>
    <row r="249" spans="1:12">
      <c r="A249" s="3"/>
      <c r="B249" s="55"/>
      <c r="C249" s="55"/>
      <c r="D249" s="56"/>
      <c r="E249" s="55"/>
      <c r="F249" s="56"/>
      <c r="G249" s="56"/>
      <c r="H249" s="57"/>
      <c r="I249" s="94">
        <f t="shared" si="61"/>
        <v>255</v>
      </c>
      <c r="J249" s="6"/>
      <c r="K249" s="6"/>
      <c r="L249" s="19"/>
    </row>
    <row r="250" spans="1:12">
      <c r="A250" s="3"/>
      <c r="B250" s="55"/>
      <c r="C250" s="55"/>
      <c r="D250" s="56"/>
      <c r="E250" s="55"/>
      <c r="F250" s="56"/>
      <c r="G250" s="56"/>
      <c r="H250" s="57"/>
      <c r="I250" s="94">
        <f t="shared" si="61"/>
        <v>270</v>
      </c>
      <c r="J250" s="6"/>
      <c r="K250" s="6"/>
      <c r="L250" s="19"/>
    </row>
    <row r="251" spans="1:12">
      <c r="A251" s="3"/>
      <c r="B251" s="55"/>
      <c r="C251" s="55"/>
      <c r="D251" s="56"/>
      <c r="E251" s="55"/>
      <c r="F251" s="56"/>
      <c r="G251" s="56"/>
      <c r="H251" s="57"/>
      <c r="I251" s="94">
        <f t="shared" si="61"/>
        <v>285</v>
      </c>
      <c r="J251" s="6"/>
      <c r="K251" s="6"/>
      <c r="L251" s="19"/>
    </row>
    <row r="252" spans="1:12">
      <c r="A252" s="3"/>
      <c r="B252" s="55"/>
      <c r="C252" s="55"/>
      <c r="D252" s="56"/>
      <c r="E252" s="55"/>
      <c r="F252" s="56"/>
      <c r="G252" s="56"/>
      <c r="H252" s="57"/>
      <c r="I252" s="94">
        <f t="shared" si="61"/>
        <v>300</v>
      </c>
      <c r="J252" s="6"/>
      <c r="K252" s="6"/>
      <c r="L252" s="19"/>
    </row>
    <row r="253" spans="1:12">
      <c r="A253" s="3"/>
      <c r="B253" s="55"/>
      <c r="C253" s="55"/>
      <c r="D253" s="56"/>
      <c r="E253" s="55"/>
      <c r="F253" s="56"/>
      <c r="G253" s="56"/>
      <c r="H253" s="57"/>
      <c r="I253" s="94">
        <f t="shared" si="61"/>
        <v>315</v>
      </c>
      <c r="J253" s="6"/>
      <c r="K253" s="6"/>
      <c r="L253" s="19"/>
    </row>
    <row r="254" spans="1:12">
      <c r="A254" s="3"/>
      <c r="B254" s="55"/>
      <c r="C254" s="55"/>
      <c r="D254" s="56"/>
      <c r="E254" s="55"/>
      <c r="F254" s="56"/>
      <c r="G254" s="56"/>
      <c r="H254" s="57"/>
      <c r="I254" s="94">
        <f t="shared" si="61"/>
        <v>330</v>
      </c>
      <c r="J254" s="6"/>
      <c r="K254" s="6"/>
      <c r="L254" s="19"/>
    </row>
    <row r="255" spans="1:12">
      <c r="A255" s="3"/>
      <c r="B255" s="55"/>
      <c r="C255" s="55"/>
      <c r="D255" s="56"/>
      <c r="E255" s="55"/>
      <c r="F255" s="56"/>
      <c r="G255" s="56"/>
      <c r="H255" s="57"/>
      <c r="I255" s="94">
        <f t="shared" si="61"/>
        <v>345</v>
      </c>
      <c r="J255" s="6"/>
      <c r="K255" s="6"/>
      <c r="L255" s="19"/>
    </row>
    <row r="256" spans="1:12">
      <c r="A256" s="3"/>
      <c r="B256" s="55"/>
      <c r="C256" s="55"/>
      <c r="D256" s="56"/>
      <c r="E256" s="55"/>
      <c r="F256" s="56"/>
      <c r="G256" s="56"/>
      <c r="H256" s="57"/>
      <c r="I256" s="94">
        <f t="shared" si="61"/>
        <v>360</v>
      </c>
      <c r="J256" s="6"/>
      <c r="K256" s="6"/>
      <c r="L256" s="19"/>
    </row>
    <row r="257" spans="1:12">
      <c r="A257" s="3"/>
      <c r="B257" s="55"/>
      <c r="C257" s="55"/>
      <c r="D257" s="56"/>
      <c r="E257" s="55"/>
      <c r="F257" s="56"/>
      <c r="G257" s="56"/>
      <c r="H257" s="57"/>
      <c r="I257" s="94">
        <f t="shared" si="61"/>
        <v>375</v>
      </c>
      <c r="J257" s="6"/>
      <c r="K257" s="6"/>
      <c r="L257" s="19"/>
    </row>
    <row r="258" spans="1:12">
      <c r="A258" s="3"/>
      <c r="B258" s="55"/>
      <c r="C258" s="55"/>
      <c r="D258" s="56"/>
      <c r="E258" s="55"/>
      <c r="F258" s="56"/>
      <c r="G258" s="56"/>
      <c r="H258" s="57"/>
      <c r="I258" s="94">
        <f t="shared" si="61"/>
        <v>390</v>
      </c>
      <c r="J258" s="6"/>
      <c r="K258" s="6"/>
      <c r="L258" s="19"/>
    </row>
    <row r="259" spans="1:12">
      <c r="A259" s="3"/>
      <c r="B259" s="55"/>
      <c r="C259" s="55"/>
      <c r="D259" s="56"/>
      <c r="E259" s="55"/>
      <c r="F259" s="56"/>
      <c r="G259" s="56"/>
      <c r="H259" s="57"/>
      <c r="I259" s="94">
        <f t="shared" si="61"/>
        <v>405</v>
      </c>
      <c r="J259" s="6"/>
      <c r="K259" s="6"/>
      <c r="L259" s="19"/>
    </row>
    <row r="260" spans="1:12">
      <c r="A260" s="3"/>
      <c r="B260" s="55"/>
      <c r="C260" s="55"/>
      <c r="D260" s="56"/>
      <c r="E260" s="55"/>
      <c r="F260" s="56"/>
      <c r="G260" s="56"/>
      <c r="H260" s="57"/>
      <c r="I260" s="94">
        <f t="shared" si="61"/>
        <v>420</v>
      </c>
      <c r="J260" s="6"/>
      <c r="K260" s="6"/>
      <c r="L260" s="19"/>
    </row>
    <row r="261" spans="1:12">
      <c r="A261" s="3"/>
      <c r="B261" s="55"/>
      <c r="C261" s="55"/>
      <c r="D261" s="56"/>
      <c r="E261" s="55"/>
      <c r="F261" s="56"/>
      <c r="G261" s="56"/>
      <c r="H261" s="57"/>
      <c r="I261" s="94">
        <f t="shared" si="61"/>
        <v>435</v>
      </c>
      <c r="J261" s="6"/>
      <c r="K261" s="6"/>
      <c r="L261" s="19"/>
    </row>
    <row r="262" spans="1:12">
      <c r="A262" s="3"/>
      <c r="B262" s="55"/>
      <c r="C262" s="55"/>
      <c r="D262" s="56"/>
      <c r="E262" s="55"/>
      <c r="F262" s="56"/>
      <c r="G262" s="56"/>
      <c r="H262" s="57"/>
      <c r="I262" s="94">
        <f t="shared" si="61"/>
        <v>450</v>
      </c>
      <c r="J262" s="6"/>
      <c r="K262" s="6"/>
      <c r="L262" s="19"/>
    </row>
    <row r="263" spans="1:12">
      <c r="A263" s="3"/>
      <c r="B263" s="55"/>
      <c r="C263" s="55"/>
      <c r="D263" s="56"/>
      <c r="E263" s="55"/>
      <c r="F263" s="56"/>
      <c r="G263" s="56"/>
      <c r="H263" s="57"/>
      <c r="I263" s="94">
        <f t="shared" si="61"/>
        <v>465</v>
      </c>
      <c r="J263" s="6"/>
      <c r="K263" s="6"/>
      <c r="L263" s="19"/>
    </row>
    <row r="264" spans="1:12">
      <c r="A264" s="3"/>
      <c r="B264" s="55"/>
      <c r="C264" s="55"/>
      <c r="D264" s="56"/>
      <c r="E264" s="55"/>
      <c r="F264" s="56"/>
      <c r="G264" s="56"/>
      <c r="H264" s="57"/>
      <c r="I264" s="94">
        <f t="shared" si="61"/>
        <v>480</v>
      </c>
      <c r="J264" s="6"/>
      <c r="K264" s="6"/>
      <c r="L264" s="19"/>
    </row>
    <row r="265" spans="1:12">
      <c r="A265" s="3"/>
      <c r="B265" s="55"/>
      <c r="C265" s="55"/>
      <c r="D265" s="56"/>
      <c r="E265" s="55"/>
      <c r="F265" s="56"/>
      <c r="G265" s="56"/>
      <c r="H265" s="57"/>
      <c r="I265" s="94">
        <f t="shared" si="61"/>
        <v>495</v>
      </c>
      <c r="J265" s="6"/>
      <c r="K265" s="6"/>
      <c r="L265" s="19"/>
    </row>
    <row r="266" spans="1:12">
      <c r="A266" s="3"/>
      <c r="B266" s="55"/>
      <c r="C266" s="55"/>
      <c r="D266" s="56"/>
      <c r="E266" s="55"/>
      <c r="F266" s="56"/>
      <c r="G266" s="56"/>
      <c r="H266" s="57"/>
      <c r="I266" s="94">
        <f t="shared" si="61"/>
        <v>510</v>
      </c>
      <c r="J266" s="6"/>
      <c r="K266" s="6"/>
      <c r="L266" s="19"/>
    </row>
    <row r="267" spans="1:12">
      <c r="A267" s="3"/>
      <c r="B267" s="55"/>
      <c r="C267" s="55"/>
      <c r="D267" s="56"/>
      <c r="E267" s="55"/>
      <c r="F267" s="56"/>
      <c r="G267" s="56"/>
      <c r="H267" s="57"/>
      <c r="I267" s="94">
        <f t="shared" si="61"/>
        <v>525</v>
      </c>
      <c r="J267" s="6"/>
      <c r="K267" s="6"/>
      <c r="L267" s="19"/>
    </row>
    <row r="268" spans="1:12">
      <c r="A268" s="3"/>
      <c r="B268" s="55"/>
      <c r="C268" s="55"/>
      <c r="D268" s="56"/>
      <c r="E268" s="55"/>
      <c r="F268" s="56"/>
      <c r="G268" s="56"/>
      <c r="H268" s="57"/>
      <c r="I268" s="19"/>
      <c r="L268" s="19"/>
    </row>
    <row r="269" spans="1:12">
      <c r="B269" s="58"/>
      <c r="C269" s="58"/>
      <c r="D269" s="59"/>
      <c r="E269" s="58"/>
      <c r="F269" s="59"/>
      <c r="G269" s="59"/>
      <c r="H269" s="60"/>
      <c r="I269" s="24"/>
      <c r="L269" s="19"/>
    </row>
    <row r="270" spans="1:12">
      <c r="A270" s="17"/>
      <c r="B270" s="23"/>
      <c r="C270" s="3"/>
      <c r="D270" s="3"/>
      <c r="E270" s="3"/>
      <c r="F270" s="3"/>
      <c r="G270" s="3"/>
      <c r="H270" s="42"/>
      <c r="I270" s="93">
        <v>45</v>
      </c>
      <c r="J270" s="29"/>
      <c r="K270" s="29"/>
      <c r="L270" s="19"/>
    </row>
    <row r="271" spans="1:12">
      <c r="B271" s="23"/>
      <c r="C271" s="3"/>
      <c r="D271" s="3"/>
      <c r="E271" s="3"/>
      <c r="F271" s="3"/>
      <c r="G271" s="3"/>
      <c r="H271" s="4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3"/>
      <c r="C272" s="3"/>
      <c r="D272" s="3"/>
      <c r="E272" s="3"/>
      <c r="F272" s="3"/>
      <c r="G272" s="3"/>
      <c r="H272" s="42"/>
      <c r="I272" s="92">
        <f t="shared" ref="I272:I302" si="62">I271+15</f>
        <v>75</v>
      </c>
      <c r="J272" s="6"/>
      <c r="K272" s="6"/>
      <c r="L272" s="135"/>
    </row>
    <row r="273" spans="1:12">
      <c r="A273" s="210"/>
      <c r="B273" s="23"/>
      <c r="C273" s="3"/>
      <c r="D273" s="4"/>
      <c r="E273" s="4"/>
      <c r="F273" s="4"/>
      <c r="G273" s="76"/>
      <c r="H273" s="42"/>
      <c r="I273" s="92">
        <f t="shared" si="62"/>
        <v>90</v>
      </c>
      <c r="J273" s="6"/>
      <c r="K273" s="6"/>
      <c r="L273" s="135"/>
    </row>
    <row r="274" spans="1:12">
      <c r="A274" s="210"/>
      <c r="B274" s="23"/>
      <c r="C274" s="3"/>
      <c r="D274" s="4"/>
      <c r="E274" s="4"/>
      <c r="F274" s="4"/>
      <c r="G274" s="76"/>
      <c r="H274" s="42"/>
      <c r="I274" s="92">
        <f t="shared" si="62"/>
        <v>105</v>
      </c>
      <c r="J274" s="6"/>
      <c r="K274" s="6"/>
      <c r="L274" s="135"/>
    </row>
    <row r="275" spans="1:12">
      <c r="A275" s="210"/>
      <c r="B275" s="23"/>
      <c r="C275" s="3"/>
      <c r="D275" s="4"/>
      <c r="E275" s="4"/>
      <c r="F275" s="4"/>
      <c r="G275" s="76"/>
      <c r="H275" s="42"/>
      <c r="I275" s="92">
        <f t="shared" si="62"/>
        <v>120</v>
      </c>
      <c r="J275" s="6"/>
      <c r="K275" s="6"/>
      <c r="L275" s="135"/>
    </row>
    <row r="276" spans="1:12">
      <c r="A276" s="210"/>
      <c r="B276" s="23"/>
      <c r="C276" s="3"/>
      <c r="D276" s="4"/>
      <c r="E276" s="4"/>
      <c r="F276" s="4"/>
      <c r="G276" s="76"/>
      <c r="H276" s="42"/>
      <c r="I276" s="92">
        <f t="shared" si="62"/>
        <v>135</v>
      </c>
      <c r="J276" s="6"/>
      <c r="K276" s="6"/>
      <c r="L276" s="135"/>
    </row>
    <row r="277" spans="1:12">
      <c r="A277" s="210"/>
      <c r="B277" s="23"/>
      <c r="C277" s="3"/>
      <c r="D277" s="4"/>
      <c r="E277" s="4"/>
      <c r="F277" s="4"/>
      <c r="G277" s="76"/>
      <c r="H277" s="42"/>
      <c r="I277" s="92">
        <f t="shared" si="62"/>
        <v>150</v>
      </c>
      <c r="J277" s="6"/>
      <c r="K277" s="6"/>
      <c r="L277" s="135"/>
    </row>
    <row r="278" spans="1:12">
      <c r="A278" s="210"/>
      <c r="B278" s="23"/>
      <c r="C278" s="3"/>
      <c r="D278" s="4"/>
      <c r="E278" s="4"/>
      <c r="F278" s="4"/>
      <c r="G278" s="76"/>
      <c r="H278" s="42"/>
      <c r="I278" s="92">
        <f t="shared" si="62"/>
        <v>165</v>
      </c>
      <c r="J278" s="6"/>
      <c r="K278" s="6"/>
      <c r="L278" s="135"/>
    </row>
    <row r="279" spans="1:12">
      <c r="A279" s="210"/>
      <c r="B279" s="23"/>
      <c r="C279" s="3"/>
      <c r="D279" s="4"/>
      <c r="E279" s="4"/>
      <c r="F279" s="4"/>
      <c r="G279" s="76"/>
      <c r="H279" s="42"/>
      <c r="I279" s="92">
        <f t="shared" si="62"/>
        <v>180</v>
      </c>
      <c r="J279" s="6"/>
      <c r="K279" s="6"/>
      <c r="L279" s="135"/>
    </row>
    <row r="280" spans="1:12">
      <c r="A280" s="210"/>
      <c r="B280" s="23"/>
      <c r="C280" s="3"/>
      <c r="D280" s="4"/>
      <c r="E280" s="4"/>
      <c r="F280" s="4"/>
      <c r="G280" s="76"/>
      <c r="H280" s="42"/>
      <c r="I280" s="92">
        <f t="shared" si="62"/>
        <v>195</v>
      </c>
      <c r="J280" s="6"/>
      <c r="K280" s="6"/>
      <c r="L280" s="135"/>
    </row>
    <row r="281" spans="1:12">
      <c r="A281" s="210"/>
      <c r="B281" s="23"/>
      <c r="C281" s="3"/>
      <c r="D281" s="4"/>
      <c r="E281" s="4"/>
      <c r="F281" s="4"/>
      <c r="G281" s="76"/>
      <c r="H281" s="42"/>
      <c r="I281" s="92">
        <f t="shared" si="62"/>
        <v>210</v>
      </c>
      <c r="J281" s="6"/>
      <c r="K281" s="6"/>
      <c r="L281" s="135"/>
    </row>
    <row r="282" spans="1:12">
      <c r="A282" s="210"/>
      <c r="B282" s="23"/>
      <c r="C282" s="3"/>
      <c r="D282" s="4"/>
      <c r="E282" s="4"/>
      <c r="F282" s="4"/>
      <c r="G282" s="76"/>
      <c r="H282" s="42"/>
      <c r="I282" s="92">
        <f t="shared" si="62"/>
        <v>225</v>
      </c>
      <c r="J282" s="6"/>
      <c r="K282" s="6"/>
      <c r="L282" s="135"/>
    </row>
    <row r="283" spans="1:12">
      <c r="A283" s="210"/>
      <c r="B283" s="23"/>
      <c r="C283" s="3"/>
      <c r="D283" s="4"/>
      <c r="E283" s="4"/>
      <c r="F283" s="4"/>
      <c r="G283" s="76"/>
      <c r="H283" s="42"/>
      <c r="I283" s="92">
        <f t="shared" si="62"/>
        <v>240</v>
      </c>
      <c r="J283" s="6"/>
      <c r="K283" s="6"/>
      <c r="L283" s="135"/>
    </row>
    <row r="284" spans="1:12">
      <c r="A284" s="210"/>
      <c r="B284" s="23"/>
      <c r="C284" s="3"/>
      <c r="D284" s="4"/>
      <c r="E284" s="4"/>
      <c r="F284" s="4"/>
      <c r="G284" s="76"/>
      <c r="H284" s="42"/>
      <c r="I284" s="92">
        <f t="shared" si="62"/>
        <v>255</v>
      </c>
      <c r="J284" s="6"/>
      <c r="K284" s="6"/>
      <c r="L284" s="135"/>
    </row>
    <row r="285" spans="1:12">
      <c r="A285" s="210"/>
      <c r="B285" s="23"/>
      <c r="C285" s="3"/>
      <c r="D285" s="4"/>
      <c r="E285" s="4"/>
      <c r="F285" s="4"/>
      <c r="G285" s="76"/>
      <c r="H285" s="42"/>
      <c r="I285" s="92">
        <f t="shared" si="62"/>
        <v>270</v>
      </c>
      <c r="J285" s="6"/>
      <c r="K285" s="6"/>
      <c r="L285" s="135"/>
    </row>
    <row r="286" spans="1:12">
      <c r="A286" s="210"/>
      <c r="B286" s="23"/>
      <c r="C286" s="3"/>
      <c r="D286" s="4"/>
      <c r="E286" s="4"/>
      <c r="F286" s="4"/>
      <c r="G286" s="76"/>
      <c r="H286" s="42"/>
      <c r="I286" s="92">
        <f t="shared" si="62"/>
        <v>285</v>
      </c>
      <c r="J286" s="6"/>
      <c r="K286" s="6"/>
      <c r="L286" s="135"/>
    </row>
    <row r="287" spans="1:12">
      <c r="A287" s="210"/>
      <c r="B287" s="23"/>
      <c r="C287" s="3"/>
      <c r="D287" s="4"/>
      <c r="E287" s="4"/>
      <c r="F287" s="4"/>
      <c r="G287" s="76"/>
      <c r="H287" s="42"/>
      <c r="I287" s="92">
        <f t="shared" si="62"/>
        <v>300</v>
      </c>
      <c r="J287" s="6"/>
      <c r="K287" s="6"/>
      <c r="L287" s="135"/>
    </row>
    <row r="288" spans="1:12">
      <c r="A288" s="210"/>
      <c r="B288" s="23"/>
      <c r="C288" s="3"/>
      <c r="D288" s="4"/>
      <c r="E288" s="4"/>
      <c r="F288" s="4"/>
      <c r="G288" s="76"/>
      <c r="H288" s="42"/>
      <c r="I288" s="92">
        <f t="shared" si="62"/>
        <v>315</v>
      </c>
      <c r="J288" s="6"/>
      <c r="K288" s="6"/>
      <c r="L288" s="135"/>
    </row>
    <row r="289" spans="1:12">
      <c r="A289" s="210"/>
      <c r="B289" s="23"/>
      <c r="C289" s="4"/>
      <c r="D289" s="4"/>
      <c r="E289" s="4"/>
      <c r="F289" s="4"/>
      <c r="G289" s="76"/>
      <c r="H289" s="42"/>
      <c r="I289" s="92">
        <f t="shared" si="62"/>
        <v>330</v>
      </c>
      <c r="J289" s="6"/>
      <c r="K289" s="6"/>
      <c r="L289" s="135"/>
    </row>
    <row r="290" spans="1:12">
      <c r="A290" s="210"/>
      <c r="B290" s="23"/>
      <c r="C290" s="4"/>
      <c r="D290" s="4"/>
      <c r="E290" s="4"/>
      <c r="F290" s="4"/>
      <c r="G290" s="76"/>
      <c r="H290" s="42"/>
      <c r="I290" s="92">
        <f t="shared" si="62"/>
        <v>345</v>
      </c>
      <c r="J290" s="6"/>
      <c r="K290" s="6"/>
      <c r="L290" s="135"/>
    </row>
    <row r="291" spans="1:12">
      <c r="A291" s="210"/>
      <c r="B291" s="23"/>
      <c r="C291" s="4"/>
      <c r="D291" s="4"/>
      <c r="E291" s="4"/>
      <c r="F291" s="4"/>
      <c r="G291" s="76"/>
      <c r="H291" s="42"/>
      <c r="I291" s="92">
        <f t="shared" si="62"/>
        <v>360</v>
      </c>
      <c r="J291" s="6"/>
      <c r="K291" s="6"/>
      <c r="L291" s="135"/>
    </row>
    <row r="292" spans="1:12">
      <c r="A292" s="210"/>
      <c r="B292" s="23"/>
      <c r="C292" s="4"/>
      <c r="D292" s="4"/>
      <c r="E292" s="4"/>
      <c r="F292" s="4"/>
      <c r="G292" s="76"/>
      <c r="H292" s="42"/>
      <c r="I292" s="92">
        <f t="shared" si="62"/>
        <v>375</v>
      </c>
      <c r="J292" s="6"/>
      <c r="K292" s="6"/>
      <c r="L292" s="19"/>
    </row>
    <row r="293" spans="1:12">
      <c r="A293" s="3"/>
      <c r="B293" s="23"/>
      <c r="C293" s="4"/>
      <c r="D293" s="4"/>
      <c r="E293" s="4"/>
      <c r="F293" s="4"/>
      <c r="G293" s="76"/>
      <c r="H293" s="42"/>
      <c r="I293" s="92">
        <f t="shared" si="62"/>
        <v>390</v>
      </c>
      <c r="J293" s="6"/>
      <c r="K293" s="6"/>
      <c r="L293" s="19"/>
    </row>
    <row r="294" spans="1:12">
      <c r="A294" s="3"/>
      <c r="B294" s="23"/>
      <c r="C294" s="4"/>
      <c r="D294" s="4"/>
      <c r="E294" s="4"/>
      <c r="F294" s="4"/>
      <c r="G294" s="76"/>
      <c r="H294" s="42"/>
      <c r="I294" s="92">
        <f t="shared" si="62"/>
        <v>405</v>
      </c>
      <c r="J294" s="6"/>
      <c r="K294" s="6"/>
      <c r="L294" s="19"/>
    </row>
    <row r="295" spans="1:12">
      <c r="A295" s="3"/>
      <c r="B295" s="23"/>
      <c r="C295" s="4"/>
      <c r="D295" s="4"/>
      <c r="E295" s="4"/>
      <c r="F295" s="4"/>
      <c r="G295" s="76"/>
      <c r="H295" s="42"/>
      <c r="I295" s="92">
        <f t="shared" si="62"/>
        <v>420</v>
      </c>
      <c r="J295" s="6"/>
      <c r="K295" s="6"/>
      <c r="L295" s="19"/>
    </row>
    <row r="296" spans="1:12">
      <c r="A296" s="3"/>
      <c r="B296" s="23"/>
      <c r="C296" s="4"/>
      <c r="D296" s="4"/>
      <c r="E296" s="4"/>
      <c r="F296" s="4"/>
      <c r="G296" s="76"/>
      <c r="H296" s="42"/>
      <c r="I296" s="92">
        <f t="shared" si="62"/>
        <v>435</v>
      </c>
      <c r="J296" s="6"/>
      <c r="K296" s="6"/>
      <c r="L296" s="19"/>
    </row>
    <row r="297" spans="1:12">
      <c r="A297" s="3"/>
      <c r="B297" s="23"/>
      <c r="C297" s="4"/>
      <c r="D297" s="4"/>
      <c r="E297" s="4"/>
      <c r="F297" s="4"/>
      <c r="G297" s="76"/>
      <c r="H297" s="42"/>
      <c r="I297" s="92">
        <f t="shared" si="62"/>
        <v>450</v>
      </c>
      <c r="J297" s="6"/>
      <c r="K297" s="6"/>
      <c r="L297" s="19"/>
    </row>
    <row r="298" spans="1:12">
      <c r="A298" s="3"/>
      <c r="B298" s="23"/>
      <c r="C298" s="4"/>
      <c r="D298" s="4"/>
      <c r="E298" s="4"/>
      <c r="F298" s="4"/>
      <c r="G298" s="76"/>
      <c r="H298" s="42"/>
      <c r="I298" s="92">
        <f t="shared" si="62"/>
        <v>465</v>
      </c>
      <c r="J298" s="6"/>
      <c r="K298" s="6"/>
      <c r="L298" s="19"/>
    </row>
    <row r="299" spans="1:12">
      <c r="A299" s="3"/>
      <c r="B299" s="23"/>
      <c r="C299" s="4"/>
      <c r="D299" s="4"/>
      <c r="E299" s="4"/>
      <c r="F299" s="4"/>
      <c r="G299" s="76"/>
      <c r="H299" s="42"/>
      <c r="I299" s="92">
        <f t="shared" si="62"/>
        <v>480</v>
      </c>
      <c r="J299" s="6"/>
      <c r="K299" s="6"/>
      <c r="L299" s="19"/>
    </row>
    <row r="300" spans="1:12">
      <c r="A300" s="3"/>
      <c r="B300" s="23"/>
      <c r="C300" s="4"/>
      <c r="D300" s="4"/>
      <c r="E300" s="4"/>
      <c r="F300" s="4"/>
      <c r="G300" s="76"/>
      <c r="H300" s="42"/>
      <c r="I300" s="92">
        <f t="shared" si="62"/>
        <v>495</v>
      </c>
      <c r="J300" s="6"/>
      <c r="K300" s="6"/>
      <c r="L300" s="19"/>
    </row>
    <row r="301" spans="1:12">
      <c r="A301" s="3"/>
      <c r="B301" s="23"/>
      <c r="C301" s="4"/>
      <c r="D301" s="4"/>
      <c r="E301" s="4"/>
      <c r="F301" s="4"/>
      <c r="G301" s="76"/>
      <c r="H301" s="42"/>
      <c r="I301" s="92">
        <f t="shared" si="62"/>
        <v>510</v>
      </c>
      <c r="J301" s="6"/>
      <c r="K301" s="6"/>
      <c r="L301" s="19"/>
    </row>
    <row r="302" spans="1:12">
      <c r="A302" s="3"/>
      <c r="B302" s="23"/>
      <c r="C302" s="4"/>
      <c r="D302" s="4"/>
      <c r="E302" s="4"/>
      <c r="F302" s="4"/>
      <c r="G302" s="76"/>
      <c r="H302" s="42"/>
      <c r="I302" s="92">
        <f t="shared" si="62"/>
        <v>525</v>
      </c>
      <c r="J302" s="6"/>
      <c r="K302" s="6"/>
      <c r="L302" s="19"/>
    </row>
    <row r="303" spans="1:12">
      <c r="A303" s="3"/>
      <c r="B303" s="23"/>
      <c r="C303" s="4"/>
      <c r="D303" s="4"/>
      <c r="E303" s="4"/>
      <c r="F303" s="4"/>
      <c r="G303" s="76"/>
      <c r="H303" s="42"/>
      <c r="L303" s="19"/>
    </row>
    <row r="304" spans="1:12">
      <c r="B304" s="23"/>
      <c r="C304" s="3"/>
      <c r="D304" s="3"/>
      <c r="E304" s="3"/>
      <c r="F304" s="3"/>
      <c r="G304" s="3"/>
      <c r="H304" s="42"/>
      <c r="L304" s="19"/>
    </row>
    <row r="305" spans="1:12">
      <c r="A305" s="17"/>
      <c r="B305" s="82">
        <v>42</v>
      </c>
      <c r="C305" s="83"/>
      <c r="D305" s="83">
        <v>12.074999999999999</v>
      </c>
      <c r="E305" s="83">
        <v>11.151</v>
      </c>
      <c r="F305" s="83">
        <v>2.1000000000000001E-2</v>
      </c>
      <c r="G305" s="83">
        <v>-7.6520000000000001</v>
      </c>
      <c r="H305" s="84">
        <v>0.52</v>
      </c>
      <c r="I305" s="93">
        <v>45</v>
      </c>
      <c r="J305" s="29"/>
      <c r="K305" s="29"/>
      <c r="L305" s="19"/>
    </row>
    <row r="306" spans="1:12">
      <c r="B306" s="23">
        <v>57</v>
      </c>
      <c r="C306" s="3"/>
      <c r="D306" s="3">
        <v>12.082000000000001</v>
      </c>
      <c r="E306" s="3">
        <v>11.555</v>
      </c>
      <c r="F306" s="3">
        <v>1.2999999999999999E-2</v>
      </c>
      <c r="G306" s="3">
        <v>-4.3620000000000001</v>
      </c>
      <c r="H306" s="42">
        <v>0.52</v>
      </c>
      <c r="I306" s="92">
        <f>I305+15</f>
        <v>60</v>
      </c>
      <c r="J306" s="6">
        <f t="shared" ref="J306:J324" si="63">G306+(G307-G306)/15*(I306-B306)</f>
        <v>-4.1006</v>
      </c>
      <c r="K306" s="6">
        <f t="shared" ref="K306:K324" si="64">H306+(H307-H306)/15*(I306-B306)</f>
        <v>0.52</v>
      </c>
      <c r="L306" s="19"/>
    </row>
    <row r="307" spans="1:12">
      <c r="A307" s="210" t="s">
        <v>22</v>
      </c>
      <c r="B307" s="23">
        <v>72</v>
      </c>
      <c r="C307" s="3"/>
      <c r="D307" s="3">
        <v>12.08</v>
      </c>
      <c r="E307" s="3">
        <v>11.711</v>
      </c>
      <c r="F307" s="3">
        <v>1.4999999999999999E-2</v>
      </c>
      <c r="G307" s="3">
        <v>-3.0550000000000002</v>
      </c>
      <c r="H307" s="42">
        <v>0.52</v>
      </c>
      <c r="I307" s="92">
        <f t="shared" ref="I307:I337" si="65">I306+15</f>
        <v>75</v>
      </c>
      <c r="J307" s="6">
        <f t="shared" si="63"/>
        <v>-2.9146000000000001</v>
      </c>
      <c r="K307" s="6">
        <f t="shared" si="64"/>
        <v>0.52</v>
      </c>
      <c r="L307" s="135"/>
    </row>
    <row r="308" spans="1:12">
      <c r="A308" s="210"/>
      <c r="B308" s="23">
        <v>87</v>
      </c>
      <c r="C308" s="3"/>
      <c r="D308" s="3">
        <v>12.071999999999999</v>
      </c>
      <c r="E308" s="3">
        <v>11.788</v>
      </c>
      <c r="F308" s="3">
        <v>1.2999999999999999E-2</v>
      </c>
      <c r="G308" s="3">
        <v>-2.3530000000000002</v>
      </c>
      <c r="H308" s="42">
        <v>0.52</v>
      </c>
      <c r="I308" s="92">
        <f t="shared" si="65"/>
        <v>90</v>
      </c>
      <c r="J308" s="6">
        <f t="shared" si="63"/>
        <v>-2.2468000000000004</v>
      </c>
      <c r="K308" s="6">
        <f t="shared" si="64"/>
        <v>0.52</v>
      </c>
      <c r="L308" s="135"/>
    </row>
    <row r="309" spans="1:12">
      <c r="A309" s="210"/>
      <c r="B309" s="23">
        <v>102</v>
      </c>
      <c r="C309" s="3"/>
      <c r="D309" s="3">
        <v>12.073</v>
      </c>
      <c r="E309" s="3">
        <v>11.853</v>
      </c>
      <c r="F309" s="3">
        <v>1.4E-2</v>
      </c>
      <c r="G309" s="3">
        <v>-1.8220000000000001</v>
      </c>
      <c r="H309" s="42">
        <v>0.52</v>
      </c>
      <c r="I309" s="92">
        <f t="shared" si="65"/>
        <v>105</v>
      </c>
      <c r="J309" s="6">
        <f t="shared" si="63"/>
        <v>-1.673</v>
      </c>
      <c r="K309" s="6">
        <f t="shared" si="64"/>
        <v>0.52</v>
      </c>
      <c r="L309" s="135"/>
    </row>
    <row r="310" spans="1:12">
      <c r="A310" s="210"/>
      <c r="B310" s="23">
        <v>117</v>
      </c>
      <c r="C310" s="3"/>
      <c r="D310" s="3">
        <v>12.066000000000001</v>
      </c>
      <c r="E310" s="3">
        <v>11.936</v>
      </c>
      <c r="F310" s="3">
        <v>1.2999999999999999E-2</v>
      </c>
      <c r="G310" s="3">
        <v>-1.077</v>
      </c>
      <c r="H310" s="42">
        <v>0.52</v>
      </c>
      <c r="I310" s="92">
        <f t="shared" si="65"/>
        <v>120</v>
      </c>
      <c r="J310" s="6">
        <f t="shared" si="63"/>
        <v>-0.95119999999999993</v>
      </c>
      <c r="K310" s="6">
        <f t="shared" si="64"/>
        <v>0.52</v>
      </c>
      <c r="L310" s="135"/>
    </row>
    <row r="311" spans="1:12">
      <c r="A311" s="210"/>
      <c r="B311" s="23">
        <v>132</v>
      </c>
      <c r="C311" s="3"/>
      <c r="D311" s="3">
        <v>12.067</v>
      </c>
      <c r="E311" s="3">
        <v>12.013</v>
      </c>
      <c r="F311" s="3">
        <v>1.2E-2</v>
      </c>
      <c r="G311" s="3">
        <v>-0.44800000000000001</v>
      </c>
      <c r="H311" s="42">
        <v>0.52</v>
      </c>
      <c r="I311" s="92">
        <f t="shared" si="65"/>
        <v>135</v>
      </c>
      <c r="J311" s="6">
        <f t="shared" si="63"/>
        <v>-0.32519999999999999</v>
      </c>
      <c r="K311" s="6">
        <f t="shared" si="64"/>
        <v>0.52</v>
      </c>
      <c r="L311" s="135"/>
    </row>
    <row r="312" spans="1:12">
      <c r="A312" s="210"/>
      <c r="B312" s="23">
        <v>147</v>
      </c>
      <c r="C312" s="3"/>
      <c r="D312" s="3">
        <v>12.068</v>
      </c>
      <c r="E312" s="3">
        <v>12.087999999999999</v>
      </c>
      <c r="F312" s="3">
        <v>1.7999999999999999E-2</v>
      </c>
      <c r="G312" s="3">
        <v>0.16600000000000001</v>
      </c>
      <c r="H312" s="42">
        <v>0.52</v>
      </c>
      <c r="I312" s="92">
        <f t="shared" si="65"/>
        <v>150</v>
      </c>
      <c r="J312" s="6">
        <f t="shared" si="63"/>
        <v>0.25559999999999999</v>
      </c>
      <c r="K312" s="6">
        <f t="shared" si="64"/>
        <v>0.52</v>
      </c>
      <c r="L312" s="135"/>
    </row>
    <row r="313" spans="1:12">
      <c r="A313" s="210"/>
      <c r="B313" s="23">
        <v>162</v>
      </c>
      <c r="C313" s="3"/>
      <c r="D313" s="3">
        <v>12.058999999999999</v>
      </c>
      <c r="E313" s="3">
        <v>12.132999999999999</v>
      </c>
      <c r="F313" s="3">
        <v>1.4E-2</v>
      </c>
      <c r="G313" s="3">
        <v>0.61399999999999999</v>
      </c>
      <c r="H313" s="42">
        <v>0.52</v>
      </c>
      <c r="I313" s="92">
        <f t="shared" si="65"/>
        <v>165</v>
      </c>
      <c r="J313" s="6">
        <f t="shared" si="63"/>
        <v>0.63880000000000003</v>
      </c>
      <c r="K313" s="6">
        <f t="shared" si="64"/>
        <v>0.52</v>
      </c>
      <c r="L313" s="135"/>
    </row>
    <row r="314" spans="1:12">
      <c r="A314" s="210"/>
      <c r="B314" s="23">
        <v>177</v>
      </c>
      <c r="C314" s="3"/>
      <c r="D314" s="3">
        <v>12.061999999999999</v>
      </c>
      <c r="E314" s="3">
        <v>12.151</v>
      </c>
      <c r="F314" s="3">
        <v>1.4E-2</v>
      </c>
      <c r="G314" s="3">
        <v>0.73799999999999999</v>
      </c>
      <c r="H314" s="42">
        <v>0.52</v>
      </c>
      <c r="I314" s="92">
        <f t="shared" si="65"/>
        <v>180</v>
      </c>
      <c r="J314" s="6">
        <f t="shared" si="63"/>
        <v>0.6966</v>
      </c>
      <c r="K314" s="6">
        <f t="shared" si="64"/>
        <v>0.52</v>
      </c>
      <c r="L314" s="135"/>
    </row>
    <row r="315" spans="1:12">
      <c r="A315" s="210"/>
      <c r="B315" s="23">
        <v>192</v>
      </c>
      <c r="C315" s="3"/>
      <c r="D315" s="3">
        <v>12.057</v>
      </c>
      <c r="E315" s="3">
        <v>12.121</v>
      </c>
      <c r="F315" s="3">
        <v>1.0999999999999999E-2</v>
      </c>
      <c r="G315" s="3">
        <v>0.53100000000000003</v>
      </c>
      <c r="H315" s="42">
        <v>0.52</v>
      </c>
      <c r="I315" s="92">
        <f t="shared" si="65"/>
        <v>195</v>
      </c>
      <c r="J315" s="6">
        <f t="shared" si="63"/>
        <v>0.45300000000000001</v>
      </c>
      <c r="K315" s="6">
        <f t="shared" si="64"/>
        <v>0.52</v>
      </c>
      <c r="L315" s="135"/>
    </row>
    <row r="316" spans="1:12">
      <c r="A316" s="210"/>
      <c r="B316" s="23">
        <v>207</v>
      </c>
      <c r="C316" s="3"/>
      <c r="D316" s="3">
        <v>12.054</v>
      </c>
      <c r="E316" s="3">
        <v>12.071</v>
      </c>
      <c r="F316" s="3">
        <v>1.7999999999999999E-2</v>
      </c>
      <c r="G316" s="3">
        <v>0.14099999999999999</v>
      </c>
      <c r="H316" s="42">
        <v>0.52</v>
      </c>
      <c r="I316" s="92">
        <f t="shared" si="65"/>
        <v>210</v>
      </c>
      <c r="J316" s="6">
        <f t="shared" si="63"/>
        <v>4.6399999999999997E-2</v>
      </c>
      <c r="K316" s="6">
        <f t="shared" si="64"/>
        <v>0.52</v>
      </c>
      <c r="L316" s="135"/>
    </row>
    <row r="317" spans="1:12">
      <c r="A317" s="210"/>
      <c r="B317" s="23">
        <v>222</v>
      </c>
      <c r="C317" s="3"/>
      <c r="D317" s="3">
        <v>12.048999999999999</v>
      </c>
      <c r="E317" s="3">
        <v>12.009</v>
      </c>
      <c r="F317" s="3">
        <v>1.4E-2</v>
      </c>
      <c r="G317" s="3">
        <v>-0.33200000000000002</v>
      </c>
      <c r="H317" s="42">
        <v>0.52</v>
      </c>
      <c r="I317" s="92">
        <f t="shared" si="65"/>
        <v>225</v>
      </c>
      <c r="J317" s="6">
        <f t="shared" si="63"/>
        <v>-0.40679999999999999</v>
      </c>
      <c r="K317" s="6">
        <f t="shared" si="64"/>
        <v>0.52</v>
      </c>
      <c r="L317" s="135"/>
    </row>
    <row r="318" spans="1:12">
      <c r="A318" s="210"/>
      <c r="B318" s="23">
        <v>237</v>
      </c>
      <c r="C318" s="3"/>
      <c r="D318" s="3">
        <v>12.044</v>
      </c>
      <c r="E318" s="3">
        <v>11.959</v>
      </c>
      <c r="F318" s="3">
        <v>1.6E-2</v>
      </c>
      <c r="G318" s="3">
        <v>-0.70599999999999996</v>
      </c>
      <c r="H318" s="42">
        <v>0.52</v>
      </c>
      <c r="I318" s="92">
        <f t="shared" si="65"/>
        <v>240</v>
      </c>
      <c r="J318" s="6">
        <f t="shared" si="63"/>
        <v>-0.75080000000000002</v>
      </c>
      <c r="K318" s="6">
        <f t="shared" si="64"/>
        <v>0.52</v>
      </c>
      <c r="L318" s="135"/>
    </row>
    <row r="319" spans="1:12">
      <c r="A319" s="210"/>
      <c r="B319" s="23">
        <v>252</v>
      </c>
      <c r="C319" s="3"/>
      <c r="D319" s="3">
        <v>12.038</v>
      </c>
      <c r="E319" s="3">
        <v>11.926</v>
      </c>
      <c r="F319" s="3">
        <v>1.7999999999999999E-2</v>
      </c>
      <c r="G319" s="3">
        <v>-0.93</v>
      </c>
      <c r="H319" s="42">
        <v>0.52</v>
      </c>
      <c r="I319" s="92">
        <f t="shared" si="65"/>
        <v>255</v>
      </c>
      <c r="J319" s="6">
        <f t="shared" si="63"/>
        <v>-0.97320000000000007</v>
      </c>
      <c r="K319" s="6">
        <f t="shared" si="64"/>
        <v>0.52</v>
      </c>
      <c r="L319" s="135"/>
    </row>
    <row r="320" spans="1:12">
      <c r="A320" s="210"/>
      <c r="B320" s="23">
        <v>267</v>
      </c>
      <c r="C320" s="3"/>
      <c r="D320" s="3">
        <v>12.039</v>
      </c>
      <c r="E320" s="3">
        <v>11.901</v>
      </c>
      <c r="F320" s="3">
        <v>1.9E-2</v>
      </c>
      <c r="G320" s="3">
        <v>-1.1459999999999999</v>
      </c>
      <c r="H320" s="42">
        <v>0.52</v>
      </c>
      <c r="I320" s="92">
        <f t="shared" si="65"/>
        <v>270</v>
      </c>
      <c r="J320" s="6">
        <f t="shared" si="63"/>
        <v>-1.1214</v>
      </c>
      <c r="K320" s="6">
        <f t="shared" si="64"/>
        <v>0.52</v>
      </c>
      <c r="L320" s="135"/>
    </row>
    <row r="321" spans="1:12">
      <c r="A321" s="210"/>
      <c r="B321" s="23">
        <v>282</v>
      </c>
      <c r="C321" s="3"/>
      <c r="D321" s="3">
        <v>12.029</v>
      </c>
      <c r="E321" s="3">
        <v>11.906000000000001</v>
      </c>
      <c r="F321" s="3">
        <v>0.02</v>
      </c>
      <c r="G321" s="3">
        <v>-1.0229999999999999</v>
      </c>
      <c r="H321" s="42">
        <v>0.52</v>
      </c>
      <c r="I321" s="92">
        <f t="shared" si="65"/>
        <v>285</v>
      </c>
      <c r="J321" s="6">
        <f t="shared" si="63"/>
        <v>-1.0611999999999999</v>
      </c>
      <c r="K321" s="6">
        <f t="shared" si="64"/>
        <v>0.52</v>
      </c>
      <c r="L321" s="135"/>
    </row>
    <row r="322" spans="1:12">
      <c r="A322" s="210"/>
      <c r="B322" s="23">
        <v>297</v>
      </c>
      <c r="C322" s="3"/>
      <c r="D322" s="3">
        <v>12.028</v>
      </c>
      <c r="E322" s="3">
        <v>11.882</v>
      </c>
      <c r="F322" s="3">
        <v>1.4E-2</v>
      </c>
      <c r="G322" s="3">
        <v>-1.214</v>
      </c>
      <c r="H322" s="42">
        <v>0.52</v>
      </c>
      <c r="I322" s="92">
        <f t="shared" si="65"/>
        <v>300</v>
      </c>
      <c r="J322" s="6">
        <f t="shared" si="63"/>
        <v>-1.262</v>
      </c>
      <c r="K322" s="6">
        <f t="shared" si="64"/>
        <v>0.52</v>
      </c>
      <c r="L322" s="135"/>
    </row>
    <row r="323" spans="1:12">
      <c r="A323" s="210"/>
      <c r="B323" s="23">
        <v>312</v>
      </c>
      <c r="C323" s="3"/>
      <c r="D323" s="3">
        <v>12.039</v>
      </c>
      <c r="E323" s="3">
        <v>11.864000000000001</v>
      </c>
      <c r="F323" s="3">
        <v>1.6E-2</v>
      </c>
      <c r="G323" s="3">
        <v>-1.454</v>
      </c>
      <c r="H323" s="42">
        <v>0.52</v>
      </c>
      <c r="I323" s="92">
        <f t="shared" si="65"/>
        <v>315</v>
      </c>
      <c r="J323" s="6">
        <f t="shared" si="63"/>
        <v>-1.5122</v>
      </c>
      <c r="K323" s="6">
        <f t="shared" si="64"/>
        <v>0.52</v>
      </c>
      <c r="L323" s="135"/>
    </row>
    <row r="324" spans="1:12">
      <c r="A324" s="210"/>
      <c r="B324" s="23">
        <v>327</v>
      </c>
      <c r="C324" s="3"/>
      <c r="D324" s="3">
        <v>12.037000000000001</v>
      </c>
      <c r="E324" s="3">
        <v>11.827</v>
      </c>
      <c r="F324" s="3">
        <v>1.2E-2</v>
      </c>
      <c r="G324" s="3">
        <v>-1.7450000000000001</v>
      </c>
      <c r="H324" s="42">
        <v>0.52</v>
      </c>
      <c r="I324" s="92">
        <f t="shared" si="65"/>
        <v>330</v>
      </c>
      <c r="J324" s="6">
        <f t="shared" si="63"/>
        <v>-1.8998000000000002</v>
      </c>
      <c r="K324" s="6">
        <f t="shared" si="64"/>
        <v>0.52</v>
      </c>
      <c r="L324" s="135"/>
    </row>
    <row r="325" spans="1:12">
      <c r="A325" s="210"/>
      <c r="B325" s="23">
        <v>342</v>
      </c>
      <c r="C325" s="3"/>
      <c r="D325" s="3">
        <v>12.03</v>
      </c>
      <c r="E325" s="3">
        <v>11.727</v>
      </c>
      <c r="F325" s="3">
        <v>1.7999999999999999E-2</v>
      </c>
      <c r="G325" s="3">
        <v>-2.5190000000000001</v>
      </c>
      <c r="H325" s="42">
        <v>0.52</v>
      </c>
      <c r="I325" s="92">
        <f t="shared" si="65"/>
        <v>345</v>
      </c>
      <c r="J325" s="6"/>
      <c r="K325" s="6"/>
      <c r="L325" s="135"/>
    </row>
    <row r="326" spans="1:12">
      <c r="A326" s="210"/>
      <c r="B326" s="79">
        <v>357</v>
      </c>
      <c r="C326" s="80"/>
      <c r="D326" s="80">
        <v>12.035</v>
      </c>
      <c r="E326" s="80">
        <v>11.422000000000001</v>
      </c>
      <c r="F326" s="80">
        <v>1.4999999999999999E-2</v>
      </c>
      <c r="G326" s="80">
        <v>-5.093</v>
      </c>
      <c r="H326" s="81">
        <v>0.52</v>
      </c>
      <c r="I326" s="92">
        <f t="shared" si="65"/>
        <v>360</v>
      </c>
      <c r="J326" s="6"/>
      <c r="K326" s="6"/>
      <c r="L326" s="19"/>
    </row>
    <row r="327" spans="1:12">
      <c r="A327" s="210"/>
      <c r="B327" s="79">
        <v>372</v>
      </c>
      <c r="C327" s="80"/>
      <c r="D327" s="80">
        <v>12.035</v>
      </c>
      <c r="E327" s="80">
        <v>10.709</v>
      </c>
      <c r="F327" s="80">
        <v>1.4999999999999999E-2</v>
      </c>
      <c r="G327" s="80">
        <v>-11.018000000000001</v>
      </c>
      <c r="H327" s="81">
        <v>0.52</v>
      </c>
      <c r="I327" s="92">
        <f t="shared" si="65"/>
        <v>375</v>
      </c>
      <c r="J327" s="6"/>
      <c r="K327" s="6"/>
      <c r="L327" s="19"/>
    </row>
    <row r="328" spans="1:12">
      <c r="B328" s="23"/>
      <c r="C328" s="3"/>
      <c r="D328" s="3"/>
      <c r="E328" s="3"/>
      <c r="F328" s="3"/>
      <c r="G328" s="3"/>
      <c r="H328" s="42"/>
      <c r="I328" s="92">
        <f t="shared" si="65"/>
        <v>390</v>
      </c>
      <c r="J328" s="6"/>
      <c r="K328" s="6"/>
      <c r="L328" s="19"/>
    </row>
    <row r="329" spans="1:12">
      <c r="B329" s="23"/>
      <c r="C329" s="3"/>
      <c r="D329" s="3"/>
      <c r="E329" s="3"/>
      <c r="F329" s="3"/>
      <c r="G329" s="3"/>
      <c r="H329" s="42"/>
      <c r="I329" s="92">
        <f t="shared" si="65"/>
        <v>405</v>
      </c>
      <c r="J329" s="6"/>
      <c r="K329" s="6"/>
      <c r="L329" s="19"/>
    </row>
    <row r="330" spans="1:12">
      <c r="B330" s="23"/>
      <c r="C330" s="3"/>
      <c r="D330" s="3"/>
      <c r="E330" s="3"/>
      <c r="F330" s="3"/>
      <c r="G330" s="3"/>
      <c r="H330" s="42"/>
      <c r="I330" s="92">
        <f t="shared" si="65"/>
        <v>420</v>
      </c>
      <c r="J330" s="6"/>
      <c r="K330" s="6"/>
      <c r="L330" s="19"/>
    </row>
    <row r="331" spans="1:12">
      <c r="B331" s="23"/>
      <c r="C331" s="3"/>
      <c r="D331" s="3"/>
      <c r="E331" s="3"/>
      <c r="F331" s="3"/>
      <c r="G331" s="3"/>
      <c r="H331" s="42"/>
      <c r="I331" s="92">
        <f t="shared" si="65"/>
        <v>435</v>
      </c>
      <c r="J331" s="6"/>
      <c r="K331" s="6"/>
      <c r="L331" s="19"/>
    </row>
    <row r="332" spans="1:12">
      <c r="B332" s="23"/>
      <c r="C332" s="3"/>
      <c r="D332" s="3"/>
      <c r="E332" s="3"/>
      <c r="F332" s="3"/>
      <c r="G332" s="3"/>
      <c r="H332" s="42"/>
      <c r="I332" s="92">
        <f t="shared" si="65"/>
        <v>450</v>
      </c>
      <c r="J332" s="6"/>
      <c r="K332" s="6"/>
      <c r="L332" s="19"/>
    </row>
    <row r="333" spans="1:12">
      <c r="B333" s="23"/>
      <c r="C333" s="3"/>
      <c r="D333" s="3"/>
      <c r="E333" s="3"/>
      <c r="F333" s="3"/>
      <c r="G333" s="3"/>
      <c r="H333" s="42"/>
      <c r="I333" s="92">
        <f t="shared" si="65"/>
        <v>465</v>
      </c>
      <c r="J333" s="6"/>
      <c r="K333" s="6"/>
      <c r="L333" s="19"/>
    </row>
    <row r="334" spans="1:12">
      <c r="B334" s="23"/>
      <c r="C334" s="3"/>
      <c r="D334" s="3"/>
      <c r="E334" s="3"/>
      <c r="F334" s="3"/>
      <c r="G334" s="3"/>
      <c r="H334" s="42"/>
      <c r="I334" s="92">
        <f t="shared" si="65"/>
        <v>480</v>
      </c>
      <c r="J334" s="6"/>
      <c r="K334" s="6"/>
      <c r="L334" s="19"/>
    </row>
    <row r="335" spans="1:12">
      <c r="B335" s="23"/>
      <c r="C335" s="3"/>
      <c r="D335" s="3"/>
      <c r="E335" s="3"/>
      <c r="F335" s="3"/>
      <c r="G335" s="3"/>
      <c r="H335" s="42"/>
      <c r="I335" s="92">
        <f t="shared" si="65"/>
        <v>495</v>
      </c>
      <c r="J335" s="6"/>
      <c r="K335" s="6"/>
      <c r="L335" s="19"/>
    </row>
    <row r="336" spans="1:12">
      <c r="B336" s="23"/>
      <c r="C336" s="3"/>
      <c r="D336" s="3"/>
      <c r="E336" s="3"/>
      <c r="F336" s="3"/>
      <c r="G336" s="3"/>
      <c r="H336" s="42"/>
      <c r="I336" s="92">
        <f t="shared" si="65"/>
        <v>510</v>
      </c>
      <c r="J336" s="6"/>
      <c r="K336" s="6"/>
      <c r="L336" s="19"/>
    </row>
    <row r="337" spans="1:58">
      <c r="B337" s="23"/>
      <c r="C337" s="3"/>
      <c r="D337" s="3"/>
      <c r="E337" s="3"/>
      <c r="F337" s="3"/>
      <c r="G337" s="3"/>
      <c r="H337" s="42"/>
      <c r="I337" s="92">
        <f t="shared" si="65"/>
        <v>525</v>
      </c>
      <c r="J337" s="6"/>
      <c r="K337" s="6"/>
      <c r="L337" s="19"/>
      <c r="BF337" s="109"/>
    </row>
    <row r="338" spans="1:58">
      <c r="B338" s="23"/>
      <c r="C338" s="3"/>
      <c r="D338" s="3"/>
      <c r="E338" s="3"/>
      <c r="F338" s="3"/>
      <c r="G338" s="3"/>
      <c r="H338" s="42"/>
      <c r="L338" s="19"/>
    </row>
    <row r="339" spans="1:58">
      <c r="A339" s="25"/>
      <c r="B339" s="32"/>
      <c r="C339" s="33"/>
      <c r="D339" s="33"/>
      <c r="E339" s="33"/>
      <c r="F339" s="33"/>
      <c r="G339" s="33"/>
      <c r="H339" s="43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55" priority="9" operator="between">
      <formula>2</formula>
      <formula>100</formula>
    </cfRule>
    <cfRule type="cellIs" dxfId="154" priority="10" operator="between">
      <formula>1.5</formula>
      <formula>2</formula>
    </cfRule>
    <cfRule type="cellIs" dxfId="153" priority="11" operator="between">
      <formula>1</formula>
      <formula>1.5</formula>
    </cfRule>
    <cfRule type="cellIs" dxfId="152" priority="12" operator="between">
      <formula>0</formula>
      <formula>1</formula>
    </cfRule>
  </conditionalFormatting>
  <conditionalFormatting sqref="AD30:AF30 AN30:AY30">
    <cfRule type="cellIs" dxfId="151" priority="1" operator="between">
      <formula>2</formula>
      <formula>100</formula>
    </cfRule>
    <cfRule type="cellIs" dxfId="150" priority="2" operator="between">
      <formula>1.5</formula>
      <formula>2</formula>
    </cfRule>
    <cfRule type="cellIs" dxfId="149" priority="3" operator="between">
      <formula>1</formula>
      <formula>1.5</formula>
    </cfRule>
    <cfRule type="cellIs" dxfId="148" priority="4" operator="between">
      <formula>0</formula>
      <formula>1</formula>
    </cfRule>
  </conditionalFormatting>
  <conditionalFormatting sqref="AD32:AF59 AN32:AY59">
    <cfRule type="cellIs" dxfId="147" priority="5" operator="between">
      <formula>2</formula>
      <formula>100</formula>
    </cfRule>
    <cfRule type="cellIs" dxfId="146" priority="6" operator="between">
      <formula>1.5</formula>
      <formula>2</formula>
    </cfRule>
    <cfRule type="cellIs" dxfId="145" priority="7" operator="between">
      <formula>1</formula>
      <formula>1.5</formula>
    </cfRule>
    <cfRule type="cellIs" dxfId="144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1587D-3A53-4EFE-824B-83368D2B768E}">
  <sheetPr>
    <tabColor rgb="FF92D050"/>
  </sheetPr>
  <dimension ref="A1:BG377"/>
  <sheetViews>
    <sheetView zoomScale="80" zoomScaleNormal="80" workbookViewId="0">
      <pane xSplit="1" ySplit="3" topLeftCell="B4" activePane="bottomRight" state="frozen"/>
      <selection activeCell="AQ17" sqref="AQ17"/>
      <selection pane="topRight" activeCell="AQ17" sqref="AQ17"/>
      <selection pane="bottomLeft" activeCell="AQ17" sqref="AQ17"/>
      <selection pane="bottomRight" activeCell="K39" sqref="K39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16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stability!K55</f>
        <v>0.10614455552060449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05">
        <f t="shared" ref="B25:B29" si="0">B26-15</f>
        <v>37.5</v>
      </c>
      <c r="C25" s="4"/>
      <c r="D25" s="110">
        <v>19.701633757865967</v>
      </c>
      <c r="E25" s="110">
        <v>19.121999999999996</v>
      </c>
      <c r="F25" s="111">
        <v>1.3984117975601723E-2</v>
      </c>
      <c r="G25" s="110">
        <v>-2.9420593489336837</v>
      </c>
      <c r="H25" s="112">
        <v>0.62431370672948217</v>
      </c>
      <c r="I25" s="92">
        <v>45</v>
      </c>
      <c r="J25" s="6"/>
      <c r="K25" s="6"/>
      <c r="L25" s="135"/>
    </row>
    <row r="26" spans="1:59">
      <c r="A26" s="208"/>
      <c r="B26" s="21">
        <f t="shared" si="0"/>
        <v>52.5</v>
      </c>
      <c r="C26" s="4"/>
      <c r="D26" s="6">
        <v>19.704986757865967</v>
      </c>
      <c r="E26" s="6">
        <v>19.244999999999997</v>
      </c>
      <c r="F26" s="7">
        <v>1.5811388300842496E-2</v>
      </c>
      <c r="G26" s="6">
        <v>-2.3343672518955092</v>
      </c>
      <c r="H26" s="22">
        <v>0.62420747352646677</v>
      </c>
      <c r="I26" s="92">
        <f>I25+15</f>
        <v>60</v>
      </c>
      <c r="J26" s="6">
        <f t="shared" ref="J26:J35" si="1">G26+(G27-G26)/15*(I26-B26)</f>
        <v>-2.1642811336863321</v>
      </c>
      <c r="K26" s="6">
        <f t="shared" ref="K26:K35" si="2">H26+(H27-H26)/15*(I26-B26)</f>
        <v>0.62436966809408789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f t="shared" si="0"/>
        <v>67.5</v>
      </c>
      <c r="C27" s="4"/>
      <c r="D27" s="6">
        <v>19.694751757865966</v>
      </c>
      <c r="E27" s="6">
        <v>19.302000000000003</v>
      </c>
      <c r="F27" s="7">
        <v>1.4757295747452123E-2</v>
      </c>
      <c r="G27" s="6">
        <v>-1.9941950154771553</v>
      </c>
      <c r="H27" s="22">
        <v>0.62453186266170901</v>
      </c>
      <c r="I27" s="92">
        <f t="shared" ref="I27:I57" si="3">I26+15</f>
        <v>75</v>
      </c>
      <c r="J27" s="6">
        <f t="shared" si="1"/>
        <v>-1.8003420937136223</v>
      </c>
      <c r="K27" s="6">
        <f t="shared" si="2"/>
        <v>0.62421566408294593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f t="shared" si="0"/>
        <v>82.5</v>
      </c>
      <c r="C28" s="4"/>
      <c r="D28" s="6">
        <v>19.714714757865966</v>
      </c>
      <c r="E28" s="6">
        <v>19.398000000000003</v>
      </c>
      <c r="F28" s="7">
        <v>1.4757295747453301E-2</v>
      </c>
      <c r="G28" s="6">
        <v>-1.6064891719500893</v>
      </c>
      <c r="H28" s="22">
        <v>0.62389946550418274</v>
      </c>
      <c r="I28" s="92">
        <f t="shared" si="3"/>
        <v>90</v>
      </c>
      <c r="J28" s="6">
        <f t="shared" si="1"/>
        <v>-1.2970904359928725</v>
      </c>
      <c r="K28" s="6">
        <f t="shared" si="2"/>
        <v>0.62396330932760935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f t="shared" si="0"/>
        <v>97.5</v>
      </c>
      <c r="C29" s="4"/>
      <c r="D29" s="6">
        <v>19.710680757865966</v>
      </c>
      <c r="E29" s="6">
        <v>19.515999999999998</v>
      </c>
      <c r="F29" s="7">
        <v>1.2649110640673747E-2</v>
      </c>
      <c r="G29" s="6">
        <v>-0.98769170003565587</v>
      </c>
      <c r="H29" s="22">
        <v>0.62402715315103585</v>
      </c>
      <c r="I29" s="92">
        <f t="shared" si="3"/>
        <v>105</v>
      </c>
      <c r="J29" s="6">
        <f t="shared" si="1"/>
        <v>-0.61928224857282443</v>
      </c>
      <c r="K29" s="6">
        <f t="shared" si="2"/>
        <v>0.62645560863669236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f>B31-15</f>
        <v>112.5</v>
      </c>
      <c r="C30" s="4"/>
      <c r="D30" s="6">
        <v>19.717465757865966</v>
      </c>
      <c r="E30" s="6">
        <v>19.668000000000003</v>
      </c>
      <c r="F30" s="7">
        <v>1.5491933384830256E-2</v>
      </c>
      <c r="G30" s="6">
        <v>-0.25087279710999294</v>
      </c>
      <c r="H30" s="22">
        <v>0.62888406412234898</v>
      </c>
      <c r="I30" s="92">
        <f t="shared" si="3"/>
        <v>120</v>
      </c>
      <c r="J30" s="6">
        <f t="shared" si="1"/>
        <v>7.9056136157181767E-3</v>
      </c>
      <c r="K30" s="6">
        <f t="shared" si="2"/>
        <v>0.62898030414724859</v>
      </c>
      <c r="L30" s="135"/>
      <c r="M30" s="150"/>
      <c r="N30" s="96">
        <f>IF(ISBLANK(G31),"",IF(ISBLANK(G68),"",ABS(G31-G68)/SQRT(H31^2+H68^2+M2^2)))</f>
        <v>1.7661834104527847</v>
      </c>
      <c r="O30" s="96">
        <f>IF(ISBLANK(G31),"",IF(ISBLANK(G107),"",ABS(G31-G107)/SQRT(H31^2+H107^2+M2^2)))</f>
        <v>2.0677091072913401</v>
      </c>
      <c r="P30" s="96">
        <f>IF(ISBLANK(G31),"",IF(ISBLANK(G231),"",ABS(G31-G231)/SQRT(H31^2+H231^2+M2^2)))</f>
        <v>2.9419065909332569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1.1494929816032029</v>
      </c>
      <c r="S30" s="96">
        <f>IF(ISBLANK(G68),"",IF(ISBLANK(G107),"",ABS(G68-G107)/SQRT(H107^2+H68^2+M2^2)))</f>
        <v>0.53556402158414829</v>
      </c>
      <c r="T30" s="96">
        <f>IF(ISBLANK(G68),"",IF(ISBLANK(G231),"",ABS(G68-G231)/SQRT(H231^2+H68^2+M2^2)))</f>
        <v>1.6407370140944315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0.64032107957696627</v>
      </c>
      <c r="W30" s="96">
        <f>IF(ISBLANK(G107),"",IF(ISBLANK(G231),"",ABS(G107-G231)/SQRT(H231^2+H107^2+M2^2)))</f>
        <v>1.0259111659770774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1.073172501151757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2.0874602900963852</v>
      </c>
      <c r="AB30" s="108" t="str">
        <f>IF(ISBLANK(G238),"",IF(ISBLANK(G316),"",ABS(G238-G316)/SQRT(H316^2+H238^2+M2^2)))</f>
        <v/>
      </c>
      <c r="AD30" s="162">
        <f>IF(ISBLANK(G179),"",IF(ISBLANK(G145),"",ABS(G179-G145)/SQRT(H145^2+H179^2+M2^2)))</f>
        <v>0.95046865298618044</v>
      </c>
      <c r="AE30" s="157">
        <f>IF(ISBLANK(G179),"",IF(ISBLANK(G289),"",ABS(G179-G289)/SQRT(H289^2+H179^2+M2^2)))</f>
        <v>0.91323341845786443</v>
      </c>
      <c r="AF30" s="158">
        <f>IF(ISBLANK(G145),"",IF(ISBLANK(G289),"",ABS(G145-G289)/SQRT(H289^2+H145^2+M2^2)))</f>
        <v>0.523216210342902</v>
      </c>
      <c r="AH30" s="155">
        <f>IF(ISBLANK(G31),"",IF(ISBLANK(G145),"",ABS(G31-G145)/SQRT(H31^2+H145^2+M2^2)))</f>
        <v>1.9263899819640755</v>
      </c>
      <c r="AI30" s="156">
        <f>IF(ISBLANK(G68),"",IF(ISBLANK(G145),"",ABS(G68-G145)/SQRT(H145^2+H68^2+M2^2)))</f>
        <v>0.41051223477981597</v>
      </c>
      <c r="AJ30" s="156">
        <f>IF(ISBLANK(G107),"",IF(ISBLANK(G145),"",ABS(G107-G145)/SQRT(H145^2+H107^2+M2^2)))</f>
        <v>9.4468855062924295E-2</v>
      </c>
      <c r="AK30" s="156">
        <f>IF(ISBLANK(G145),"",IF(ISBLANK(G231),"",ABS(G145-G231)/SQRT(H231^2+H145^2+M2^2)))</f>
        <v>1.085628929893524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0.93922863861818828</v>
      </c>
      <c r="AN30" s="157">
        <f>IF(ISBLANK(G179),"",IF(ISBLANK(G31),"",ABS(G179-G31)/SQRT(H31^2+H179^2+M2^2)))</f>
        <v>1.0924255466642006</v>
      </c>
      <c r="AO30" s="157">
        <f>IF(ISBLANK(G179),"",IF(ISBLANK(G68),"",ABS(G179-G68)/SQRT(H68^2+H179^2+M2^2)))</f>
        <v>0.65900749975605555</v>
      </c>
      <c r="AP30" s="157">
        <f>IF(ISBLANK(G179),"",IF(ISBLANK(G107),"",ABS(G179-G107)/SQRT(H107^2+H179^2+M2^2)))</f>
        <v>1.0803656833712838</v>
      </c>
      <c r="AQ30" s="157">
        <f>IF(ISBLANK(G179),"",IF(ISBLANK(G231),"",ABS(G179-G231)/SQRT(H231^2+H179^2+M2^2)))</f>
        <v>2.0699309914032158</v>
      </c>
      <c r="AR30" s="157" t="str">
        <f>IF(ISBLANK(G179),"",IF(ISBLANK(G238),"",ABS(G179-G238)/SQRT(H238^2+H179^2+M2^2)))</f>
        <v/>
      </c>
      <c r="AS30" s="157">
        <f>IF(ISBLANK(G179),"",IF(ISBLANK(G316),"",ABS(G179-G316)/SQRT(H316^2+H179^2+M2^2)))</f>
        <v>3.678483359861446E-2</v>
      </c>
      <c r="AT30" s="157">
        <f>IF(ISBLANK(G31),"",IF(ISBLANK(G289),"",ABS(G31-G289)/SQRT(H289^2+H31^2+M2^2)))</f>
        <v>1.3675245724980962</v>
      </c>
      <c r="AU30" s="157">
        <f>IF(ISBLANK(G68),"",IF(ISBLANK(G289),"",ABS(G68-G289)/SQRT(H289^2+H68^2+M2^2)))</f>
        <v>0.68798180005426335</v>
      </c>
      <c r="AV30" s="157">
        <f>IF(ISBLANK(G107),"",IF(ISBLANK(G289),"",ABS(G107-G289)/SQRT(H289^2+H107^2+M2^2)))</f>
        <v>0.48759033868652407</v>
      </c>
      <c r="AW30" s="157">
        <f>IF(ISBLANK(G231),"",IF(ISBLANK(G289),"",ABS(G231-G289)/SQRT(H289^2+H231^2+M2^2)))</f>
        <v>7.0327269978082252E-2</v>
      </c>
      <c r="AX30" s="157" t="str">
        <f>IF(ISBLANK(G238),"",IF(ISBLANK(G289),"",ABS(G238-G289)/SQRT(H289^2+H238^2+M2^2)))</f>
        <v/>
      </c>
      <c r="AY30" s="158">
        <f>IF(ISBLANK(G316),"",IF(ISBLANK(G289),"",ABS(G316-G289)/SQRT(H289^2+H316^2+M2^2)))</f>
        <v>0.90279771558826805</v>
      </c>
    </row>
    <row r="31" spans="1:59">
      <c r="A31" s="208"/>
      <c r="B31" s="21">
        <v>127.5</v>
      </c>
      <c r="C31" s="4">
        <v>19.707483757866001</v>
      </c>
      <c r="D31" s="6">
        <v>19.711432757865968</v>
      </c>
      <c r="E31" s="6">
        <v>19.763999999999999</v>
      </c>
      <c r="F31" s="7">
        <v>1.5776212754933173E-2</v>
      </c>
      <c r="G31" s="6">
        <v>0.26668402434142929</v>
      </c>
      <c r="H31" s="22">
        <v>0.6290765441721482</v>
      </c>
      <c r="I31" s="92">
        <f t="shared" si="3"/>
        <v>135</v>
      </c>
      <c r="J31" s="6">
        <f t="shared" si="1"/>
        <v>0.35434087670836389</v>
      </c>
      <c r="K31" s="6">
        <f t="shared" si="2"/>
        <v>0.62886311860347111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f>B31+15</f>
        <v>142.5</v>
      </c>
      <c r="C32" s="4"/>
      <c r="D32" s="6">
        <v>19.724816757865966</v>
      </c>
      <c r="E32" s="6">
        <v>19.811999999999998</v>
      </c>
      <c r="F32" s="7">
        <v>1.0327955589886225E-2</v>
      </c>
      <c r="G32" s="6">
        <v>0.44199772907529855</v>
      </c>
      <c r="H32" s="22">
        <v>0.62864969303479401</v>
      </c>
      <c r="I32" s="92">
        <f t="shared" si="3"/>
        <v>150</v>
      </c>
      <c r="J32" s="6">
        <f t="shared" si="1"/>
        <v>0.55641314418742627</v>
      </c>
      <c r="K32" s="6">
        <f t="shared" si="2"/>
        <v>0.62923863918523626</v>
      </c>
      <c r="L32" s="135"/>
      <c r="M32" s="147">
        <v>45</v>
      </c>
      <c r="N32" s="39" t="str">
        <f t="shared" ref="N32:N59" si="4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5">IF(ISBLANK(J25),"",IF(ISBLANK(J200),"",ABS(J25-J200)/SQRT(K25^2+K200^2+$M$2^2)))</f>
        <v/>
      </c>
      <c r="Q32" s="39" t="str">
        <f t="shared" ref="Q32:Q59" si="6">IF(ISBLANK(J25),"",IF(ISBLANK(J235),"",ABS(J25-J235)/SQRT(K25^2+K235^2+$M$2^2)))</f>
        <v/>
      </c>
      <c r="R32" s="39" t="str">
        <f t="shared" ref="R32:R59" si="7">IF(ISBLANK(J25),"",IF(ISBLANK(J305),"",ABS(J25-J305)/SQRT(K25^2+K305^2+$M$2^2)))</f>
        <v/>
      </c>
      <c r="S32" s="39" t="str">
        <f t="shared" ref="S32:S59" si="8">IF(ISBLANK(J60),"",IF(ISBLANK(J95),"",ABS(J60-J95)/SQRT(K60^2+K95^2+$M$2^2)))</f>
        <v/>
      </c>
      <c r="T32" s="39" t="str">
        <f t="shared" ref="T32:T59" si="9">IF(ISBLANK(J60),"",IF(ISBLANK(J200),"",ABS(J60-J200)/SQRT(K60^2+K200^2+$M$2^2)))</f>
        <v/>
      </c>
      <c r="U32" s="39" t="str">
        <f t="shared" ref="U32:U59" si="10">IF(ISBLANK(J60),"",IF(ISBLANK(J235),"",ABS(J60-J235)/SQRT(K60^2+K235^2+$M$2^2)))</f>
        <v/>
      </c>
      <c r="V32" s="39" t="str">
        <f t="shared" ref="V32:V59" si="11">IF(ISBLANK(J60),"",IF(ISBLANK(J305),"",ABS(J60-J305)/SQRT(K60^2+K305^2+$M$2^2)))</f>
        <v/>
      </c>
      <c r="W32" s="39" t="str">
        <f t="shared" ref="W32:W59" si="12">IF(ISBLANK(J95),"",IF(ISBLANK(J200),"",ABS(J95-J200)/SQRT(K95^2+K200^2+$M$2^2)))</f>
        <v/>
      </c>
      <c r="X32" s="39" t="str">
        <f t="shared" ref="X32:X59" si="13">IF(ISBLANK(J95),"",IF(ISBLANK(J235),"",ABS(J95-J235)/SQRT(K95^2+K235^2+$M$2^2)))</f>
        <v/>
      </c>
      <c r="Y32" s="39" t="str">
        <f t="shared" ref="Y32:Y59" si="14">IF(ISBLANK(J95),"",IF(ISBLANK(J305),"",ABS(J95-J305)/SQRT(K95^2+K305^2+$M$2^2)))</f>
        <v/>
      </c>
      <c r="Z32" s="39" t="str">
        <f t="shared" ref="Z32:Z59" si="15">IF(ISBLANK(J200),"",IF(ISBLANK(J235),"",ABS(J200-J235)/SQRT(K200^2+K235^2+$M$2^2)))</f>
        <v/>
      </c>
      <c r="AA32" s="39" t="str">
        <f t="shared" ref="AA32:AA59" si="16">IF(ISBLANK(J200),"",IF(ISBLANK(J305),"",ABS(J200-J305)/SQRT(K200^2+K305^2+$M$2^2)))</f>
        <v/>
      </c>
      <c r="AB32" s="140" t="str">
        <f t="shared" ref="AB32:AB59" si="17">IF(ISBLANK(J235),"",IF(ISBLANK(J305),"",ABS(J235-J305)/SQRT(K235^2+K305^2+$M$2^2)))</f>
        <v/>
      </c>
      <c r="AD32" s="153" t="str">
        <f t="shared" ref="AD32:AD59" si="18">IF(ISBLANK(J130),"",IF(ISBLANK(J165),"",ABS(J130-J165)/SQRT(K130^2+K165^2+$M$2^2)))</f>
        <v/>
      </c>
      <c r="AE32" s="46" t="str">
        <f t="shared" ref="AE32:AE59" si="19">IF(ISBLANK(J270),"",IF(ISBLANK(J165),"",ABS(J270-J165)/SQRT(K270^2+K165^2+$M$2^2)))</f>
        <v/>
      </c>
      <c r="AF32" s="154" t="str">
        <f t="shared" ref="AF32:AF59" si="20">IF(ISBLANK(J270),"",IF(ISBLANK(J130),"",ABS(J270-J130)/SQRT(K270^2+K130^2+$M$2^2)))</f>
        <v/>
      </c>
      <c r="AH32" s="153" t="str">
        <f t="shared" ref="AH32:AH59" si="21">IF(ISBLANK(J25),"",IF(ISBLANK(J130),"",ABS(J25-J130)/SQRT(K25^2+K130^2+$M$2^2)))</f>
        <v/>
      </c>
      <c r="AI32" s="46" t="str">
        <f t="shared" ref="AI32:AI59" si="22">IF(ISBLANK(J60),"",IF(ISBLANK(J130),"",ABS(J60-J130)/SQRT(K60^2+K130^2+$M$2^2)))</f>
        <v/>
      </c>
      <c r="AJ32" s="46" t="str">
        <f t="shared" ref="AJ32:AJ59" si="23">IF(ISBLANK(J95),"",IF(ISBLANK(J130),"",ABS(J95-J130)/SQRT(K95^2+K130^2+$M$2^2)))</f>
        <v/>
      </c>
      <c r="AK32" s="46" t="str">
        <f t="shared" ref="AK32:AK59" si="24">IF(ISBLANK(J130),"",IF(ISBLANK(J200),"",ABS(J130-J200)/SQRT(K130^2+K200^2+$M$2^2)))</f>
        <v/>
      </c>
      <c r="AL32" s="46" t="str">
        <f t="shared" ref="AL32:AL59" si="25">IF(ISBLANK(J130),"",IF(ISBLANK(J235),"",ABS(J130-J235)/SQRT(K130^2+K235^2+$M$2^2)))</f>
        <v/>
      </c>
      <c r="AM32" s="46" t="str">
        <f t="shared" ref="AM32:AM59" si="26">IF(ISBLANK(J130),"",IF(ISBLANK(J305),"",ABS(J130-J305)/SQRT(K130^2+K305^2+$M$2^2)))</f>
        <v/>
      </c>
      <c r="AN32" s="46" t="str">
        <f t="shared" ref="AN32:AN59" si="27">IF(ISBLANK(J25),"",IF(ISBLANK(J165),"",ABS(J25-J165)/SQRT(K25^2+K165^2+$M$2^2)))</f>
        <v/>
      </c>
      <c r="AO32" s="46" t="str">
        <f t="shared" ref="AO32:AO59" si="28">IF(ISBLANK(J60),"",IF(ISBLANK(J165),"",ABS(J60-J165)/SQRT(K60^2+K165^2+$M$2^2)))</f>
        <v/>
      </c>
      <c r="AP32" s="46" t="str">
        <f t="shared" ref="AP32:AP59" si="29">IF(ISBLANK(J95),"",IF(ISBLANK(J165),"",ABS(J95-J165)/SQRT(K95^2+K165^2+$M$2^2)))</f>
        <v/>
      </c>
      <c r="AQ32" s="46" t="str">
        <f t="shared" ref="AQ32:AQ59" si="30">IF(ISBLANK(J200),"",IF(ISBLANK(J165),"",ABS(J200-J165)/SQRT(K200^2+K165^2+$M$2^2)))</f>
        <v/>
      </c>
      <c r="AR32" s="46" t="str">
        <f t="shared" ref="AR32:AR59" si="31">IF(ISBLANK(J235),"",IF(ISBLANK(J165),"",ABS(J235-J165)/SQRT(K235^2+K165^2+$M$2^2)))</f>
        <v/>
      </c>
      <c r="AS32" s="46" t="str">
        <f t="shared" ref="AS32:AS59" si="32">IF(ISBLANK(J305),"",IF(ISBLANK(J165),"",ABS(J305-J165)/SQRT(K305^2+K165^2+$M$2^2)))</f>
        <v/>
      </c>
      <c r="AT32" s="46" t="str">
        <f t="shared" ref="AT32:AT59" si="33">IF(ISBLANK(J270),"",IF(ISBLANK(J25),"",ABS(J270-J25)/SQRT(K270^2+K25^2+$M$2^2)))</f>
        <v/>
      </c>
      <c r="AU32" s="46" t="str">
        <f t="shared" ref="AU32:AU59" si="34">IF(ISBLANK(J270),"",IF(ISBLANK(J60),"",ABS(J270-J60)/SQRT(K270^2+K60^2+$M$2^2)))</f>
        <v/>
      </c>
      <c r="AV32" s="46" t="str">
        <f t="shared" ref="AV32:AV59" si="35">IF(ISBLANK(J270),"",IF(ISBLANK(J95),"",ABS(J270-J95)/SQRT(K270^2+K95^2+$M$2^2)))</f>
        <v/>
      </c>
      <c r="AW32" s="46" t="str">
        <f t="shared" ref="AW32:AW59" si="36">IF(ISBLANK(J270),"",IF(ISBLANK(J200),"",ABS(J270-J200)/SQRT(K270^2+K200^2+$M$2^2)))</f>
        <v/>
      </c>
      <c r="AX32" s="46" t="str">
        <f t="shared" ref="AX32:AX59" si="37">IF(ISBLANK(J270),"",IF(ISBLANK(J235),"",ABS(J270-J235)/SQRT(K270^2+K235^2+$M$2^2)))</f>
        <v/>
      </c>
      <c r="AY32" s="154" t="str">
        <f t="shared" ref="AY32:AY59" si="38">IF(ISBLANK(J270),"",IF(ISBLANK(J305),"",ABS(J270-J305)/SQRT(K270^2+K305^2+$M$2^2)))</f>
        <v/>
      </c>
    </row>
    <row r="33" spans="1:51">
      <c r="A33" s="208"/>
      <c r="B33" s="21">
        <f t="shared" ref="B33:B37" si="39">B32+15</f>
        <v>157.5</v>
      </c>
      <c r="C33" s="4"/>
      <c r="D33" s="6">
        <v>19.687927757865967</v>
      </c>
      <c r="E33" s="6">
        <v>19.819999999999997</v>
      </c>
      <c r="F33" s="7">
        <v>1.8257418583505797E-2</v>
      </c>
      <c r="G33" s="6">
        <v>0.67082855929955398</v>
      </c>
      <c r="H33" s="22">
        <v>0.6298275853356784</v>
      </c>
      <c r="I33" s="92">
        <f t="shared" si="3"/>
        <v>165</v>
      </c>
      <c r="J33" s="6">
        <f t="shared" si="1"/>
        <v>0.46634897996804392</v>
      </c>
      <c r="K33" s="6">
        <f t="shared" si="2"/>
        <v>0.62950062985607125</v>
      </c>
      <c r="L33" s="135"/>
      <c r="M33" s="147">
        <f t="shared" ref="M33:M59" si="40">M32+15</f>
        <v>60</v>
      </c>
      <c r="N33" s="39">
        <f t="shared" si="4"/>
        <v>1.930671565053516</v>
      </c>
      <c r="O33" s="39">
        <f t="shared" ref="O33:O59" si="41">IF(ISBLANK(J26),"",IF(ISBLANK(J96),"",ABS(J26-J96)/SQRT(K26^2+K96^2+$M$2^2)))</f>
        <v>1.4853872397551657</v>
      </c>
      <c r="P33" s="39" t="str">
        <f t="shared" si="5"/>
        <v/>
      </c>
      <c r="Q33" s="39" t="str">
        <f t="shared" si="6"/>
        <v/>
      </c>
      <c r="R33" s="39">
        <f t="shared" si="7"/>
        <v>2.3384497399931545</v>
      </c>
      <c r="S33" s="39">
        <f t="shared" si="8"/>
        <v>0.35718078815955573</v>
      </c>
      <c r="T33" s="39" t="str">
        <f t="shared" si="9"/>
        <v/>
      </c>
      <c r="U33" s="39" t="str">
        <f t="shared" si="10"/>
        <v/>
      </c>
      <c r="V33" s="39">
        <f t="shared" si="11"/>
        <v>0.6421736140953701</v>
      </c>
      <c r="W33" s="39" t="str">
        <f t="shared" si="12"/>
        <v/>
      </c>
      <c r="X33" s="39" t="str">
        <f t="shared" si="13"/>
        <v/>
      </c>
      <c r="Y33" s="39">
        <f t="shared" si="14"/>
        <v>0.90747085727355714</v>
      </c>
      <c r="Z33" s="39" t="str">
        <f t="shared" si="15"/>
        <v/>
      </c>
      <c r="AA33" s="39" t="str">
        <f t="shared" si="16"/>
        <v/>
      </c>
      <c r="AB33" s="140" t="str">
        <f t="shared" si="17"/>
        <v/>
      </c>
      <c r="AD33" s="142" t="str">
        <f t="shared" si="18"/>
        <v/>
      </c>
      <c r="AE33" s="39" t="str">
        <f t="shared" si="19"/>
        <v/>
      </c>
      <c r="AF33" s="140" t="str">
        <f t="shared" si="20"/>
        <v/>
      </c>
      <c r="AH33" s="142" t="str">
        <f t="shared" si="21"/>
        <v/>
      </c>
      <c r="AI33" s="39" t="str">
        <f t="shared" si="22"/>
        <v/>
      </c>
      <c r="AJ33" s="39" t="str">
        <f t="shared" si="23"/>
        <v/>
      </c>
      <c r="AK33" s="39" t="str">
        <f t="shared" si="24"/>
        <v/>
      </c>
      <c r="AL33" s="39" t="str">
        <f t="shared" si="25"/>
        <v/>
      </c>
      <c r="AM33" s="39" t="str">
        <f t="shared" si="26"/>
        <v/>
      </c>
      <c r="AN33" s="39" t="str">
        <f t="shared" si="27"/>
        <v/>
      </c>
      <c r="AO33" s="39" t="str">
        <f t="shared" si="28"/>
        <v/>
      </c>
      <c r="AP33" s="39" t="str">
        <f t="shared" si="29"/>
        <v/>
      </c>
      <c r="AQ33" s="39" t="str">
        <f t="shared" si="30"/>
        <v/>
      </c>
      <c r="AR33" s="39" t="str">
        <f t="shared" si="31"/>
        <v/>
      </c>
      <c r="AS33" s="39" t="str">
        <f t="shared" si="32"/>
        <v/>
      </c>
      <c r="AT33" s="39" t="str">
        <f t="shared" si="33"/>
        <v/>
      </c>
      <c r="AU33" s="39" t="str">
        <f t="shared" si="34"/>
        <v/>
      </c>
      <c r="AV33" s="39" t="str">
        <f t="shared" si="35"/>
        <v/>
      </c>
      <c r="AW33" s="39" t="str">
        <f t="shared" si="36"/>
        <v/>
      </c>
      <c r="AX33" s="39" t="str">
        <f t="shared" si="37"/>
        <v/>
      </c>
      <c r="AY33" s="140" t="str">
        <f t="shared" si="38"/>
        <v/>
      </c>
    </row>
    <row r="34" spans="1:51">
      <c r="A34" s="208"/>
      <c r="B34" s="21">
        <f t="shared" si="39"/>
        <v>172.5</v>
      </c>
      <c r="C34" s="4"/>
      <c r="D34" s="6">
        <v>19.708389757865966</v>
      </c>
      <c r="E34" s="6">
        <v>19.760000000000002</v>
      </c>
      <c r="F34" s="7">
        <v>1.3333333333334233E-2</v>
      </c>
      <c r="G34" s="6">
        <v>0.26186940063653391</v>
      </c>
      <c r="H34" s="22">
        <v>0.62917367437646399</v>
      </c>
      <c r="I34" s="92">
        <f t="shared" si="3"/>
        <v>180</v>
      </c>
      <c r="J34" s="6">
        <f t="shared" si="1"/>
        <v>-5.0294634944689165E-2</v>
      </c>
      <c r="K34" s="6">
        <f t="shared" si="2"/>
        <v>0.62907686225708059</v>
      </c>
      <c r="L34" s="135"/>
      <c r="M34" s="147">
        <f t="shared" si="40"/>
        <v>75</v>
      </c>
      <c r="N34" s="39">
        <f t="shared" si="4"/>
        <v>2.1563921378613617</v>
      </c>
      <c r="O34" s="39">
        <f t="shared" si="41"/>
        <v>1.3890909392199893</v>
      </c>
      <c r="P34" s="39" t="str">
        <f t="shared" si="5"/>
        <v/>
      </c>
      <c r="Q34" s="39" t="str">
        <f t="shared" si="6"/>
        <v/>
      </c>
      <c r="R34" s="39">
        <f t="shared" si="7"/>
        <v>1.0802187886359924</v>
      </c>
      <c r="S34" s="39">
        <f t="shared" si="8"/>
        <v>0.73143607497655361</v>
      </c>
      <c r="T34" s="39" t="str">
        <f t="shared" si="9"/>
        <v/>
      </c>
      <c r="U34" s="39" t="str">
        <f t="shared" si="10"/>
        <v/>
      </c>
      <c r="V34" s="39">
        <f t="shared" si="11"/>
        <v>1.1761846962968079</v>
      </c>
      <c r="W34" s="39" t="str">
        <f t="shared" si="12"/>
        <v/>
      </c>
      <c r="X34" s="39" t="str">
        <f t="shared" si="13"/>
        <v/>
      </c>
      <c r="Y34" s="39">
        <f t="shared" si="14"/>
        <v>0.3771330758034741</v>
      </c>
      <c r="Z34" s="39" t="str">
        <f t="shared" si="15"/>
        <v/>
      </c>
      <c r="AA34" s="39" t="str">
        <f t="shared" si="16"/>
        <v/>
      </c>
      <c r="AB34" s="140" t="str">
        <f t="shared" si="17"/>
        <v/>
      </c>
      <c r="AD34" s="142" t="str">
        <f t="shared" si="18"/>
        <v/>
      </c>
      <c r="AE34" s="39" t="str">
        <f t="shared" si="19"/>
        <v/>
      </c>
      <c r="AF34" s="140" t="str">
        <f t="shared" si="20"/>
        <v/>
      </c>
      <c r="AH34" s="142" t="str">
        <f t="shared" si="21"/>
        <v/>
      </c>
      <c r="AI34" s="39" t="str">
        <f t="shared" si="22"/>
        <v/>
      </c>
      <c r="AJ34" s="39" t="str">
        <f t="shared" si="23"/>
        <v/>
      </c>
      <c r="AK34" s="39" t="str">
        <f t="shared" si="24"/>
        <v/>
      </c>
      <c r="AL34" s="39" t="str">
        <f t="shared" si="25"/>
        <v/>
      </c>
      <c r="AM34" s="39" t="str">
        <f t="shared" si="26"/>
        <v/>
      </c>
      <c r="AN34" s="39">
        <f t="shared" si="27"/>
        <v>10.866566702341087</v>
      </c>
      <c r="AO34" s="39">
        <f t="shared" si="28"/>
        <v>10.713554232183766</v>
      </c>
      <c r="AP34" s="39">
        <f t="shared" si="29"/>
        <v>10.431336615477312</v>
      </c>
      <c r="AQ34" s="39" t="str">
        <f t="shared" si="30"/>
        <v/>
      </c>
      <c r="AR34" s="39" t="str">
        <f t="shared" si="31"/>
        <v/>
      </c>
      <c r="AS34" s="39">
        <f t="shared" si="32"/>
        <v>11.032577205909394</v>
      </c>
      <c r="AT34" s="39" t="str">
        <f t="shared" si="33"/>
        <v/>
      </c>
      <c r="AU34" s="39" t="str">
        <f t="shared" si="34"/>
        <v/>
      </c>
      <c r="AV34" s="39" t="str">
        <f t="shared" si="35"/>
        <v/>
      </c>
      <c r="AW34" s="39" t="str">
        <f t="shared" si="36"/>
        <v/>
      </c>
      <c r="AX34" s="39" t="str">
        <f t="shared" si="37"/>
        <v/>
      </c>
      <c r="AY34" s="140" t="str">
        <f t="shared" si="38"/>
        <v/>
      </c>
    </row>
    <row r="35" spans="1:51">
      <c r="A35" s="208"/>
      <c r="B35" s="21">
        <f t="shared" si="39"/>
        <v>187.5</v>
      </c>
      <c r="C35" s="4"/>
      <c r="D35" s="6">
        <v>19.714456757865968</v>
      </c>
      <c r="E35" s="6">
        <v>19.643000000000001</v>
      </c>
      <c r="F35" s="7">
        <v>1.6363916944844868E-2</v>
      </c>
      <c r="G35" s="6">
        <v>-0.36245867052591219</v>
      </c>
      <c r="H35" s="22">
        <v>0.6289800501376972</v>
      </c>
      <c r="I35" s="92">
        <f t="shared" si="3"/>
        <v>195</v>
      </c>
      <c r="J35" s="6">
        <f t="shared" si="1"/>
        <v>-0.75827849728344754</v>
      </c>
      <c r="K35" s="6">
        <f t="shared" si="2"/>
        <v>0.62687558278064093</v>
      </c>
      <c r="L35" s="135"/>
      <c r="M35" s="147">
        <f t="shared" si="40"/>
        <v>90</v>
      </c>
      <c r="N35" s="39">
        <f t="shared" si="4"/>
        <v>2.1041388815645456</v>
      </c>
      <c r="O35" s="39">
        <f t="shared" si="41"/>
        <v>1.2347805803482068</v>
      </c>
      <c r="P35" s="39">
        <f t="shared" si="5"/>
        <v>1.6272836174810645</v>
      </c>
      <c r="Q35" s="39" t="str">
        <f t="shared" si="6"/>
        <v/>
      </c>
      <c r="R35" s="39">
        <f t="shared" si="7"/>
        <v>0.98535064062245858</v>
      </c>
      <c r="S35" s="39">
        <f t="shared" si="8"/>
        <v>0.86428352316804302</v>
      </c>
      <c r="T35" s="39">
        <f t="shared" si="9"/>
        <v>0.32261639291421995</v>
      </c>
      <c r="U35" s="39" t="str">
        <f t="shared" si="10"/>
        <v/>
      </c>
      <c r="V35" s="39">
        <f t="shared" si="11"/>
        <v>1.2322213496756551</v>
      </c>
      <c r="W35" s="39">
        <f t="shared" si="12"/>
        <v>0.46496042533372284</v>
      </c>
      <c r="X35" s="39" t="str">
        <f t="shared" si="13"/>
        <v/>
      </c>
      <c r="Y35" s="39">
        <f t="shared" si="14"/>
        <v>0.30606387973879789</v>
      </c>
      <c r="Z35" s="39" t="str">
        <f t="shared" si="15"/>
        <v/>
      </c>
      <c r="AA35" s="39">
        <f t="shared" si="16"/>
        <v>0.77282900261217358</v>
      </c>
      <c r="AB35" s="140" t="str">
        <f t="shared" si="17"/>
        <v/>
      </c>
      <c r="AD35" s="142" t="str">
        <f t="shared" si="18"/>
        <v/>
      </c>
      <c r="AE35" s="39">
        <f t="shared" si="19"/>
        <v>4.5082621236267881</v>
      </c>
      <c r="AF35" s="140" t="str">
        <f t="shared" si="20"/>
        <v/>
      </c>
      <c r="AH35" s="142" t="str">
        <f t="shared" si="21"/>
        <v/>
      </c>
      <c r="AI35" s="39" t="str">
        <f t="shared" si="22"/>
        <v/>
      </c>
      <c r="AJ35" s="39" t="str">
        <f t="shared" si="23"/>
        <v/>
      </c>
      <c r="AK35" s="39" t="str">
        <f t="shared" si="24"/>
        <v/>
      </c>
      <c r="AL35" s="39" t="str">
        <f t="shared" si="25"/>
        <v/>
      </c>
      <c r="AM35" s="39" t="str">
        <f t="shared" si="26"/>
        <v/>
      </c>
      <c r="AN35" s="39">
        <f t="shared" si="27"/>
        <v>9.051552248784974</v>
      </c>
      <c r="AO35" s="39">
        <f t="shared" si="28"/>
        <v>8.5955994595629903</v>
      </c>
      <c r="AP35" s="39">
        <f t="shared" si="29"/>
        <v>8.617801802416448</v>
      </c>
      <c r="AQ35" s="39">
        <f t="shared" si="30"/>
        <v>7.9613267183375349</v>
      </c>
      <c r="AR35" s="39" t="str">
        <f t="shared" si="31"/>
        <v/>
      </c>
      <c r="AS35" s="39">
        <f t="shared" si="32"/>
        <v>9.0938637416551771</v>
      </c>
      <c r="AT35" s="39">
        <f t="shared" si="33"/>
        <v>0.36992306783597267</v>
      </c>
      <c r="AU35" s="39">
        <f t="shared" si="34"/>
        <v>1.2398104559226077</v>
      </c>
      <c r="AV35" s="39">
        <f t="shared" si="35"/>
        <v>0.91426176397825443</v>
      </c>
      <c r="AW35" s="39">
        <f t="shared" si="36"/>
        <v>1.0977283475090034</v>
      </c>
      <c r="AX35" s="39" t="str">
        <f t="shared" si="37"/>
        <v/>
      </c>
      <c r="AY35" s="140">
        <f t="shared" si="38"/>
        <v>0.79985000310927878</v>
      </c>
    </row>
    <row r="36" spans="1:51">
      <c r="A36" s="208"/>
      <c r="B36" s="21">
        <f>B35+15</f>
        <v>202.5</v>
      </c>
      <c r="C36" s="4"/>
      <c r="D36" s="6">
        <v>19.687209757865965</v>
      </c>
      <c r="E36" s="6">
        <v>19.46</v>
      </c>
      <c r="F36" s="7">
        <v>1.8856180831640864E-2</v>
      </c>
      <c r="G36" s="6">
        <v>-1.154098324040983</v>
      </c>
      <c r="H36" s="22">
        <v>0.62477111542358466</v>
      </c>
      <c r="I36" s="92">
        <f t="shared" si="3"/>
        <v>210</v>
      </c>
      <c r="J36" s="6"/>
      <c r="K36" s="6"/>
      <c r="L36" s="135"/>
      <c r="M36" s="147">
        <f t="shared" si="40"/>
        <v>105</v>
      </c>
      <c r="N36" s="39">
        <f t="shared" si="4"/>
        <v>2.1948767412199239</v>
      </c>
      <c r="O36" s="39">
        <f t="shared" si="41"/>
        <v>1.2634462576696672</v>
      </c>
      <c r="P36" s="39">
        <f t="shared" si="5"/>
        <v>1.4647076387427573</v>
      </c>
      <c r="Q36" s="39" t="str">
        <f t="shared" si="6"/>
        <v/>
      </c>
      <c r="R36" s="39">
        <f t="shared" si="7"/>
        <v>0.9635309609743834</v>
      </c>
      <c r="S36" s="39">
        <f t="shared" si="8"/>
        <v>0.93725888508642252</v>
      </c>
      <c r="T36" s="39">
        <f t="shared" si="9"/>
        <v>0.61921840339164913</v>
      </c>
      <c r="U36" s="39" t="str">
        <f t="shared" si="10"/>
        <v/>
      </c>
      <c r="V36" s="39">
        <f t="shared" si="11"/>
        <v>1.3689407675273313</v>
      </c>
      <c r="W36" s="39">
        <f t="shared" si="12"/>
        <v>0.25769862193875592</v>
      </c>
      <c r="X36" s="39" t="str">
        <f t="shared" si="13"/>
        <v/>
      </c>
      <c r="Y36" s="39">
        <f t="shared" si="14"/>
        <v>0.36277543551915203</v>
      </c>
      <c r="Z36" s="39" t="str">
        <f t="shared" si="15"/>
        <v/>
      </c>
      <c r="AA36" s="39">
        <f t="shared" si="16"/>
        <v>0.61463256590333692</v>
      </c>
      <c r="AB36" s="140" t="str">
        <f t="shared" si="17"/>
        <v/>
      </c>
      <c r="AD36" s="142" t="str">
        <f t="shared" si="18"/>
        <v/>
      </c>
      <c r="AE36" s="39">
        <f t="shared" si="19"/>
        <v>3.281882637130995</v>
      </c>
      <c r="AF36" s="140" t="str">
        <f t="shared" si="20"/>
        <v/>
      </c>
      <c r="AH36" s="142" t="str">
        <f t="shared" si="21"/>
        <v/>
      </c>
      <c r="AI36" s="39" t="str">
        <f t="shared" si="22"/>
        <v/>
      </c>
      <c r="AJ36" s="39" t="str">
        <f t="shared" si="23"/>
        <v/>
      </c>
      <c r="AK36" s="39" t="str">
        <f t="shared" si="24"/>
        <v/>
      </c>
      <c r="AL36" s="39" t="str">
        <f t="shared" si="25"/>
        <v/>
      </c>
      <c r="AM36" s="39" t="str">
        <f t="shared" si="26"/>
        <v/>
      </c>
      <c r="AN36" s="39">
        <f t="shared" si="27"/>
        <v>7.1185014151175325</v>
      </c>
      <c r="AO36" s="39">
        <f t="shared" si="28"/>
        <v>6.2226017545805972</v>
      </c>
      <c r="AP36" s="39">
        <f t="shared" si="29"/>
        <v>6.4968811136600335</v>
      </c>
      <c r="AQ36" s="39">
        <f t="shared" si="30"/>
        <v>6.0627091636704371</v>
      </c>
      <c r="AR36" s="39" t="str">
        <f t="shared" si="31"/>
        <v/>
      </c>
      <c r="AS36" s="39">
        <f t="shared" si="32"/>
        <v>6.9918277268623017</v>
      </c>
      <c r="AT36" s="39">
        <f t="shared" si="33"/>
        <v>8.5823948960883759E-2</v>
      </c>
      <c r="AU36" s="39">
        <f t="shared" si="34"/>
        <v>0.98615663405561815</v>
      </c>
      <c r="AV36" s="39">
        <f t="shared" si="35"/>
        <v>0.63872916163803617</v>
      </c>
      <c r="AW36" s="39">
        <f t="shared" si="36"/>
        <v>0.7395730667398468</v>
      </c>
      <c r="AX36" s="39" t="str">
        <f t="shared" si="37"/>
        <v/>
      </c>
      <c r="AY36" s="140">
        <f t="shared" si="38"/>
        <v>0.5014358699143836</v>
      </c>
    </row>
    <row r="37" spans="1:51">
      <c r="A37" s="208"/>
      <c r="B37" s="105">
        <f t="shared" si="39"/>
        <v>217.5</v>
      </c>
      <c r="C37" s="4"/>
      <c r="D37" s="110">
        <v>19.746404757865967</v>
      </c>
      <c r="E37" s="110">
        <v>19.23</v>
      </c>
      <c r="F37" s="111">
        <v>2.8674417556808697E-2</v>
      </c>
      <c r="G37" s="110">
        <v>-2.6151836964663526</v>
      </c>
      <c r="H37" s="112">
        <v>0.6279624140217458</v>
      </c>
      <c r="I37" s="92">
        <f t="shared" si="3"/>
        <v>225</v>
      </c>
      <c r="J37" s="6"/>
      <c r="K37" s="6"/>
      <c r="L37" s="19"/>
      <c r="M37" s="147">
        <f t="shared" si="40"/>
        <v>120</v>
      </c>
      <c r="N37" s="39">
        <f t="shared" si="4"/>
        <v>2.1998561958108214</v>
      </c>
      <c r="O37" s="39">
        <f t="shared" si="41"/>
        <v>1.1873865902414522</v>
      </c>
      <c r="P37" s="39">
        <f t="shared" si="5"/>
        <v>1.4904429912045829</v>
      </c>
      <c r="Q37" s="39" t="str">
        <f t="shared" si="6"/>
        <v/>
      </c>
      <c r="R37" s="39">
        <f t="shared" si="7"/>
        <v>0.82588870133264369</v>
      </c>
      <c r="S37" s="39">
        <f t="shared" si="8"/>
        <v>1.0400382472050367</v>
      </c>
      <c r="T37" s="39">
        <f t="shared" si="9"/>
        <v>0.59528480687950891</v>
      </c>
      <c r="U37" s="39" t="str">
        <f t="shared" si="10"/>
        <v/>
      </c>
      <c r="V37" s="39">
        <f t="shared" si="11"/>
        <v>1.5498707679304911</v>
      </c>
      <c r="W37" s="39">
        <f t="shared" si="12"/>
        <v>0.36915969747810812</v>
      </c>
      <c r="X37" s="39" t="str">
        <f t="shared" si="13"/>
        <v/>
      </c>
      <c r="Y37" s="39">
        <f t="shared" si="14"/>
        <v>0.43057518446647902</v>
      </c>
      <c r="Z37" s="39" t="str">
        <f t="shared" si="15"/>
        <v/>
      </c>
      <c r="AA37" s="39">
        <f t="shared" si="16"/>
        <v>0.79397968922835882</v>
      </c>
      <c r="AB37" s="140" t="str">
        <f t="shared" si="17"/>
        <v/>
      </c>
      <c r="AD37" s="142">
        <f t="shared" si="18"/>
        <v>4.0468293845983618</v>
      </c>
      <c r="AE37" s="39">
        <f t="shared" si="19"/>
        <v>2.0144031663156539</v>
      </c>
      <c r="AF37" s="140">
        <f t="shared" si="20"/>
        <v>0.33805390930437684</v>
      </c>
      <c r="AH37" s="142">
        <f t="shared" si="21"/>
        <v>1.5598145839275688</v>
      </c>
      <c r="AI37" s="39">
        <f t="shared" si="22"/>
        <v>0.51411248763748918</v>
      </c>
      <c r="AJ37" s="39">
        <f t="shared" si="23"/>
        <v>0.44455775813910897</v>
      </c>
      <c r="AK37" s="39">
        <f t="shared" si="24"/>
        <v>7.2646795012833776E-2</v>
      </c>
      <c r="AL37" s="39" t="str">
        <f t="shared" si="25"/>
        <v/>
      </c>
      <c r="AM37" s="39">
        <f t="shared" si="26"/>
        <v>0.87175799830269618</v>
      </c>
      <c r="AN37" s="39">
        <f t="shared" si="27"/>
        <v>5.3274427100560899</v>
      </c>
      <c r="AO37" s="39">
        <f t="shared" si="28"/>
        <v>4.0589809419576666</v>
      </c>
      <c r="AP37" s="39">
        <f t="shared" si="29"/>
        <v>4.6127341235616921</v>
      </c>
      <c r="AQ37" s="39">
        <f t="shared" si="30"/>
        <v>4.114356795182414</v>
      </c>
      <c r="AR37" s="39" t="str">
        <f t="shared" si="31"/>
        <v/>
      </c>
      <c r="AS37" s="39">
        <f t="shared" si="32"/>
        <v>5.1387385008560358</v>
      </c>
      <c r="AT37" s="39">
        <f t="shared" si="33"/>
        <v>0.35337715203793801</v>
      </c>
      <c r="AU37" s="39">
        <f t="shared" si="34"/>
        <v>0.5371437601854141</v>
      </c>
      <c r="AV37" s="39">
        <f t="shared" si="35"/>
        <v>0.15952292263412088</v>
      </c>
      <c r="AW37" s="39">
        <f t="shared" si="36"/>
        <v>0.30778017576692929</v>
      </c>
      <c r="AX37" s="39" t="str">
        <f t="shared" si="37"/>
        <v/>
      </c>
      <c r="AY37" s="140">
        <f t="shared" si="38"/>
        <v>5.6366249845521393E-3</v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3"/>
        <v>240</v>
      </c>
      <c r="J38" s="6"/>
      <c r="K38" s="6"/>
      <c r="L38" s="19"/>
      <c r="M38" s="147">
        <f t="shared" si="40"/>
        <v>135</v>
      </c>
      <c r="N38" s="39">
        <f t="shared" si="4"/>
        <v>2.0767887263629099</v>
      </c>
      <c r="O38" s="39">
        <f t="shared" si="41"/>
        <v>0.82112627666569715</v>
      </c>
      <c r="P38" s="39">
        <f t="shared" si="5"/>
        <v>1.2901508032306346</v>
      </c>
      <c r="Q38" s="39" t="str">
        <f t="shared" si="6"/>
        <v/>
      </c>
      <c r="R38" s="39">
        <f t="shared" si="7"/>
        <v>0.38984973975439507</v>
      </c>
      <c r="S38" s="39">
        <f t="shared" si="8"/>
        <v>1.3467439446474396</v>
      </c>
      <c r="T38" s="39">
        <f t="shared" si="9"/>
        <v>0.70381692766263393</v>
      </c>
      <c r="U38" s="39" t="str">
        <f t="shared" si="10"/>
        <v/>
      </c>
      <c r="V38" s="39">
        <f t="shared" si="11"/>
        <v>1.9470587240131441</v>
      </c>
      <c r="W38" s="39">
        <f t="shared" si="12"/>
        <v>0.54049049224995782</v>
      </c>
      <c r="X38" s="39" t="str">
        <f t="shared" si="13"/>
        <v/>
      </c>
      <c r="Y38" s="39">
        <f t="shared" si="14"/>
        <v>0.5007572191884232</v>
      </c>
      <c r="Z38" s="39" t="str">
        <f t="shared" si="15"/>
        <v/>
      </c>
      <c r="AA38" s="39">
        <f t="shared" si="16"/>
        <v>1.0385972620480197</v>
      </c>
      <c r="AB38" s="140" t="str">
        <f t="shared" si="17"/>
        <v/>
      </c>
      <c r="AD38" s="142">
        <f t="shared" si="18"/>
        <v>2.8281184898796297</v>
      </c>
      <c r="AE38" s="39">
        <f t="shared" si="19"/>
        <v>0.63529788242458585</v>
      </c>
      <c r="AF38" s="140">
        <f t="shared" si="20"/>
        <v>0.53162489148504211</v>
      </c>
      <c r="AH38" s="142">
        <f t="shared" si="21"/>
        <v>1.2717198028258492</v>
      </c>
      <c r="AI38" s="39">
        <f t="shared" si="22"/>
        <v>0.7245906142297972</v>
      </c>
      <c r="AJ38" s="39">
        <f t="shared" si="23"/>
        <v>0.5205997804021254</v>
      </c>
      <c r="AK38" s="39">
        <f t="shared" si="24"/>
        <v>1.8934945108405734E-2</v>
      </c>
      <c r="AL38" s="39" t="str">
        <f t="shared" si="25"/>
        <v/>
      </c>
      <c r="AM38" s="39">
        <f t="shared" si="26"/>
        <v>1.0178218260473191</v>
      </c>
      <c r="AN38" s="39">
        <f t="shared" si="27"/>
        <v>3.9174307408701554</v>
      </c>
      <c r="AO38" s="39">
        <f t="shared" si="28"/>
        <v>2.4742743190535426</v>
      </c>
      <c r="AP38" s="39">
        <f t="shared" si="29"/>
        <v>3.4415811194062034</v>
      </c>
      <c r="AQ38" s="39">
        <f t="shared" si="30"/>
        <v>2.8110004502836716</v>
      </c>
      <c r="AR38" s="39" t="str">
        <f t="shared" si="31"/>
        <v/>
      </c>
      <c r="AS38" s="39">
        <f t="shared" si="32"/>
        <v>4.0182102838887186</v>
      </c>
      <c r="AT38" s="39">
        <f t="shared" si="33"/>
        <v>1.0858587317034858</v>
      </c>
      <c r="AU38" s="39">
        <f t="shared" si="34"/>
        <v>0.26986655776730872</v>
      </c>
      <c r="AV38" s="39">
        <f t="shared" si="35"/>
        <v>0.74597663978017692</v>
      </c>
      <c r="AW38" s="39">
        <f t="shared" si="36"/>
        <v>0.52380356008165063</v>
      </c>
      <c r="AX38" s="39" t="str">
        <f t="shared" si="37"/>
        <v/>
      </c>
      <c r="AY38" s="140">
        <f t="shared" si="38"/>
        <v>0.94195484946835706</v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3"/>
        <v>255</v>
      </c>
      <c r="J39" s="6"/>
      <c r="K39" s="6"/>
      <c r="L39" s="19"/>
      <c r="M39" s="147">
        <f t="shared" si="40"/>
        <v>150</v>
      </c>
      <c r="N39" s="39">
        <f t="shared" si="4"/>
        <v>2.1388778846944585</v>
      </c>
      <c r="O39" s="39">
        <f t="shared" si="41"/>
        <v>0.70558534332485723</v>
      </c>
      <c r="P39" s="39">
        <f t="shared" si="5"/>
        <v>1.0601220201043433</v>
      </c>
      <c r="Q39" s="39" t="str">
        <f t="shared" si="6"/>
        <v/>
      </c>
      <c r="R39" s="39">
        <f t="shared" si="7"/>
        <v>4.7711940162249056E-2</v>
      </c>
      <c r="S39" s="39">
        <f t="shared" si="8"/>
        <v>1.5621301970805839</v>
      </c>
      <c r="T39" s="39">
        <f t="shared" si="9"/>
        <v>1.0513053510957813</v>
      </c>
      <c r="U39" s="39" t="str">
        <f t="shared" si="10"/>
        <v/>
      </c>
      <c r="V39" s="39">
        <f t="shared" si="11"/>
        <v>2.5641528370433435</v>
      </c>
      <c r="W39" s="39">
        <f t="shared" si="12"/>
        <v>0.41189962477089503</v>
      </c>
      <c r="X39" s="39" t="str">
        <f t="shared" si="13"/>
        <v/>
      </c>
      <c r="Y39" s="39">
        <f t="shared" si="14"/>
        <v>0.85810791025161148</v>
      </c>
      <c r="Z39" s="39" t="str">
        <f t="shared" si="15"/>
        <v/>
      </c>
      <c r="AA39" s="39">
        <f t="shared" si="16"/>
        <v>1.2517259857229968</v>
      </c>
      <c r="AB39" s="140" t="str">
        <f t="shared" si="17"/>
        <v/>
      </c>
      <c r="AD39" s="142">
        <f t="shared" si="18"/>
        <v>2.3442550848519326</v>
      </c>
      <c r="AE39" s="39">
        <f t="shared" si="19"/>
        <v>3.2557102819317028E-2</v>
      </c>
      <c r="AF39" s="140">
        <f t="shared" si="20"/>
        <v>0.99049215882003583</v>
      </c>
      <c r="AH39" s="142">
        <f t="shared" si="21"/>
        <v>0.81811141454537539</v>
      </c>
      <c r="AI39" s="39">
        <f t="shared" si="22"/>
        <v>1.3296548940436399</v>
      </c>
      <c r="AJ39" s="39">
        <f t="shared" si="23"/>
        <v>0.14802810332389127</v>
      </c>
      <c r="AK39" s="39">
        <f t="shared" si="24"/>
        <v>0.25369657759905628</v>
      </c>
      <c r="AL39" s="39" t="str">
        <f t="shared" si="25"/>
        <v/>
      </c>
      <c r="AM39" s="39">
        <f t="shared" si="26"/>
        <v>0.97606397641307652</v>
      </c>
      <c r="AN39" s="39">
        <f t="shared" si="27"/>
        <v>3.0296975293409929</v>
      </c>
      <c r="AO39" s="39">
        <f t="shared" si="28"/>
        <v>1.3043361762990979</v>
      </c>
      <c r="AP39" s="39">
        <f t="shared" si="29"/>
        <v>2.5865341266308053</v>
      </c>
      <c r="AQ39" s="39">
        <f t="shared" si="30"/>
        <v>2.0977644846927315</v>
      </c>
      <c r="AR39" s="39" t="str">
        <f t="shared" si="31"/>
        <v/>
      </c>
      <c r="AS39" s="39">
        <f t="shared" si="32"/>
        <v>3.5028801058112076</v>
      </c>
      <c r="AT39" s="39">
        <f t="shared" si="33"/>
        <v>1.3413568330172088</v>
      </c>
      <c r="AU39" s="39">
        <f t="shared" si="34"/>
        <v>0.50799453792463156</v>
      </c>
      <c r="AV39" s="39">
        <f t="shared" si="35"/>
        <v>1.0570089165438634</v>
      </c>
      <c r="AW39" s="39">
        <f t="shared" si="36"/>
        <v>0.88530751438191446</v>
      </c>
      <c r="AX39" s="39" t="str">
        <f t="shared" si="37"/>
        <v/>
      </c>
      <c r="AY39" s="140">
        <f t="shared" si="38"/>
        <v>1.3915105361109772</v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3"/>
        <v>270</v>
      </c>
      <c r="J40" s="6"/>
      <c r="K40" s="6"/>
      <c r="L40" s="19"/>
      <c r="M40" s="147">
        <f t="shared" si="40"/>
        <v>165</v>
      </c>
      <c r="N40" s="39">
        <f t="shared" si="4"/>
        <v>2.0895110991077233</v>
      </c>
      <c r="O40" s="39">
        <f t="shared" si="41"/>
        <v>0.5407056473240589</v>
      </c>
      <c r="P40" s="39">
        <f t="shared" si="5"/>
        <v>0.65417053966827465</v>
      </c>
      <c r="Q40" s="39" t="str">
        <f t="shared" si="6"/>
        <v/>
      </c>
      <c r="R40" s="39">
        <f t="shared" si="7"/>
        <v>0.24808783506388554</v>
      </c>
      <c r="S40" s="39">
        <f t="shared" si="8"/>
        <v>1.7103072491696192</v>
      </c>
      <c r="T40" s="39">
        <f t="shared" si="9"/>
        <v>1.4902092928629196</v>
      </c>
      <c r="U40" s="39" t="str">
        <f t="shared" si="10"/>
        <v/>
      </c>
      <c r="V40" s="39">
        <f t="shared" si="11"/>
        <v>2.7560338028242328</v>
      </c>
      <c r="W40" s="39">
        <f t="shared" si="12"/>
        <v>0.14099158867509443</v>
      </c>
      <c r="X40" s="39" t="str">
        <f t="shared" si="13"/>
        <v/>
      </c>
      <c r="Y40" s="39">
        <f t="shared" si="14"/>
        <v>0.89446205110444421</v>
      </c>
      <c r="Z40" s="39" t="str">
        <f t="shared" si="15"/>
        <v/>
      </c>
      <c r="AA40" s="39">
        <f t="shared" si="16"/>
        <v>1.0090393743575972</v>
      </c>
      <c r="AB40" s="140" t="str">
        <f t="shared" si="17"/>
        <v/>
      </c>
      <c r="AD40" s="142">
        <f t="shared" si="18"/>
        <v>2.1317661593562818</v>
      </c>
      <c r="AE40" s="39">
        <f t="shared" si="19"/>
        <v>0.32576053773169233</v>
      </c>
      <c r="AF40" s="140">
        <f t="shared" si="20"/>
        <v>1.1918676591294821</v>
      </c>
      <c r="AH40" s="142">
        <f t="shared" si="21"/>
        <v>0.32450807740766252</v>
      </c>
      <c r="AI40" s="39">
        <f t="shared" si="22"/>
        <v>1.8709295028283197</v>
      </c>
      <c r="AJ40" s="39">
        <f t="shared" si="23"/>
        <v>0.21992060379048492</v>
      </c>
      <c r="AK40" s="39">
        <f t="shared" si="24"/>
        <v>0.34928568014575584</v>
      </c>
      <c r="AL40" s="39" t="str">
        <f t="shared" si="25"/>
        <v/>
      </c>
      <c r="AM40" s="39">
        <f t="shared" si="26"/>
        <v>0.63301948635175187</v>
      </c>
      <c r="AN40" s="39">
        <f t="shared" si="27"/>
        <v>2.3274933818675185</v>
      </c>
      <c r="AO40" s="39">
        <f t="shared" si="28"/>
        <v>0.49044082223796426</v>
      </c>
      <c r="AP40" s="39">
        <f t="shared" si="29"/>
        <v>1.989469657321399</v>
      </c>
      <c r="AQ40" s="39">
        <f t="shared" si="30"/>
        <v>1.7859730981492321</v>
      </c>
      <c r="AR40" s="39" t="str">
        <f t="shared" si="31"/>
        <v/>
      </c>
      <c r="AS40" s="39">
        <f t="shared" si="32"/>
        <v>2.931193000624027</v>
      </c>
      <c r="AT40" s="39">
        <f t="shared" si="33"/>
        <v>1.3219026078194802</v>
      </c>
      <c r="AU40" s="39">
        <f t="shared" si="34"/>
        <v>0.50796813055717682</v>
      </c>
      <c r="AV40" s="39">
        <f t="shared" si="35"/>
        <v>1.1095078607641424</v>
      </c>
      <c r="AW40" s="39">
        <f t="shared" si="36"/>
        <v>1.0469077762531112</v>
      </c>
      <c r="AX40" s="39" t="str">
        <f t="shared" si="37"/>
        <v/>
      </c>
      <c r="AY40" s="140">
        <f t="shared" si="38"/>
        <v>1.4579937814066963</v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3"/>
        <v>285</v>
      </c>
      <c r="J41" s="6"/>
      <c r="K41" s="6"/>
      <c r="L41" s="19"/>
      <c r="M41" s="147">
        <f t="shared" si="40"/>
        <v>180</v>
      </c>
      <c r="N41" s="39">
        <f t="shared" si="4"/>
        <v>1.6297823332481409</v>
      </c>
      <c r="O41" s="39">
        <f t="shared" si="41"/>
        <v>4.9587161392543461E-3</v>
      </c>
      <c r="P41" s="39">
        <f t="shared" si="5"/>
        <v>1.9502947073093181E-3</v>
      </c>
      <c r="Q41" s="39" t="str">
        <f t="shared" si="6"/>
        <v/>
      </c>
      <c r="R41" s="39">
        <f t="shared" si="7"/>
        <v>0.53789108403719388</v>
      </c>
      <c r="S41" s="39">
        <f t="shared" si="8"/>
        <v>1.8451441237559614</v>
      </c>
      <c r="T41" s="39">
        <f t="shared" si="9"/>
        <v>1.7831916108759351</v>
      </c>
      <c r="U41" s="39" t="str">
        <f t="shared" si="10"/>
        <v/>
      </c>
      <c r="V41" s="39">
        <f t="shared" si="11"/>
        <v>2.5764198529679576</v>
      </c>
      <c r="W41" s="39">
        <f t="shared" si="12"/>
        <v>7.5000541451723688E-3</v>
      </c>
      <c r="X41" s="39" t="str">
        <f t="shared" si="13"/>
        <v/>
      </c>
      <c r="Y41" s="39">
        <f t="shared" si="14"/>
        <v>0.60700322682425023</v>
      </c>
      <c r="Z41" s="39" t="str">
        <f t="shared" si="15"/>
        <v/>
      </c>
      <c r="AA41" s="39">
        <f t="shared" si="16"/>
        <v>0.57929292659380849</v>
      </c>
      <c r="AB41" s="140" t="str">
        <f t="shared" si="17"/>
        <v/>
      </c>
      <c r="AD41" s="142">
        <f t="shared" si="18"/>
        <v>2.2969502638843244</v>
      </c>
      <c r="AE41" s="39">
        <f t="shared" si="19"/>
        <v>0.42139077057137464</v>
      </c>
      <c r="AF41" s="140">
        <f t="shared" si="20"/>
        <v>1.358562591598006</v>
      </c>
      <c r="AH41" s="142">
        <f t="shared" si="21"/>
        <v>0.64982078746503558</v>
      </c>
      <c r="AI41" s="39">
        <f t="shared" si="22"/>
        <v>2.5523276419230001</v>
      </c>
      <c r="AJ41" s="39">
        <f t="shared" si="23"/>
        <v>0.72304326319991075</v>
      </c>
      <c r="AK41" s="39">
        <f t="shared" si="24"/>
        <v>0.69468164974556212</v>
      </c>
      <c r="AL41" s="39" t="str">
        <f t="shared" si="25"/>
        <v/>
      </c>
      <c r="AM41" s="39">
        <f t="shared" si="26"/>
        <v>0.15707644139052174</v>
      </c>
      <c r="AN41" s="39">
        <f t="shared" si="27"/>
        <v>1.4813274623897523</v>
      </c>
      <c r="AO41" s="39">
        <f t="shared" si="28"/>
        <v>2.0206068845459477E-2</v>
      </c>
      <c r="AP41" s="39">
        <f t="shared" si="29"/>
        <v>1.6404283155093662</v>
      </c>
      <c r="AQ41" s="39">
        <f t="shared" si="30"/>
        <v>1.5969027944806657</v>
      </c>
      <c r="AR41" s="39" t="str">
        <f t="shared" si="31"/>
        <v/>
      </c>
      <c r="AS41" s="39">
        <f t="shared" si="32"/>
        <v>2.2835868548667557</v>
      </c>
      <c r="AT41" s="39">
        <f t="shared" si="33"/>
        <v>1.0543635057496594</v>
      </c>
      <c r="AU41" s="39">
        <f t="shared" si="34"/>
        <v>0.42050392186995761</v>
      </c>
      <c r="AV41" s="39">
        <f t="shared" si="35"/>
        <v>1.0714065821426326</v>
      </c>
      <c r="AW41" s="39">
        <f t="shared" si="36"/>
        <v>1.069003849955608</v>
      </c>
      <c r="AX41" s="39" t="str">
        <f t="shared" si="37"/>
        <v/>
      </c>
      <c r="AY41" s="140">
        <f t="shared" si="38"/>
        <v>1.3091787157603236</v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3"/>
        <v>300</v>
      </c>
      <c r="J42" s="6"/>
      <c r="K42" s="6"/>
      <c r="L42" s="19"/>
      <c r="M42" s="147">
        <f t="shared" si="40"/>
        <v>195</v>
      </c>
      <c r="N42" s="39">
        <f t="shared" si="4"/>
        <v>1.2340482780963709</v>
      </c>
      <c r="O42" s="39">
        <f t="shared" si="41"/>
        <v>0.46384397751715406</v>
      </c>
      <c r="P42" s="39">
        <f t="shared" si="5"/>
        <v>0.64659552923764596</v>
      </c>
      <c r="Q42" s="39" t="str">
        <f t="shared" si="6"/>
        <v/>
      </c>
      <c r="R42" s="39">
        <f t="shared" si="7"/>
        <v>0.86043586129751071</v>
      </c>
      <c r="S42" s="39">
        <f t="shared" si="8"/>
        <v>1.9646116254430173</v>
      </c>
      <c r="T42" s="39">
        <f t="shared" si="9"/>
        <v>2.1282818636636645</v>
      </c>
      <c r="U42" s="39" t="str">
        <f t="shared" si="10"/>
        <v/>
      </c>
      <c r="V42" s="39">
        <f t="shared" si="11"/>
        <v>2.50790308494576</v>
      </c>
      <c r="W42" s="39">
        <f t="shared" si="12"/>
        <v>0.21406737819702701</v>
      </c>
      <c r="X42" s="39" t="str">
        <f t="shared" si="13"/>
        <v/>
      </c>
      <c r="Y42" s="39">
        <f t="shared" si="14"/>
        <v>0.43076376605577621</v>
      </c>
      <c r="Z42" s="39" t="str">
        <f t="shared" si="15"/>
        <v/>
      </c>
      <c r="AA42" s="39">
        <f t="shared" si="16"/>
        <v>0.19778069307156237</v>
      </c>
      <c r="AB42" s="140" t="str">
        <f t="shared" si="17"/>
        <v/>
      </c>
      <c r="AD42" s="142">
        <f t="shared" si="18"/>
        <v>1.4733981962389591</v>
      </c>
      <c r="AE42" s="39">
        <f t="shared" si="19"/>
        <v>0.74267363344669446</v>
      </c>
      <c r="AF42" s="140">
        <f t="shared" si="20"/>
        <v>1.3372099449491253</v>
      </c>
      <c r="AH42" s="142">
        <f t="shared" si="21"/>
        <v>1.5832773583880519</v>
      </c>
      <c r="AI42" s="39">
        <f t="shared" si="22"/>
        <v>3.2456062705001085</v>
      </c>
      <c r="AJ42" s="39">
        <f t="shared" si="23"/>
        <v>1.2479838747040537</v>
      </c>
      <c r="AK42" s="39">
        <f t="shared" si="24"/>
        <v>1.0065189686711744</v>
      </c>
      <c r="AL42" s="39" t="str">
        <f t="shared" si="25"/>
        <v/>
      </c>
      <c r="AM42" s="39">
        <f t="shared" si="26"/>
        <v>0.86448081314643221</v>
      </c>
      <c r="AN42" s="39">
        <f t="shared" si="27"/>
        <v>0.2540235608428853</v>
      </c>
      <c r="AO42" s="39">
        <f t="shared" si="28"/>
        <v>1.7091006357483605</v>
      </c>
      <c r="AP42" s="39">
        <f t="shared" si="29"/>
        <v>0.23300458623388487</v>
      </c>
      <c r="AQ42" s="39">
        <f t="shared" si="30"/>
        <v>0.44024174920056131</v>
      </c>
      <c r="AR42" s="39" t="str">
        <f t="shared" si="31"/>
        <v/>
      </c>
      <c r="AS42" s="39">
        <f t="shared" si="32"/>
        <v>0.67035431860113481</v>
      </c>
      <c r="AT42" s="39">
        <f t="shared" si="33"/>
        <v>0.62070076728527779</v>
      </c>
      <c r="AU42" s="39">
        <f t="shared" si="34"/>
        <v>0.13590809251778593</v>
      </c>
      <c r="AV42" s="39">
        <f t="shared" si="35"/>
        <v>0.83434705962611833</v>
      </c>
      <c r="AW42" s="39">
        <f t="shared" si="36"/>
        <v>0.91688732336411405</v>
      </c>
      <c r="AX42" s="39" t="str">
        <f t="shared" si="37"/>
        <v/>
      </c>
      <c r="AY42" s="140">
        <f t="shared" si="38"/>
        <v>1.003783544576577</v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3"/>
        <v>315</v>
      </c>
      <c r="J43" s="6"/>
      <c r="K43" s="6"/>
      <c r="L43" s="19"/>
      <c r="M43" s="147">
        <f t="shared" si="40"/>
        <v>210</v>
      </c>
      <c r="N43" s="39" t="str">
        <f t="shared" si="4"/>
        <v/>
      </c>
      <c r="O43" s="39" t="str">
        <f t="shared" si="41"/>
        <v/>
      </c>
      <c r="P43" s="39" t="str">
        <f t="shared" si="5"/>
        <v/>
      </c>
      <c r="Q43" s="39" t="str">
        <f t="shared" si="6"/>
        <v/>
      </c>
      <c r="R43" s="39" t="str">
        <f t="shared" si="7"/>
        <v/>
      </c>
      <c r="S43" s="39">
        <f t="shared" si="8"/>
        <v>2.0625380911476796</v>
      </c>
      <c r="T43" s="39">
        <f t="shared" si="9"/>
        <v>2.6886351031566931</v>
      </c>
      <c r="U43" s="39" t="str">
        <f t="shared" si="10"/>
        <v/>
      </c>
      <c r="V43" s="39">
        <f t="shared" si="11"/>
        <v>2.6694163761018297</v>
      </c>
      <c r="W43" s="39">
        <f t="shared" si="12"/>
        <v>0.63744319042767372</v>
      </c>
      <c r="X43" s="39" t="str">
        <f t="shared" si="13"/>
        <v/>
      </c>
      <c r="Y43" s="39">
        <f t="shared" si="14"/>
        <v>0.48390257493856076</v>
      </c>
      <c r="Z43" s="39" t="str">
        <f t="shared" si="15"/>
        <v/>
      </c>
      <c r="AA43" s="39">
        <f t="shared" si="16"/>
        <v>0.18475112959635176</v>
      </c>
      <c r="AB43" s="140" t="str">
        <f t="shared" si="17"/>
        <v/>
      </c>
      <c r="AD43" s="142">
        <f t="shared" si="18"/>
        <v>0.43601877702139957</v>
      </c>
      <c r="AE43" s="39">
        <f t="shared" si="19"/>
        <v>0.94127592981370822</v>
      </c>
      <c r="AF43" s="140">
        <f t="shared" si="20"/>
        <v>1.1160320167303635</v>
      </c>
      <c r="AH43" s="142" t="str">
        <f t="shared" si="21"/>
        <v/>
      </c>
      <c r="AI43" s="39">
        <f t="shared" si="22"/>
        <v>3.5186518138641114</v>
      </c>
      <c r="AJ43" s="39">
        <f t="shared" si="23"/>
        <v>1.4025463726214318</v>
      </c>
      <c r="AK43" s="39">
        <f t="shared" si="24"/>
        <v>0.74622925389032801</v>
      </c>
      <c r="AL43" s="39" t="str">
        <f t="shared" si="25"/>
        <v/>
      </c>
      <c r="AM43" s="39">
        <f t="shared" si="26"/>
        <v>0.97078691061664379</v>
      </c>
      <c r="AN43" s="39" t="str">
        <f t="shared" si="27"/>
        <v/>
      </c>
      <c r="AO43" s="39">
        <f t="shared" si="28"/>
        <v>3.1297713742023894</v>
      </c>
      <c r="AP43" s="39">
        <f t="shared" si="29"/>
        <v>0.98733240340761319</v>
      </c>
      <c r="AQ43" s="39">
        <f t="shared" si="30"/>
        <v>0.32641597807416156</v>
      </c>
      <c r="AR43" s="39" t="str">
        <f t="shared" si="31"/>
        <v/>
      </c>
      <c r="AS43" s="39">
        <f t="shared" si="32"/>
        <v>0.53401496759389144</v>
      </c>
      <c r="AT43" s="39" t="str">
        <f t="shared" si="33"/>
        <v/>
      </c>
      <c r="AU43" s="39">
        <f t="shared" si="34"/>
        <v>0.18881676979135145</v>
      </c>
      <c r="AV43" s="39">
        <f t="shared" si="35"/>
        <v>0.54949629513427334</v>
      </c>
      <c r="AW43" s="39">
        <f t="shared" si="36"/>
        <v>0.8048324189905256</v>
      </c>
      <c r="AX43" s="39" t="str">
        <f t="shared" si="37"/>
        <v/>
      </c>
      <c r="AY43" s="140">
        <f t="shared" si="38"/>
        <v>0.73840781029289404</v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3"/>
        <v>330</v>
      </c>
      <c r="J44" s="6"/>
      <c r="K44" s="6"/>
      <c r="L44" s="19"/>
      <c r="M44" s="147">
        <f t="shared" si="40"/>
        <v>225</v>
      </c>
      <c r="N44" s="39" t="str">
        <f t="shared" si="4"/>
        <v/>
      </c>
      <c r="O44" s="39" t="str">
        <f t="shared" si="41"/>
        <v/>
      </c>
      <c r="P44" s="39" t="str">
        <f t="shared" si="5"/>
        <v/>
      </c>
      <c r="Q44" s="39" t="str">
        <f t="shared" si="6"/>
        <v/>
      </c>
      <c r="R44" s="39" t="str">
        <f t="shared" si="7"/>
        <v/>
      </c>
      <c r="S44" s="39">
        <f t="shared" si="8"/>
        <v>2.1838305718891515</v>
      </c>
      <c r="T44" s="39">
        <f t="shared" si="9"/>
        <v>2.7627469291370557</v>
      </c>
      <c r="U44" s="39" t="str">
        <f t="shared" si="10"/>
        <v/>
      </c>
      <c r="V44" s="39">
        <f t="shared" si="11"/>
        <v>3.2408382015309778</v>
      </c>
      <c r="W44" s="39">
        <f t="shared" si="12"/>
        <v>0.60332848333237477</v>
      </c>
      <c r="X44" s="39" t="str">
        <f t="shared" si="13"/>
        <v/>
      </c>
      <c r="Y44" s="39">
        <f t="shared" si="14"/>
        <v>0.89004261243999938</v>
      </c>
      <c r="Z44" s="39" t="str">
        <f t="shared" si="15"/>
        <v/>
      </c>
      <c r="AA44" s="39">
        <f t="shared" si="16"/>
        <v>0.2430191472531868</v>
      </c>
      <c r="AB44" s="140" t="str">
        <f t="shared" si="17"/>
        <v/>
      </c>
      <c r="AD44" s="142">
        <f t="shared" si="18"/>
        <v>0.11714302746278234</v>
      </c>
      <c r="AE44" s="39">
        <f t="shared" si="19"/>
        <v>0.90464760891081197</v>
      </c>
      <c r="AF44" s="140">
        <f t="shared" si="20"/>
        <v>0.94858345737662375</v>
      </c>
      <c r="AH44" s="142" t="str">
        <f t="shared" si="21"/>
        <v/>
      </c>
      <c r="AI44" s="39">
        <f t="shared" si="22"/>
        <v>3.6273411630976509</v>
      </c>
      <c r="AJ44" s="39">
        <f t="shared" si="23"/>
        <v>1.3976850415401938</v>
      </c>
      <c r="AK44" s="39">
        <f t="shared" si="24"/>
        <v>0.77238837209206146</v>
      </c>
      <c r="AL44" s="39" t="str">
        <f t="shared" si="25"/>
        <v/>
      </c>
      <c r="AM44" s="39">
        <f t="shared" si="26"/>
        <v>0.57222462725105949</v>
      </c>
      <c r="AN44" s="39" t="str">
        <f t="shared" si="27"/>
        <v/>
      </c>
      <c r="AO44" s="39">
        <f t="shared" si="28"/>
        <v>3.6125456993304517</v>
      </c>
      <c r="AP44" s="39">
        <f t="shared" si="29"/>
        <v>1.3142456087432322</v>
      </c>
      <c r="AQ44" s="39">
        <f t="shared" si="30"/>
        <v>0.67455991476345423</v>
      </c>
      <c r="AR44" s="39" t="str">
        <f t="shared" si="31"/>
        <v/>
      </c>
      <c r="AS44" s="39">
        <f t="shared" si="32"/>
        <v>0.46423905882381755</v>
      </c>
      <c r="AT44" s="39" t="str">
        <f t="shared" si="33"/>
        <v/>
      </c>
      <c r="AU44" s="39">
        <f t="shared" si="34"/>
        <v>0.3985734328731006</v>
      </c>
      <c r="AV44" s="39">
        <f t="shared" si="35"/>
        <v>0.38461028320687718</v>
      </c>
      <c r="AW44" s="39">
        <f t="shared" si="36"/>
        <v>0.62649830875729506</v>
      </c>
      <c r="AX44" s="39" t="str">
        <f t="shared" si="37"/>
        <v/>
      </c>
      <c r="AY44" s="140">
        <f t="shared" si="38"/>
        <v>0.72889028417072821</v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3"/>
        <v>345</v>
      </c>
      <c r="J45" s="6"/>
      <c r="K45" s="6"/>
      <c r="L45" s="19"/>
      <c r="M45" s="147">
        <f t="shared" si="40"/>
        <v>240</v>
      </c>
      <c r="N45" s="39" t="str">
        <f t="shared" si="4"/>
        <v/>
      </c>
      <c r="O45" s="39" t="str">
        <f t="shared" si="41"/>
        <v/>
      </c>
      <c r="P45" s="39" t="str">
        <f t="shared" si="5"/>
        <v/>
      </c>
      <c r="Q45" s="39" t="str">
        <f t="shared" si="6"/>
        <v/>
      </c>
      <c r="R45" s="39" t="str">
        <f t="shared" si="7"/>
        <v/>
      </c>
      <c r="S45" s="39">
        <f t="shared" si="8"/>
        <v>2.1357474781908885</v>
      </c>
      <c r="T45" s="39">
        <f t="shared" si="9"/>
        <v>2.6259186021739156</v>
      </c>
      <c r="U45" s="39" t="str">
        <f t="shared" si="10"/>
        <v/>
      </c>
      <c r="V45" s="39">
        <f t="shared" si="11"/>
        <v>3.204966710142751</v>
      </c>
      <c r="W45" s="39">
        <f t="shared" si="12"/>
        <v>0.52153200900777008</v>
      </c>
      <c r="X45" s="39" t="str">
        <f t="shared" si="13"/>
        <v/>
      </c>
      <c r="Y45" s="39">
        <f t="shared" si="14"/>
        <v>0.902988945525248</v>
      </c>
      <c r="Z45" s="39" t="str">
        <f t="shared" si="15"/>
        <v/>
      </c>
      <c r="AA45" s="39">
        <f t="shared" si="16"/>
        <v>0.33910398796263719</v>
      </c>
      <c r="AB45" s="140" t="str">
        <f t="shared" si="17"/>
        <v/>
      </c>
      <c r="AD45" s="142">
        <f t="shared" si="18"/>
        <v>0.56988397715091954</v>
      </c>
      <c r="AE45" s="39">
        <f t="shared" si="19"/>
        <v>0.8434742117964843</v>
      </c>
      <c r="AF45" s="140">
        <f t="shared" si="20"/>
        <v>0.60736551748052992</v>
      </c>
      <c r="AH45" s="142" t="str">
        <f t="shared" si="21"/>
        <v/>
      </c>
      <c r="AI45" s="39">
        <f t="shared" si="22"/>
        <v>3.0744395674732679</v>
      </c>
      <c r="AJ45" s="39">
        <f t="shared" si="23"/>
        <v>0.92999554510169458</v>
      </c>
      <c r="AK45" s="39">
        <f t="shared" si="24"/>
        <v>0.39617987519150993</v>
      </c>
      <c r="AL45" s="39" t="str">
        <f t="shared" si="25"/>
        <v/>
      </c>
      <c r="AM45" s="39">
        <f t="shared" si="26"/>
        <v>7.883537593750739E-2</v>
      </c>
      <c r="AN45" s="39" t="str">
        <f t="shared" si="27"/>
        <v/>
      </c>
      <c r="AO45" s="39">
        <f t="shared" si="28"/>
        <v>3.7758177602958565</v>
      </c>
      <c r="AP45" s="39">
        <f t="shared" si="29"/>
        <v>1.5314860630065585</v>
      </c>
      <c r="AQ45" s="39">
        <f t="shared" si="30"/>
        <v>0.97143695790230145</v>
      </c>
      <c r="AR45" s="39" t="str">
        <f t="shared" si="31"/>
        <v/>
      </c>
      <c r="AS45" s="39">
        <f t="shared" si="32"/>
        <v>0.68216157722228343</v>
      </c>
      <c r="AT45" s="39" t="str">
        <f t="shared" si="33"/>
        <v/>
      </c>
      <c r="AU45" s="39">
        <f t="shared" si="34"/>
        <v>0.5350691029980289</v>
      </c>
      <c r="AV45" s="39">
        <f t="shared" si="35"/>
        <v>0.23275736909574346</v>
      </c>
      <c r="AW45" s="39">
        <f t="shared" si="36"/>
        <v>0.442329519224823</v>
      </c>
      <c r="AX45" s="39" t="str">
        <f t="shared" si="37"/>
        <v/>
      </c>
      <c r="AY45" s="140">
        <f t="shared" si="38"/>
        <v>0.58137567175184179</v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3"/>
        <v>360</v>
      </c>
      <c r="J46" s="6"/>
      <c r="K46" s="6"/>
      <c r="L46" s="19"/>
      <c r="M46" s="147">
        <f t="shared" si="40"/>
        <v>255</v>
      </c>
      <c r="N46" s="39" t="str">
        <f t="shared" si="4"/>
        <v/>
      </c>
      <c r="O46" s="39" t="str">
        <f t="shared" si="41"/>
        <v/>
      </c>
      <c r="P46" s="39" t="str">
        <f t="shared" si="5"/>
        <v/>
      </c>
      <c r="Q46" s="39" t="str">
        <f t="shared" si="6"/>
        <v/>
      </c>
      <c r="R46" s="39" t="str">
        <f t="shared" si="7"/>
        <v/>
      </c>
      <c r="S46" s="39">
        <f t="shared" si="8"/>
        <v>2.2709540744909043</v>
      </c>
      <c r="T46" s="39">
        <f t="shared" si="9"/>
        <v>2.4375635800144542</v>
      </c>
      <c r="U46" s="39" t="str">
        <f t="shared" si="10"/>
        <v/>
      </c>
      <c r="V46" s="39">
        <f t="shared" si="11"/>
        <v>3.5392019980277372</v>
      </c>
      <c r="W46" s="39">
        <f t="shared" si="12"/>
        <v>0.23231452533636951</v>
      </c>
      <c r="X46" s="39" t="str">
        <f t="shared" si="13"/>
        <v/>
      </c>
      <c r="Y46" s="39">
        <f t="shared" si="14"/>
        <v>1.0795391306224813</v>
      </c>
      <c r="Z46" s="39" t="str">
        <f t="shared" si="15"/>
        <v/>
      </c>
      <c r="AA46" s="39">
        <f t="shared" si="16"/>
        <v>0.80545161776142904</v>
      </c>
      <c r="AB46" s="140" t="str">
        <f t="shared" si="17"/>
        <v/>
      </c>
      <c r="AD46" s="142">
        <f t="shared" si="18"/>
        <v>0.88442875205191074</v>
      </c>
      <c r="AE46" s="39">
        <f t="shared" si="19"/>
        <v>0.79828886099943674</v>
      </c>
      <c r="AF46" s="140">
        <f t="shared" si="20"/>
        <v>0.43598641597671378</v>
      </c>
      <c r="AH46" s="142" t="str">
        <f t="shared" si="21"/>
        <v/>
      </c>
      <c r="AI46" s="39">
        <f t="shared" si="22"/>
        <v>2.9211496661215866</v>
      </c>
      <c r="AJ46" s="39">
        <f t="shared" si="23"/>
        <v>0.67482904814053613</v>
      </c>
      <c r="AK46" s="39">
        <f t="shared" si="24"/>
        <v>0.42930061785636581</v>
      </c>
      <c r="AL46" s="39" t="str">
        <f t="shared" si="25"/>
        <v/>
      </c>
      <c r="AM46" s="39">
        <f t="shared" si="26"/>
        <v>0.35199630867218173</v>
      </c>
      <c r="AN46" s="39" t="str">
        <f t="shared" si="27"/>
        <v/>
      </c>
      <c r="AO46" s="39">
        <f t="shared" si="28"/>
        <v>4.0410681460044477</v>
      </c>
      <c r="AP46" s="39">
        <f t="shared" si="29"/>
        <v>1.6101535035912062</v>
      </c>
      <c r="AQ46" s="39">
        <f t="shared" si="30"/>
        <v>1.3268635479939508</v>
      </c>
      <c r="AR46" s="39" t="str">
        <f t="shared" si="31"/>
        <v/>
      </c>
      <c r="AS46" s="39">
        <f t="shared" si="32"/>
        <v>0.57329628720632342</v>
      </c>
      <c r="AT46" s="39" t="str">
        <f t="shared" si="33"/>
        <v/>
      </c>
      <c r="AU46" s="39">
        <f t="shared" si="34"/>
        <v>0.65325822430388714</v>
      </c>
      <c r="AV46" s="39">
        <f t="shared" si="35"/>
        <v>0.16405974127258074</v>
      </c>
      <c r="AW46" s="39">
        <f t="shared" si="36"/>
        <v>0.25706977674785941</v>
      </c>
      <c r="AX46" s="39" t="str">
        <f t="shared" si="37"/>
        <v/>
      </c>
      <c r="AY46" s="140">
        <f t="shared" si="38"/>
        <v>0.58026350085798872</v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3"/>
        <v>375</v>
      </c>
      <c r="J47" s="6"/>
      <c r="K47" s="6"/>
      <c r="L47" s="19"/>
      <c r="M47" s="147">
        <f t="shared" si="40"/>
        <v>270</v>
      </c>
      <c r="N47" s="39" t="str">
        <f t="shared" si="4"/>
        <v/>
      </c>
      <c r="O47" s="39" t="str">
        <f t="shared" si="41"/>
        <v/>
      </c>
      <c r="P47" s="39" t="str">
        <f t="shared" si="5"/>
        <v/>
      </c>
      <c r="Q47" s="39" t="str">
        <f t="shared" si="6"/>
        <v/>
      </c>
      <c r="R47" s="39" t="str">
        <f t="shared" si="7"/>
        <v/>
      </c>
      <c r="S47" s="39" t="str">
        <f t="shared" si="8"/>
        <v/>
      </c>
      <c r="T47" s="39" t="str">
        <f t="shared" si="9"/>
        <v/>
      </c>
      <c r="U47" s="39" t="str">
        <f t="shared" si="10"/>
        <v/>
      </c>
      <c r="V47" s="39" t="str">
        <f t="shared" si="11"/>
        <v/>
      </c>
      <c r="W47" s="39">
        <f t="shared" si="12"/>
        <v>0.15837766368942841</v>
      </c>
      <c r="X47" s="39" t="str">
        <f t="shared" si="13"/>
        <v/>
      </c>
      <c r="Y47" s="39">
        <f t="shared" si="14"/>
        <v>1.0138935094064716</v>
      </c>
      <c r="Z47" s="39" t="str">
        <f t="shared" si="15"/>
        <v/>
      </c>
      <c r="AA47" s="39">
        <f t="shared" si="16"/>
        <v>1.1424741841507577</v>
      </c>
      <c r="AB47" s="140" t="str">
        <f t="shared" si="17"/>
        <v/>
      </c>
      <c r="AD47" s="142">
        <f t="shared" si="18"/>
        <v>0.54957832123887862</v>
      </c>
      <c r="AE47" s="39">
        <f t="shared" si="19"/>
        <v>0.71064896500112851</v>
      </c>
      <c r="AF47" s="140">
        <f t="shared" si="20"/>
        <v>0.48204114706785961</v>
      </c>
      <c r="AH47" s="142" t="str">
        <f t="shared" si="21"/>
        <v/>
      </c>
      <c r="AI47" s="39" t="str">
        <f t="shared" si="22"/>
        <v/>
      </c>
      <c r="AJ47" s="39">
        <f t="shared" si="23"/>
        <v>0.46059533669473496</v>
      </c>
      <c r="AK47" s="39">
        <f t="shared" si="24"/>
        <v>0.60043116143536368</v>
      </c>
      <c r="AL47" s="39" t="str">
        <f t="shared" si="25"/>
        <v/>
      </c>
      <c r="AM47" s="39">
        <f t="shared" si="26"/>
        <v>0.50735364483503187</v>
      </c>
      <c r="AN47" s="39" t="str">
        <f t="shared" si="27"/>
        <v/>
      </c>
      <c r="AO47" s="39" t="str">
        <f t="shared" si="28"/>
        <v/>
      </c>
      <c r="AP47" s="39">
        <f t="shared" si="29"/>
        <v>1.0324099154293809</v>
      </c>
      <c r="AQ47" s="39">
        <f t="shared" si="30"/>
        <v>1.1561332232765964</v>
      </c>
      <c r="AR47" s="39" t="str">
        <f t="shared" si="31"/>
        <v/>
      </c>
      <c r="AS47" s="39">
        <f t="shared" si="32"/>
        <v>6.8736017041332642E-2</v>
      </c>
      <c r="AT47" s="39" t="str">
        <f t="shared" si="33"/>
        <v/>
      </c>
      <c r="AU47" s="39" t="str">
        <f t="shared" si="34"/>
        <v/>
      </c>
      <c r="AV47" s="39">
        <f t="shared" si="35"/>
        <v>0.29718321579716783</v>
      </c>
      <c r="AW47" s="39">
        <f t="shared" si="36"/>
        <v>0.23163806190219813</v>
      </c>
      <c r="AX47" s="39" t="str">
        <f t="shared" si="37"/>
        <v/>
      </c>
      <c r="AY47" s="140">
        <f t="shared" si="38"/>
        <v>0.68891554327023363</v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3"/>
        <v>390</v>
      </c>
      <c r="J48" s="6"/>
      <c r="K48" s="6"/>
      <c r="L48" s="19"/>
      <c r="M48" s="147">
        <f t="shared" si="40"/>
        <v>285</v>
      </c>
      <c r="N48" s="39" t="str">
        <f t="shared" si="4"/>
        <v/>
      </c>
      <c r="O48" s="39" t="str">
        <f t="shared" si="41"/>
        <v/>
      </c>
      <c r="P48" s="39" t="str">
        <f t="shared" si="5"/>
        <v/>
      </c>
      <c r="Q48" s="39" t="str">
        <f t="shared" si="6"/>
        <v/>
      </c>
      <c r="R48" s="39" t="str">
        <f t="shared" si="7"/>
        <v/>
      </c>
      <c r="S48" s="39" t="str">
        <f t="shared" si="8"/>
        <v/>
      </c>
      <c r="T48" s="39" t="str">
        <f t="shared" si="9"/>
        <v/>
      </c>
      <c r="U48" s="39" t="str">
        <f t="shared" si="10"/>
        <v/>
      </c>
      <c r="V48" s="39" t="str">
        <f t="shared" si="11"/>
        <v/>
      </c>
      <c r="W48" s="39">
        <f t="shared" si="12"/>
        <v>0.10781210231832331</v>
      </c>
      <c r="X48" s="39" t="str">
        <f t="shared" si="13"/>
        <v/>
      </c>
      <c r="Y48" s="39">
        <f t="shared" si="14"/>
        <v>1.2749325666303439</v>
      </c>
      <c r="Z48" s="39" t="str">
        <f t="shared" si="15"/>
        <v/>
      </c>
      <c r="AA48" s="39">
        <f t="shared" si="16"/>
        <v>1.1212855070720802</v>
      </c>
      <c r="AB48" s="140" t="str">
        <f t="shared" si="17"/>
        <v/>
      </c>
      <c r="AD48" s="142">
        <f t="shared" si="18"/>
        <v>0.16038614416910194</v>
      </c>
      <c r="AE48" s="39">
        <f t="shared" si="19"/>
        <v>0.45540089128562833</v>
      </c>
      <c r="AF48" s="140">
        <f t="shared" si="20"/>
        <v>0.51872693273467774</v>
      </c>
      <c r="AH48" s="142" t="str">
        <f t="shared" si="21"/>
        <v/>
      </c>
      <c r="AI48" s="39" t="str">
        <f t="shared" si="22"/>
        <v/>
      </c>
      <c r="AJ48" s="39">
        <f t="shared" si="23"/>
        <v>1.0000301203541984</v>
      </c>
      <c r="AK48" s="39">
        <f t="shared" si="24"/>
        <v>0.86460823649191776</v>
      </c>
      <c r="AL48" s="39" t="str">
        <f t="shared" si="25"/>
        <v/>
      </c>
      <c r="AM48" s="39">
        <f t="shared" si="26"/>
        <v>0.21178153523076143</v>
      </c>
      <c r="AN48" s="39" t="str">
        <f t="shared" si="27"/>
        <v/>
      </c>
      <c r="AO48" s="39" t="str">
        <f t="shared" si="28"/>
        <v/>
      </c>
      <c r="AP48" s="39">
        <f t="shared" si="29"/>
        <v>0.85894968996719068</v>
      </c>
      <c r="AQ48" s="39">
        <f t="shared" si="30"/>
        <v>0.72424718805398558</v>
      </c>
      <c r="AR48" s="39" t="str">
        <f t="shared" si="31"/>
        <v/>
      </c>
      <c r="AS48" s="39">
        <f t="shared" si="32"/>
        <v>0.38644723042737283</v>
      </c>
      <c r="AT48" s="39" t="str">
        <f t="shared" si="33"/>
        <v/>
      </c>
      <c r="AU48" s="39" t="str">
        <f t="shared" si="34"/>
        <v/>
      </c>
      <c r="AV48" s="39">
        <f t="shared" si="35"/>
        <v>0.11609190270327888</v>
      </c>
      <c r="AW48" s="39">
        <f t="shared" si="36"/>
        <v>0.15905040702527259</v>
      </c>
      <c r="AX48" s="39" t="str">
        <f t="shared" si="37"/>
        <v/>
      </c>
      <c r="AY48" s="140">
        <f t="shared" si="38"/>
        <v>0.60731528507497368</v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3"/>
        <v>405</v>
      </c>
      <c r="J49" s="6"/>
      <c r="K49" s="6"/>
      <c r="L49" s="19"/>
      <c r="M49" s="147">
        <f t="shared" si="40"/>
        <v>300</v>
      </c>
      <c r="N49" s="39" t="str">
        <f t="shared" si="4"/>
        <v/>
      </c>
      <c r="O49" s="39" t="str">
        <f t="shared" si="41"/>
        <v/>
      </c>
      <c r="P49" s="39" t="str">
        <f t="shared" si="5"/>
        <v/>
      </c>
      <c r="Q49" s="39" t="str">
        <f t="shared" si="6"/>
        <v/>
      </c>
      <c r="R49" s="39" t="str">
        <f t="shared" si="7"/>
        <v/>
      </c>
      <c r="S49" s="39" t="str">
        <f t="shared" si="8"/>
        <v/>
      </c>
      <c r="T49" s="39" t="str">
        <f t="shared" si="9"/>
        <v/>
      </c>
      <c r="U49" s="39" t="str">
        <f t="shared" si="10"/>
        <v/>
      </c>
      <c r="V49" s="39" t="str">
        <f t="shared" si="11"/>
        <v/>
      </c>
      <c r="W49" s="39">
        <f t="shared" si="12"/>
        <v>0.29969129343333373</v>
      </c>
      <c r="X49" s="39" t="str">
        <f t="shared" si="13"/>
        <v/>
      </c>
      <c r="Y49" s="39">
        <f t="shared" si="14"/>
        <v>1.3970945447847378</v>
      </c>
      <c r="Z49" s="39" t="str">
        <f t="shared" si="15"/>
        <v/>
      </c>
      <c r="AA49" s="39">
        <f t="shared" si="16"/>
        <v>1.0440205391610222</v>
      </c>
      <c r="AB49" s="140" t="str">
        <f t="shared" si="17"/>
        <v/>
      </c>
      <c r="AD49" s="142">
        <f t="shared" si="18"/>
        <v>8.7485086673571161E-3</v>
      </c>
      <c r="AE49" s="39">
        <f t="shared" si="19"/>
        <v>0.37885753243567027</v>
      </c>
      <c r="AF49" s="140">
        <f t="shared" si="20"/>
        <v>0.38135399713056678</v>
      </c>
      <c r="AH49" s="142" t="str">
        <f t="shared" si="21"/>
        <v/>
      </c>
      <c r="AI49" s="39" t="str">
        <f t="shared" si="22"/>
        <v/>
      </c>
      <c r="AJ49" s="39">
        <f t="shared" si="23"/>
        <v>1.0033408820154823</v>
      </c>
      <c r="AK49" s="39">
        <f t="shared" si="24"/>
        <v>0.68235297654844274</v>
      </c>
      <c r="AL49" s="39" t="str">
        <f t="shared" si="25"/>
        <v/>
      </c>
      <c r="AM49" s="39">
        <f t="shared" si="26"/>
        <v>0.32531501430958987</v>
      </c>
      <c r="AN49" s="39" t="str">
        <f t="shared" si="27"/>
        <v/>
      </c>
      <c r="AO49" s="39" t="str">
        <f t="shared" si="28"/>
        <v/>
      </c>
      <c r="AP49" s="39">
        <f t="shared" si="29"/>
        <v>1.0123165486788173</v>
      </c>
      <c r="AQ49" s="39">
        <f t="shared" si="30"/>
        <v>0.68511489172682927</v>
      </c>
      <c r="AR49" s="39" t="str">
        <f t="shared" si="31"/>
        <v/>
      </c>
      <c r="AS49" s="39">
        <f t="shared" si="32"/>
        <v>0.3406766059096023</v>
      </c>
      <c r="AT49" s="39" t="str">
        <f t="shared" si="33"/>
        <v/>
      </c>
      <c r="AU49" s="39" t="str">
        <f t="shared" si="34"/>
        <v/>
      </c>
      <c r="AV49" s="39">
        <f t="shared" si="35"/>
        <v>2.398867970772392E-2</v>
      </c>
      <c r="AW49" s="39">
        <f t="shared" si="36"/>
        <v>9.7296576525610606E-2</v>
      </c>
      <c r="AX49" s="39" t="str">
        <f t="shared" si="37"/>
        <v/>
      </c>
      <c r="AY49" s="140">
        <f t="shared" si="38"/>
        <v>0.51413808557635277</v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3"/>
        <v>420</v>
      </c>
      <c r="J50" s="6"/>
      <c r="K50" s="6"/>
      <c r="L50" s="19"/>
      <c r="M50" s="147">
        <f t="shared" si="40"/>
        <v>315</v>
      </c>
      <c r="N50" s="39" t="str">
        <f t="shared" si="4"/>
        <v/>
      </c>
      <c r="O50" s="39" t="str">
        <f t="shared" si="41"/>
        <v/>
      </c>
      <c r="P50" s="39" t="str">
        <f t="shared" si="5"/>
        <v/>
      </c>
      <c r="Q50" s="39" t="str">
        <f t="shared" si="6"/>
        <v/>
      </c>
      <c r="R50" s="39" t="str">
        <f t="shared" si="7"/>
        <v/>
      </c>
      <c r="S50" s="39" t="str">
        <f t="shared" si="8"/>
        <v/>
      </c>
      <c r="T50" s="39" t="str">
        <f t="shared" si="9"/>
        <v/>
      </c>
      <c r="U50" s="39" t="str">
        <f t="shared" si="10"/>
        <v/>
      </c>
      <c r="V50" s="39" t="str">
        <f t="shared" si="11"/>
        <v/>
      </c>
      <c r="W50" s="39">
        <f t="shared" si="12"/>
        <v>0.33852751045011065</v>
      </c>
      <c r="X50" s="39" t="str">
        <f t="shared" si="13"/>
        <v/>
      </c>
      <c r="Y50" s="39">
        <f t="shared" si="14"/>
        <v>1.3537569317812892</v>
      </c>
      <c r="Z50" s="39" t="str">
        <f t="shared" si="15"/>
        <v/>
      </c>
      <c r="AA50" s="39">
        <f t="shared" si="16"/>
        <v>0.96211116264890106</v>
      </c>
      <c r="AB50" s="140" t="str">
        <f t="shared" si="17"/>
        <v/>
      </c>
      <c r="AD50" s="142">
        <f t="shared" si="18"/>
        <v>0.69690130859621535</v>
      </c>
      <c r="AE50" s="39">
        <f t="shared" si="19"/>
        <v>0.56154292184679488</v>
      </c>
      <c r="AF50" s="140">
        <f t="shared" si="20"/>
        <v>0.27807141432221094</v>
      </c>
      <c r="AH50" s="142" t="str">
        <f t="shared" si="21"/>
        <v/>
      </c>
      <c r="AI50" s="39" t="str">
        <f t="shared" si="22"/>
        <v/>
      </c>
      <c r="AJ50" s="39">
        <f t="shared" si="23"/>
        <v>0.74044703663263056</v>
      </c>
      <c r="AK50" s="39">
        <f t="shared" si="24"/>
        <v>0.38890638945587885</v>
      </c>
      <c r="AL50" s="39" t="str">
        <f t="shared" si="25"/>
        <v/>
      </c>
      <c r="AM50" s="39">
        <f t="shared" si="26"/>
        <v>0.55450357541499218</v>
      </c>
      <c r="AN50" s="39" t="str">
        <f t="shared" si="27"/>
        <v/>
      </c>
      <c r="AO50" s="39" t="str">
        <f t="shared" si="28"/>
        <v/>
      </c>
      <c r="AP50" s="39">
        <f t="shared" si="29"/>
        <v>1.4810942564122176</v>
      </c>
      <c r="AQ50" s="39">
        <f t="shared" si="30"/>
        <v>1.0950962729755491</v>
      </c>
      <c r="AR50" s="39" t="str">
        <f t="shared" si="31"/>
        <v/>
      </c>
      <c r="AS50" s="39">
        <f t="shared" si="32"/>
        <v>0.16343619907358709</v>
      </c>
      <c r="AT50" s="39" t="str">
        <f t="shared" si="33"/>
        <v/>
      </c>
      <c r="AU50" s="39" t="str">
        <f t="shared" si="34"/>
        <v/>
      </c>
      <c r="AV50" s="39">
        <f t="shared" si="35"/>
        <v>2.0580646842089264E-2</v>
      </c>
      <c r="AW50" s="39">
        <f t="shared" si="36"/>
        <v>0.1163443760761565</v>
      </c>
      <c r="AX50" s="39" t="str">
        <f t="shared" si="37"/>
        <v/>
      </c>
      <c r="AY50" s="140">
        <f t="shared" si="38"/>
        <v>0.50069880655681243</v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3"/>
        <v>435</v>
      </c>
      <c r="J51" s="6"/>
      <c r="K51" s="6"/>
      <c r="L51" s="19"/>
      <c r="M51" s="147">
        <f t="shared" si="40"/>
        <v>330</v>
      </c>
      <c r="N51" s="39" t="str">
        <f t="shared" si="4"/>
        <v/>
      </c>
      <c r="O51" s="39" t="str">
        <f t="shared" si="41"/>
        <v/>
      </c>
      <c r="P51" s="39" t="str">
        <f t="shared" si="5"/>
        <v/>
      </c>
      <c r="Q51" s="39" t="str">
        <f t="shared" si="6"/>
        <v/>
      </c>
      <c r="R51" s="39" t="str">
        <f t="shared" si="7"/>
        <v/>
      </c>
      <c r="S51" s="39" t="str">
        <f t="shared" si="8"/>
        <v/>
      </c>
      <c r="T51" s="39" t="str">
        <f t="shared" si="9"/>
        <v/>
      </c>
      <c r="U51" s="39" t="str">
        <f t="shared" si="10"/>
        <v/>
      </c>
      <c r="V51" s="39" t="str">
        <f t="shared" si="11"/>
        <v/>
      </c>
      <c r="W51" s="39">
        <f t="shared" si="12"/>
        <v>0.44182955017205117</v>
      </c>
      <c r="X51" s="39" t="str">
        <f t="shared" si="13"/>
        <v/>
      </c>
      <c r="Y51" s="39">
        <f t="shared" si="14"/>
        <v>1.0324626848173775</v>
      </c>
      <c r="Z51" s="39" t="str">
        <f t="shared" si="15"/>
        <v/>
      </c>
      <c r="AA51" s="39">
        <f t="shared" si="16"/>
        <v>0.54590298247730595</v>
      </c>
      <c r="AB51" s="140" t="str">
        <f t="shared" si="17"/>
        <v/>
      </c>
      <c r="AD51" s="142">
        <f t="shared" si="18"/>
        <v>0.67879013829814483</v>
      </c>
      <c r="AE51" s="39" t="str">
        <f t="shared" si="19"/>
        <v/>
      </c>
      <c r="AF51" s="140" t="str">
        <f t="shared" si="20"/>
        <v/>
      </c>
      <c r="AH51" s="142" t="str">
        <f t="shared" si="21"/>
        <v/>
      </c>
      <c r="AI51" s="39" t="str">
        <f t="shared" si="22"/>
        <v/>
      </c>
      <c r="AJ51" s="39">
        <f t="shared" si="23"/>
        <v>0.76511690439466185</v>
      </c>
      <c r="AK51" s="39">
        <f t="shared" si="24"/>
        <v>0.31219554819099382</v>
      </c>
      <c r="AL51" s="39" t="str">
        <f t="shared" si="25"/>
        <v/>
      </c>
      <c r="AM51" s="39">
        <f t="shared" si="26"/>
        <v>0.21827714906602425</v>
      </c>
      <c r="AN51" s="39" t="str">
        <f t="shared" si="27"/>
        <v/>
      </c>
      <c r="AO51" s="39" t="str">
        <f t="shared" si="28"/>
        <v/>
      </c>
      <c r="AP51" s="39">
        <f t="shared" si="29"/>
        <v>1.489327304589886</v>
      </c>
      <c r="AQ51" s="39">
        <f t="shared" si="30"/>
        <v>0.99846398627835931</v>
      </c>
      <c r="AR51" s="39" t="str">
        <f t="shared" si="31"/>
        <v/>
      </c>
      <c r="AS51" s="39">
        <f t="shared" si="32"/>
        <v>0.49076230252560415</v>
      </c>
      <c r="AT51" s="39" t="str">
        <f t="shared" si="33"/>
        <v/>
      </c>
      <c r="AU51" s="39" t="str">
        <f t="shared" si="34"/>
        <v/>
      </c>
      <c r="AV51" s="39" t="str">
        <f t="shared" si="35"/>
        <v/>
      </c>
      <c r="AW51" s="39" t="str">
        <f t="shared" si="36"/>
        <v/>
      </c>
      <c r="AX51" s="39" t="str">
        <f t="shared" si="37"/>
        <v/>
      </c>
      <c r="AY51" s="140" t="str">
        <f t="shared" si="38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3"/>
        <v>450</v>
      </c>
      <c r="J52" s="6"/>
      <c r="K52" s="6"/>
      <c r="L52" s="19"/>
      <c r="M52" s="147">
        <f t="shared" si="40"/>
        <v>345</v>
      </c>
      <c r="N52" s="39" t="str">
        <f t="shared" si="4"/>
        <v/>
      </c>
      <c r="O52" s="39" t="str">
        <f t="shared" si="41"/>
        <v/>
      </c>
      <c r="P52" s="39" t="str">
        <f t="shared" si="5"/>
        <v/>
      </c>
      <c r="Q52" s="39" t="str">
        <f t="shared" si="6"/>
        <v/>
      </c>
      <c r="R52" s="39" t="str">
        <f t="shared" si="7"/>
        <v/>
      </c>
      <c r="S52" s="39" t="str">
        <f t="shared" si="8"/>
        <v/>
      </c>
      <c r="T52" s="39" t="str">
        <f t="shared" si="9"/>
        <v/>
      </c>
      <c r="U52" s="39" t="str">
        <f t="shared" si="10"/>
        <v/>
      </c>
      <c r="V52" s="39" t="str">
        <f t="shared" si="11"/>
        <v/>
      </c>
      <c r="W52" s="39">
        <f t="shared" si="12"/>
        <v>0.47086783341644861</v>
      </c>
      <c r="X52" s="39" t="str">
        <f t="shared" si="13"/>
        <v/>
      </c>
      <c r="Y52" s="39" t="str">
        <f t="shared" si="14"/>
        <v/>
      </c>
      <c r="Z52" s="39" t="str">
        <f t="shared" si="15"/>
        <v/>
      </c>
      <c r="AA52" s="39" t="str">
        <f t="shared" si="16"/>
        <v/>
      </c>
      <c r="AB52" s="140" t="str">
        <f t="shared" si="17"/>
        <v/>
      </c>
      <c r="AD52" s="142">
        <f t="shared" si="18"/>
        <v>1.007531107249281</v>
      </c>
      <c r="AE52" s="39" t="str">
        <f t="shared" si="19"/>
        <v/>
      </c>
      <c r="AF52" s="140" t="str">
        <f t="shared" si="20"/>
        <v/>
      </c>
      <c r="AH52" s="142" t="str">
        <f t="shared" si="21"/>
        <v/>
      </c>
      <c r="AI52" s="39" t="str">
        <f t="shared" si="22"/>
        <v/>
      </c>
      <c r="AJ52" s="39">
        <f t="shared" si="23"/>
        <v>0.48214679168167524</v>
      </c>
      <c r="AK52" s="39">
        <f t="shared" si="24"/>
        <v>9.4361756614966836E-3</v>
      </c>
      <c r="AL52" s="39" t="str">
        <f t="shared" si="25"/>
        <v/>
      </c>
      <c r="AM52" s="39" t="str">
        <f t="shared" si="26"/>
        <v/>
      </c>
      <c r="AN52" s="39" t="str">
        <f t="shared" si="27"/>
        <v/>
      </c>
      <c r="AO52" s="39" t="str">
        <f t="shared" si="28"/>
        <v/>
      </c>
      <c r="AP52" s="39">
        <f t="shared" si="29"/>
        <v>1.5269729296455898</v>
      </c>
      <c r="AQ52" s="39">
        <f t="shared" si="30"/>
        <v>1.0138512765838072</v>
      </c>
      <c r="AR52" s="39" t="str">
        <f t="shared" si="31"/>
        <v/>
      </c>
      <c r="AS52" s="39" t="str">
        <f t="shared" si="32"/>
        <v/>
      </c>
      <c r="AT52" s="39" t="str">
        <f t="shared" si="33"/>
        <v/>
      </c>
      <c r="AU52" s="39" t="str">
        <f t="shared" si="34"/>
        <v/>
      </c>
      <c r="AV52" s="39" t="str">
        <f t="shared" si="35"/>
        <v/>
      </c>
      <c r="AW52" s="39" t="str">
        <f t="shared" si="36"/>
        <v/>
      </c>
      <c r="AX52" s="39" t="str">
        <f t="shared" si="37"/>
        <v/>
      </c>
      <c r="AY52" s="140" t="str">
        <f t="shared" si="38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3"/>
        <v>465</v>
      </c>
      <c r="J53" s="6"/>
      <c r="K53" s="6"/>
      <c r="L53" s="19"/>
      <c r="M53" s="147">
        <f t="shared" si="40"/>
        <v>360</v>
      </c>
      <c r="N53" s="39" t="str">
        <f t="shared" si="4"/>
        <v/>
      </c>
      <c r="O53" s="39" t="str">
        <f t="shared" si="41"/>
        <v/>
      </c>
      <c r="P53" s="39" t="str">
        <f t="shared" si="5"/>
        <v/>
      </c>
      <c r="Q53" s="39" t="str">
        <f t="shared" si="6"/>
        <v/>
      </c>
      <c r="R53" s="39" t="str">
        <f t="shared" si="7"/>
        <v/>
      </c>
      <c r="S53" s="39" t="str">
        <f t="shared" si="8"/>
        <v/>
      </c>
      <c r="T53" s="39" t="str">
        <f t="shared" si="9"/>
        <v/>
      </c>
      <c r="U53" s="39" t="str">
        <f t="shared" si="10"/>
        <v/>
      </c>
      <c r="V53" s="39" t="str">
        <f t="shared" si="11"/>
        <v/>
      </c>
      <c r="W53" s="39">
        <f t="shared" si="12"/>
        <v>0.66309013113797444</v>
      </c>
      <c r="X53" s="39" t="str">
        <f t="shared" si="13"/>
        <v/>
      </c>
      <c r="Y53" s="39" t="str">
        <f t="shared" si="14"/>
        <v/>
      </c>
      <c r="Z53" s="39" t="str">
        <f t="shared" si="15"/>
        <v/>
      </c>
      <c r="AA53" s="39" t="str">
        <f t="shared" si="16"/>
        <v/>
      </c>
      <c r="AB53" s="140" t="str">
        <f t="shared" si="17"/>
        <v/>
      </c>
      <c r="AD53" s="142">
        <f t="shared" si="18"/>
        <v>0.67406003432464379</v>
      </c>
      <c r="AE53" s="39" t="str">
        <f t="shared" si="19"/>
        <v/>
      </c>
      <c r="AF53" s="140" t="str">
        <f t="shared" si="20"/>
        <v/>
      </c>
      <c r="AH53" s="142" t="str">
        <f t="shared" si="21"/>
        <v/>
      </c>
      <c r="AI53" s="39" t="str">
        <f t="shared" si="22"/>
        <v/>
      </c>
      <c r="AJ53" s="39">
        <f t="shared" si="23"/>
        <v>0.73833677190883529</v>
      </c>
      <c r="AK53" s="39">
        <f t="shared" si="24"/>
        <v>7.109577434818104E-2</v>
      </c>
      <c r="AL53" s="39" t="str">
        <f t="shared" si="25"/>
        <v/>
      </c>
      <c r="AM53" s="39" t="str">
        <f t="shared" si="26"/>
        <v/>
      </c>
      <c r="AN53" s="39" t="str">
        <f t="shared" si="27"/>
        <v/>
      </c>
      <c r="AO53" s="39" t="str">
        <f t="shared" si="28"/>
        <v/>
      </c>
      <c r="AP53" s="39">
        <f t="shared" si="29"/>
        <v>1.4447989999020849</v>
      </c>
      <c r="AQ53" s="39">
        <f t="shared" si="30"/>
        <v>0.7443675611142081</v>
      </c>
      <c r="AR53" s="39" t="str">
        <f t="shared" si="31"/>
        <v/>
      </c>
      <c r="AS53" s="39" t="str">
        <f t="shared" si="32"/>
        <v/>
      </c>
      <c r="AT53" s="39" t="str">
        <f t="shared" si="33"/>
        <v/>
      </c>
      <c r="AU53" s="39" t="str">
        <f t="shared" si="34"/>
        <v/>
      </c>
      <c r="AV53" s="39" t="str">
        <f t="shared" si="35"/>
        <v/>
      </c>
      <c r="AW53" s="39" t="str">
        <f t="shared" si="36"/>
        <v/>
      </c>
      <c r="AX53" s="39" t="str">
        <f t="shared" si="37"/>
        <v/>
      </c>
      <c r="AY53" s="140" t="str">
        <f t="shared" si="38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3"/>
        <v>480</v>
      </c>
      <c r="J54" s="6"/>
      <c r="K54" s="6"/>
      <c r="L54" s="19"/>
      <c r="M54" s="147">
        <f t="shared" si="40"/>
        <v>375</v>
      </c>
      <c r="N54" s="39" t="str">
        <f t="shared" si="4"/>
        <v/>
      </c>
      <c r="O54" s="39" t="str">
        <f t="shared" si="41"/>
        <v/>
      </c>
      <c r="P54" s="39" t="str">
        <f t="shared" si="5"/>
        <v/>
      </c>
      <c r="Q54" s="39" t="str">
        <f t="shared" si="6"/>
        <v/>
      </c>
      <c r="R54" s="39" t="str">
        <f t="shared" si="7"/>
        <v/>
      </c>
      <c r="S54" s="39" t="str">
        <f t="shared" si="8"/>
        <v/>
      </c>
      <c r="T54" s="39" t="str">
        <f t="shared" si="9"/>
        <v/>
      </c>
      <c r="U54" s="39" t="str">
        <f t="shared" si="10"/>
        <v/>
      </c>
      <c r="V54" s="39" t="str">
        <f t="shared" si="11"/>
        <v/>
      </c>
      <c r="W54" s="39">
        <f t="shared" si="12"/>
        <v>0.91757987702908583</v>
      </c>
      <c r="X54" s="39" t="str">
        <f t="shared" si="13"/>
        <v/>
      </c>
      <c r="Y54" s="39" t="str">
        <f t="shared" si="14"/>
        <v/>
      </c>
      <c r="Z54" s="39" t="str">
        <f t="shared" si="15"/>
        <v/>
      </c>
      <c r="AA54" s="39" t="str">
        <f t="shared" si="16"/>
        <v/>
      </c>
      <c r="AB54" s="140" t="str">
        <f t="shared" si="17"/>
        <v/>
      </c>
      <c r="AD54" s="142">
        <f t="shared" si="18"/>
        <v>0.29880672332465008</v>
      </c>
      <c r="AE54" s="39" t="str">
        <f t="shared" si="19"/>
        <v/>
      </c>
      <c r="AF54" s="140" t="str">
        <f t="shared" si="20"/>
        <v/>
      </c>
      <c r="AH54" s="142" t="str">
        <f t="shared" si="21"/>
        <v/>
      </c>
      <c r="AI54" s="39" t="str">
        <f t="shared" si="22"/>
        <v/>
      </c>
      <c r="AJ54" s="39">
        <f t="shared" si="23"/>
        <v>1.1572173704636817</v>
      </c>
      <c r="AK54" s="39">
        <f t="shared" si="24"/>
        <v>0.22931880552474754</v>
      </c>
      <c r="AL54" s="39" t="str">
        <f t="shared" si="25"/>
        <v/>
      </c>
      <c r="AM54" s="39" t="str">
        <f t="shared" si="26"/>
        <v/>
      </c>
      <c r="AN54" s="39" t="str">
        <f t="shared" si="27"/>
        <v/>
      </c>
      <c r="AO54" s="39" t="str">
        <f t="shared" si="28"/>
        <v/>
      </c>
      <c r="AP54" s="39">
        <f t="shared" si="29"/>
        <v>1.4692324332330711</v>
      </c>
      <c r="AQ54" s="39">
        <f t="shared" si="30"/>
        <v>0.52803215794729452</v>
      </c>
      <c r="AR54" s="39" t="str">
        <f t="shared" si="31"/>
        <v/>
      </c>
      <c r="AS54" s="39" t="str">
        <f t="shared" si="32"/>
        <v/>
      </c>
      <c r="AT54" s="39" t="str">
        <f t="shared" si="33"/>
        <v/>
      </c>
      <c r="AU54" s="39" t="str">
        <f t="shared" si="34"/>
        <v/>
      </c>
      <c r="AV54" s="39" t="str">
        <f t="shared" si="35"/>
        <v/>
      </c>
      <c r="AW54" s="39" t="str">
        <f t="shared" si="36"/>
        <v/>
      </c>
      <c r="AX54" s="39" t="str">
        <f t="shared" si="37"/>
        <v/>
      </c>
      <c r="AY54" s="140" t="str">
        <f t="shared" si="38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3"/>
        <v>495</v>
      </c>
      <c r="J55" s="6"/>
      <c r="K55" s="6"/>
      <c r="L55" s="19"/>
      <c r="M55" s="147">
        <f t="shared" si="40"/>
        <v>390</v>
      </c>
      <c r="N55" s="39" t="str">
        <f t="shared" si="4"/>
        <v/>
      </c>
      <c r="O55" s="39" t="str">
        <f t="shared" si="41"/>
        <v/>
      </c>
      <c r="P55" s="39" t="str">
        <f t="shared" si="5"/>
        <v/>
      </c>
      <c r="Q55" s="39" t="str">
        <f t="shared" si="6"/>
        <v/>
      </c>
      <c r="R55" s="39" t="str">
        <f t="shared" si="7"/>
        <v/>
      </c>
      <c r="S55" s="39" t="str">
        <f t="shared" si="8"/>
        <v/>
      </c>
      <c r="T55" s="39" t="str">
        <f t="shared" si="9"/>
        <v/>
      </c>
      <c r="U55" s="39" t="str">
        <f t="shared" si="10"/>
        <v/>
      </c>
      <c r="V55" s="39" t="str">
        <f t="shared" si="11"/>
        <v/>
      </c>
      <c r="W55" s="39">
        <f t="shared" si="12"/>
        <v>0.94404289642485595</v>
      </c>
      <c r="X55" s="39" t="str">
        <f t="shared" si="13"/>
        <v/>
      </c>
      <c r="Y55" s="39" t="str">
        <f t="shared" si="14"/>
        <v/>
      </c>
      <c r="Z55" s="39" t="str">
        <f t="shared" si="15"/>
        <v/>
      </c>
      <c r="AA55" s="39" t="str">
        <f t="shared" si="16"/>
        <v/>
      </c>
      <c r="AB55" s="140" t="str">
        <f t="shared" si="17"/>
        <v/>
      </c>
      <c r="AD55" s="142">
        <f t="shared" si="18"/>
        <v>4.2965864782298954E-2</v>
      </c>
      <c r="AE55" s="39" t="str">
        <f t="shared" si="19"/>
        <v/>
      </c>
      <c r="AF55" s="140" t="str">
        <f t="shared" si="20"/>
        <v/>
      </c>
      <c r="AH55" s="142" t="str">
        <f t="shared" si="21"/>
        <v/>
      </c>
      <c r="AI55" s="39" t="str">
        <f t="shared" si="22"/>
        <v/>
      </c>
      <c r="AJ55" s="39">
        <f t="shared" si="23"/>
        <v>1.2861966658125539</v>
      </c>
      <c r="AK55" s="39">
        <f t="shared" si="24"/>
        <v>0.33254441808691687</v>
      </c>
      <c r="AL55" s="39" t="str">
        <f t="shared" si="25"/>
        <v/>
      </c>
      <c r="AM55" s="39" t="str">
        <f t="shared" si="26"/>
        <v/>
      </c>
      <c r="AN55" s="39" t="str">
        <f t="shared" si="27"/>
        <v/>
      </c>
      <c r="AO55" s="39" t="str">
        <f t="shared" si="28"/>
        <v/>
      </c>
      <c r="AP55" s="39">
        <f t="shared" si="29"/>
        <v>1.3490361778839548</v>
      </c>
      <c r="AQ55" s="39">
        <f t="shared" si="30"/>
        <v>0.38013620604412524</v>
      </c>
      <c r="AR55" s="39" t="str">
        <f t="shared" si="31"/>
        <v/>
      </c>
      <c r="AS55" s="39" t="str">
        <f t="shared" si="32"/>
        <v/>
      </c>
      <c r="AT55" s="39" t="str">
        <f t="shared" si="33"/>
        <v/>
      </c>
      <c r="AU55" s="39" t="str">
        <f t="shared" si="34"/>
        <v/>
      </c>
      <c r="AV55" s="39" t="str">
        <f t="shared" si="35"/>
        <v/>
      </c>
      <c r="AW55" s="39" t="str">
        <f t="shared" si="36"/>
        <v/>
      </c>
      <c r="AX55" s="39" t="str">
        <f t="shared" si="37"/>
        <v/>
      </c>
      <c r="AY55" s="140" t="str">
        <f t="shared" si="38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3"/>
        <v>510</v>
      </c>
      <c r="J56" s="6"/>
      <c r="K56" s="6"/>
      <c r="L56" s="19"/>
      <c r="M56" s="147">
        <f t="shared" si="40"/>
        <v>405</v>
      </c>
      <c r="N56" s="39" t="str">
        <f t="shared" si="4"/>
        <v/>
      </c>
      <c r="O56" s="39" t="str">
        <f t="shared" si="41"/>
        <v/>
      </c>
      <c r="P56" s="39" t="str">
        <f t="shared" si="5"/>
        <v/>
      </c>
      <c r="Q56" s="39" t="str">
        <f t="shared" si="6"/>
        <v/>
      </c>
      <c r="R56" s="39" t="str">
        <f t="shared" si="7"/>
        <v/>
      </c>
      <c r="S56" s="39" t="str">
        <f t="shared" si="8"/>
        <v/>
      </c>
      <c r="T56" s="39" t="str">
        <f t="shared" si="9"/>
        <v/>
      </c>
      <c r="U56" s="39" t="str">
        <f t="shared" si="10"/>
        <v/>
      </c>
      <c r="V56" s="39" t="str">
        <f t="shared" si="11"/>
        <v/>
      </c>
      <c r="W56" s="39" t="str">
        <f t="shared" si="12"/>
        <v/>
      </c>
      <c r="X56" s="39" t="str">
        <f t="shared" si="13"/>
        <v/>
      </c>
      <c r="Y56" s="39" t="str">
        <f t="shared" si="14"/>
        <v/>
      </c>
      <c r="Z56" s="39" t="str">
        <f t="shared" si="15"/>
        <v/>
      </c>
      <c r="AA56" s="39" t="str">
        <f t="shared" si="16"/>
        <v/>
      </c>
      <c r="AB56" s="140" t="str">
        <f t="shared" si="17"/>
        <v/>
      </c>
      <c r="AD56" s="142">
        <f t="shared" si="18"/>
        <v>0.19480230078436095</v>
      </c>
      <c r="AE56" s="39" t="str">
        <f t="shared" si="19"/>
        <v/>
      </c>
      <c r="AF56" s="140" t="str">
        <f t="shared" si="20"/>
        <v/>
      </c>
      <c r="AH56" s="142" t="str">
        <f t="shared" si="21"/>
        <v/>
      </c>
      <c r="AI56" s="39" t="str">
        <f t="shared" si="22"/>
        <v/>
      </c>
      <c r="AJ56" s="39" t="str">
        <f t="shared" si="23"/>
        <v/>
      </c>
      <c r="AK56" s="39">
        <f t="shared" si="24"/>
        <v>0.1230607573586858</v>
      </c>
      <c r="AL56" s="39" t="str">
        <f t="shared" si="25"/>
        <v/>
      </c>
      <c r="AM56" s="39" t="str">
        <f t="shared" si="26"/>
        <v/>
      </c>
      <c r="AN56" s="39" t="str">
        <f t="shared" si="27"/>
        <v/>
      </c>
      <c r="AO56" s="39" t="str">
        <f t="shared" si="28"/>
        <v/>
      </c>
      <c r="AP56" s="39" t="str">
        <f t="shared" si="29"/>
        <v/>
      </c>
      <c r="AQ56" s="39">
        <f t="shared" si="30"/>
        <v>0.31960165560531639</v>
      </c>
      <c r="AR56" s="39" t="str">
        <f t="shared" si="31"/>
        <v/>
      </c>
      <c r="AS56" s="39" t="str">
        <f t="shared" si="32"/>
        <v/>
      </c>
      <c r="AT56" s="39" t="str">
        <f t="shared" si="33"/>
        <v/>
      </c>
      <c r="AU56" s="39" t="str">
        <f t="shared" si="34"/>
        <v/>
      </c>
      <c r="AV56" s="39" t="str">
        <f t="shared" si="35"/>
        <v/>
      </c>
      <c r="AW56" s="39" t="str">
        <f t="shared" si="36"/>
        <v/>
      </c>
      <c r="AX56" s="39" t="str">
        <f t="shared" si="37"/>
        <v/>
      </c>
      <c r="AY56" s="140" t="str">
        <f t="shared" si="38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3"/>
        <v>525</v>
      </c>
      <c r="J57" s="6"/>
      <c r="K57" s="6"/>
      <c r="L57" s="19"/>
      <c r="M57" s="147">
        <f t="shared" si="40"/>
        <v>420</v>
      </c>
      <c r="N57" s="39" t="str">
        <f t="shared" si="4"/>
        <v/>
      </c>
      <c r="O57" s="39" t="str">
        <f t="shared" si="41"/>
        <v/>
      </c>
      <c r="P57" s="39" t="str">
        <f t="shared" si="5"/>
        <v/>
      </c>
      <c r="Q57" s="39" t="str">
        <f t="shared" si="6"/>
        <v/>
      </c>
      <c r="R57" s="39" t="str">
        <f t="shared" si="7"/>
        <v/>
      </c>
      <c r="S57" s="39" t="str">
        <f t="shared" si="8"/>
        <v/>
      </c>
      <c r="T57" s="39" t="str">
        <f t="shared" si="9"/>
        <v/>
      </c>
      <c r="U57" s="39" t="str">
        <f t="shared" si="10"/>
        <v/>
      </c>
      <c r="V57" s="39" t="str">
        <f t="shared" si="11"/>
        <v/>
      </c>
      <c r="W57" s="39" t="str">
        <f t="shared" si="12"/>
        <v/>
      </c>
      <c r="X57" s="39" t="str">
        <f t="shared" si="13"/>
        <v/>
      </c>
      <c r="Y57" s="39" t="str">
        <f t="shared" si="14"/>
        <v/>
      </c>
      <c r="Z57" s="39" t="str">
        <f t="shared" si="15"/>
        <v/>
      </c>
      <c r="AA57" s="39" t="str">
        <f t="shared" si="16"/>
        <v/>
      </c>
      <c r="AB57" s="140" t="str">
        <f t="shared" si="17"/>
        <v/>
      </c>
      <c r="AD57" s="142">
        <f t="shared" si="18"/>
        <v>0.15360327402050497</v>
      </c>
      <c r="AE57" s="39" t="str">
        <f t="shared" si="19"/>
        <v/>
      </c>
      <c r="AF57" s="140" t="str">
        <f t="shared" si="20"/>
        <v/>
      </c>
      <c r="AH57" s="142" t="str">
        <f t="shared" si="21"/>
        <v/>
      </c>
      <c r="AI57" s="39" t="str">
        <f t="shared" si="22"/>
        <v/>
      </c>
      <c r="AJ57" s="39" t="str">
        <f t="shared" si="23"/>
        <v/>
      </c>
      <c r="AK57" s="39">
        <f t="shared" si="24"/>
        <v>0.26959244478202793</v>
      </c>
      <c r="AL57" s="39" t="str">
        <f t="shared" si="25"/>
        <v/>
      </c>
      <c r="AM57" s="39" t="str">
        <f t="shared" si="26"/>
        <v/>
      </c>
      <c r="AN57" s="39" t="str">
        <f t="shared" si="27"/>
        <v/>
      </c>
      <c r="AO57" s="39" t="str">
        <f t="shared" si="28"/>
        <v/>
      </c>
      <c r="AP57" s="39" t="str">
        <f t="shared" si="29"/>
        <v/>
      </c>
      <c r="AQ57" s="39">
        <f t="shared" si="30"/>
        <v>0.42474428751874166</v>
      </c>
      <c r="AR57" s="39" t="str">
        <f t="shared" si="31"/>
        <v/>
      </c>
      <c r="AS57" s="39" t="str">
        <f t="shared" si="32"/>
        <v/>
      </c>
      <c r="AT57" s="39" t="str">
        <f t="shared" si="33"/>
        <v/>
      </c>
      <c r="AU57" s="39" t="str">
        <f t="shared" si="34"/>
        <v/>
      </c>
      <c r="AV57" s="39" t="str">
        <f t="shared" si="35"/>
        <v/>
      </c>
      <c r="AW57" s="39" t="str">
        <f t="shared" si="36"/>
        <v/>
      </c>
      <c r="AX57" s="39" t="str">
        <f t="shared" si="37"/>
        <v/>
      </c>
      <c r="AY57" s="140" t="str">
        <f t="shared" si="38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40"/>
        <v>435</v>
      </c>
      <c r="N58" s="39" t="str">
        <f t="shared" si="4"/>
        <v/>
      </c>
      <c r="O58" s="39" t="str">
        <f t="shared" si="41"/>
        <v/>
      </c>
      <c r="P58" s="39" t="str">
        <f t="shared" si="5"/>
        <v/>
      </c>
      <c r="Q58" s="39" t="str">
        <f t="shared" si="6"/>
        <v/>
      </c>
      <c r="R58" s="39" t="str">
        <f t="shared" si="7"/>
        <v/>
      </c>
      <c r="S58" s="39" t="str">
        <f t="shared" si="8"/>
        <v/>
      </c>
      <c r="T58" s="39" t="str">
        <f t="shared" si="9"/>
        <v/>
      </c>
      <c r="U58" s="39" t="str">
        <f t="shared" si="10"/>
        <v/>
      </c>
      <c r="V58" s="39" t="str">
        <f t="shared" si="11"/>
        <v/>
      </c>
      <c r="W58" s="39" t="str">
        <f t="shared" si="12"/>
        <v/>
      </c>
      <c r="X58" s="39" t="str">
        <f t="shared" si="13"/>
        <v/>
      </c>
      <c r="Y58" s="39" t="str">
        <f t="shared" si="14"/>
        <v/>
      </c>
      <c r="Z58" s="39" t="str">
        <f t="shared" si="15"/>
        <v/>
      </c>
      <c r="AA58" s="39" t="str">
        <f t="shared" si="16"/>
        <v/>
      </c>
      <c r="AB58" s="140" t="str">
        <f t="shared" si="17"/>
        <v/>
      </c>
      <c r="AD58" s="142" t="str">
        <f t="shared" si="18"/>
        <v/>
      </c>
      <c r="AE58" s="39" t="str">
        <f t="shared" si="19"/>
        <v/>
      </c>
      <c r="AF58" s="140" t="str">
        <f t="shared" si="20"/>
        <v/>
      </c>
      <c r="AH58" s="142" t="str">
        <f t="shared" si="21"/>
        <v/>
      </c>
      <c r="AI58" s="39" t="str">
        <f t="shared" si="22"/>
        <v/>
      </c>
      <c r="AJ58" s="39" t="str">
        <f t="shared" si="23"/>
        <v/>
      </c>
      <c r="AK58" s="39" t="str">
        <f t="shared" si="24"/>
        <v/>
      </c>
      <c r="AL58" s="39" t="str">
        <f t="shared" si="25"/>
        <v/>
      </c>
      <c r="AM58" s="39" t="str">
        <f t="shared" si="26"/>
        <v/>
      </c>
      <c r="AN58" s="39" t="str">
        <f t="shared" si="27"/>
        <v/>
      </c>
      <c r="AO58" s="39" t="str">
        <f t="shared" si="28"/>
        <v/>
      </c>
      <c r="AP58" s="39" t="str">
        <f t="shared" si="29"/>
        <v/>
      </c>
      <c r="AQ58" s="39">
        <f t="shared" si="30"/>
        <v>0.37778986335548431</v>
      </c>
      <c r="AR58" s="39" t="str">
        <f t="shared" si="31"/>
        <v/>
      </c>
      <c r="AS58" s="39" t="str">
        <f t="shared" si="32"/>
        <v/>
      </c>
      <c r="AT58" s="39" t="str">
        <f t="shared" si="33"/>
        <v/>
      </c>
      <c r="AU58" s="39" t="str">
        <f t="shared" si="34"/>
        <v/>
      </c>
      <c r="AV58" s="39" t="str">
        <f t="shared" si="35"/>
        <v/>
      </c>
      <c r="AW58" s="39" t="str">
        <f t="shared" si="36"/>
        <v/>
      </c>
      <c r="AX58" s="39" t="str">
        <f t="shared" si="37"/>
        <v/>
      </c>
      <c r="AY58" s="140" t="str">
        <f t="shared" si="38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40"/>
        <v>450</v>
      </c>
      <c r="N59" s="47" t="str">
        <f t="shared" si="4"/>
        <v/>
      </c>
      <c r="O59" s="47" t="str">
        <f t="shared" si="41"/>
        <v/>
      </c>
      <c r="P59" s="47" t="str">
        <f t="shared" si="5"/>
        <v/>
      </c>
      <c r="Q59" s="47" t="str">
        <f t="shared" si="6"/>
        <v/>
      </c>
      <c r="R59" s="47" t="str">
        <f t="shared" si="7"/>
        <v/>
      </c>
      <c r="S59" s="47" t="str">
        <f t="shared" si="8"/>
        <v/>
      </c>
      <c r="T59" s="47" t="str">
        <f t="shared" si="9"/>
        <v/>
      </c>
      <c r="U59" s="47" t="str">
        <f t="shared" si="10"/>
        <v/>
      </c>
      <c r="V59" s="47" t="str">
        <f t="shared" si="11"/>
        <v/>
      </c>
      <c r="W59" s="47" t="str">
        <f t="shared" si="12"/>
        <v/>
      </c>
      <c r="X59" s="47" t="str">
        <f t="shared" si="13"/>
        <v/>
      </c>
      <c r="Y59" s="47" t="str">
        <f t="shared" si="14"/>
        <v/>
      </c>
      <c r="Z59" s="47" t="str">
        <f t="shared" si="15"/>
        <v/>
      </c>
      <c r="AA59" s="47" t="str">
        <f t="shared" si="16"/>
        <v/>
      </c>
      <c r="AB59" s="141" t="str">
        <f t="shared" si="17"/>
        <v/>
      </c>
      <c r="AD59" s="143" t="str">
        <f t="shared" si="18"/>
        <v/>
      </c>
      <c r="AE59" s="47" t="str">
        <f t="shared" si="19"/>
        <v/>
      </c>
      <c r="AF59" s="141" t="str">
        <f t="shared" si="20"/>
        <v/>
      </c>
      <c r="AH59" s="143" t="str">
        <f t="shared" si="21"/>
        <v/>
      </c>
      <c r="AI59" s="47" t="str">
        <f t="shared" si="22"/>
        <v/>
      </c>
      <c r="AJ59" s="47" t="str">
        <f t="shared" si="23"/>
        <v/>
      </c>
      <c r="AK59" s="47" t="str">
        <f t="shared" si="24"/>
        <v/>
      </c>
      <c r="AL59" s="47" t="str">
        <f t="shared" si="25"/>
        <v/>
      </c>
      <c r="AM59" s="47" t="str">
        <f t="shared" si="26"/>
        <v/>
      </c>
      <c r="AN59" s="47" t="str">
        <f t="shared" si="27"/>
        <v/>
      </c>
      <c r="AO59" s="47" t="str">
        <f t="shared" si="28"/>
        <v/>
      </c>
      <c r="AP59" s="47" t="str">
        <f t="shared" si="29"/>
        <v/>
      </c>
      <c r="AQ59" s="47" t="str">
        <f t="shared" si="30"/>
        <v/>
      </c>
      <c r="AR59" s="47" t="str">
        <f t="shared" si="31"/>
        <v/>
      </c>
      <c r="AS59" s="47" t="str">
        <f t="shared" si="32"/>
        <v/>
      </c>
      <c r="AT59" s="47" t="str">
        <f t="shared" si="33"/>
        <v/>
      </c>
      <c r="AU59" s="47" t="str">
        <f t="shared" si="34"/>
        <v/>
      </c>
      <c r="AV59" s="47" t="str">
        <f t="shared" si="35"/>
        <v/>
      </c>
      <c r="AW59" s="47" t="str">
        <f t="shared" si="36"/>
        <v/>
      </c>
      <c r="AX59" s="47" t="str">
        <f t="shared" si="37"/>
        <v/>
      </c>
      <c r="AY59" s="141" t="str">
        <f t="shared" si="38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19.969773700000001</v>
      </c>
      <c r="D61" s="6">
        <v>20.046993700000002</v>
      </c>
      <c r="E61" s="6">
        <v>19.319230769230767</v>
      </c>
      <c r="F61" s="6">
        <v>1.4400854675490847E-2</v>
      </c>
      <c r="G61" s="6">
        <v>-3.6302846285088335</v>
      </c>
      <c r="H61" s="12">
        <v>0.41</v>
      </c>
      <c r="I61" s="92">
        <f>I60+15</f>
        <v>60</v>
      </c>
      <c r="J61" s="6">
        <f t="shared" ref="J61:J74" si="42">G61+(G62-G61)/15*(I61-B61)</f>
        <v>-3.6208882550805743</v>
      </c>
      <c r="K61" s="6">
        <f>H61+(H62-H61)/15*(I61-B61)</f>
        <v>0.41</v>
      </c>
      <c r="L61" s="135"/>
    </row>
    <row r="62" spans="1:51">
      <c r="A62" s="210"/>
      <c r="B62" s="21">
        <f>B61+15</f>
        <v>70</v>
      </c>
      <c r="C62" s="6">
        <v>19.969773700000001</v>
      </c>
      <c r="D62" s="6">
        <v>20.054697033333333</v>
      </c>
      <c r="E62" s="6">
        <v>19.33230769230769</v>
      </c>
      <c r="F62" s="6">
        <v>1.5048639090015043E-2</v>
      </c>
      <c r="G62" s="6">
        <v>-3.602095508224056</v>
      </c>
      <c r="H62" s="12">
        <v>0.41</v>
      </c>
      <c r="I62" s="92">
        <f t="shared" ref="I62:I92" si="43">I61+15</f>
        <v>75</v>
      </c>
      <c r="J62" s="6">
        <f t="shared" si="42"/>
        <v>-3.4269706779707092</v>
      </c>
      <c r="K62" s="6">
        <f t="shared" ref="K62:K74" si="44">H62+(H63-H62)/15*(I62-B62)</f>
        <v>0.41</v>
      </c>
      <c r="L62" s="135"/>
    </row>
    <row r="63" spans="1:51">
      <c r="A63" s="210"/>
      <c r="B63" s="21">
        <f t="shared" ref="B63:B75" si="45">B62+15</f>
        <v>85</v>
      </c>
      <c r="C63" s="6">
        <v>19.969773700000001</v>
      </c>
      <c r="D63" s="6">
        <v>20.015067033333331</v>
      </c>
      <c r="E63" s="6">
        <v>19.399259259259253</v>
      </c>
      <c r="F63" s="6">
        <v>1.6154524473616785E-2</v>
      </c>
      <c r="G63" s="6">
        <v>-3.0767210174640152</v>
      </c>
      <c r="H63" s="12">
        <v>0.41</v>
      </c>
      <c r="I63" s="92">
        <f t="shared" si="43"/>
        <v>90</v>
      </c>
      <c r="J63" s="6">
        <f t="shared" si="42"/>
        <v>-2.8838635149460696</v>
      </c>
      <c r="K63" s="6">
        <f t="shared" si="44"/>
        <v>0.41</v>
      </c>
      <c r="L63" s="135"/>
    </row>
    <row r="64" spans="1:51">
      <c r="A64" s="210"/>
      <c r="B64" s="21">
        <f t="shared" si="45"/>
        <v>100</v>
      </c>
      <c r="C64" s="6">
        <v>19.969773700000001</v>
      </c>
      <c r="D64" s="6">
        <v>20.001987033333332</v>
      </c>
      <c r="E64" s="6">
        <v>19.502307692307689</v>
      </c>
      <c r="F64" s="6">
        <v>2.2326252226057736E-2</v>
      </c>
      <c r="G64" s="6">
        <v>-2.4981485099101786</v>
      </c>
      <c r="H64" s="12">
        <v>0.41</v>
      </c>
      <c r="I64" s="92">
        <f t="shared" si="43"/>
        <v>105</v>
      </c>
      <c r="J64" s="6">
        <f t="shared" si="42"/>
        <v>-2.2790115499243706</v>
      </c>
      <c r="K64" s="6">
        <f t="shared" si="44"/>
        <v>0.41</v>
      </c>
      <c r="L64" s="135"/>
    </row>
    <row r="65" spans="1:12">
      <c r="A65" s="210"/>
      <c r="B65" s="21">
        <f t="shared" si="45"/>
        <v>115</v>
      </c>
      <c r="C65" s="6">
        <v>19.969773700000001</v>
      </c>
      <c r="D65" s="6">
        <v>19.99283036666667</v>
      </c>
      <c r="E65" s="6">
        <v>19.624814814814815</v>
      </c>
      <c r="F65" s="6">
        <v>1.4242506901841201E-2</v>
      </c>
      <c r="G65" s="6">
        <v>-1.8407376299527545</v>
      </c>
      <c r="H65" s="12">
        <v>0.41</v>
      </c>
      <c r="I65" s="92">
        <f t="shared" si="43"/>
        <v>120</v>
      </c>
      <c r="J65" s="6">
        <f t="shared" si="42"/>
        <v>-1.6601931197120934</v>
      </c>
      <c r="K65" s="6">
        <f t="shared" si="44"/>
        <v>0.41</v>
      </c>
      <c r="L65" s="135"/>
    </row>
    <row r="66" spans="1:12">
      <c r="A66" s="210"/>
      <c r="B66" s="21">
        <f t="shared" si="45"/>
        <v>130</v>
      </c>
      <c r="C66" s="6">
        <v>19.969773700000001</v>
      </c>
      <c r="D66" s="6">
        <v>19.974677033333332</v>
      </c>
      <c r="E66" s="6">
        <v>19.715185185185192</v>
      </c>
      <c r="F66" s="6">
        <v>1.6954774768907107E-2</v>
      </c>
      <c r="G66" s="6">
        <v>-1.2991040992307714</v>
      </c>
      <c r="H66" s="12">
        <v>0.41</v>
      </c>
      <c r="I66" s="92">
        <f t="shared" si="43"/>
        <v>135</v>
      </c>
      <c r="J66" s="6">
        <f t="shared" si="42"/>
        <v>-1.2202368498333114</v>
      </c>
      <c r="K66" s="6">
        <f t="shared" si="44"/>
        <v>0.41</v>
      </c>
      <c r="L66" s="135"/>
    </row>
    <row r="67" spans="1:12">
      <c r="A67" s="210"/>
      <c r="B67" s="21">
        <f t="shared" si="45"/>
        <v>145</v>
      </c>
      <c r="C67" s="6">
        <v>19.969773700000001</v>
      </c>
      <c r="D67" s="6">
        <v>19.969210366666669</v>
      </c>
      <c r="E67" s="6">
        <v>19.757037037037033</v>
      </c>
      <c r="F67" s="6">
        <v>1.4362026537638579E-2</v>
      </c>
      <c r="G67" s="6">
        <v>-1.0625023510383913</v>
      </c>
      <c r="H67" s="12">
        <v>0.41</v>
      </c>
      <c r="I67" s="92">
        <f t="shared" si="43"/>
        <v>150</v>
      </c>
      <c r="J67" s="6">
        <f t="shared" si="42"/>
        <v>-1.0659055433087479</v>
      </c>
      <c r="K67" s="6">
        <f t="shared" si="44"/>
        <v>0.41</v>
      </c>
      <c r="L67" s="135"/>
    </row>
    <row r="68" spans="1:12">
      <c r="A68" s="210"/>
      <c r="B68" s="21">
        <f t="shared" si="45"/>
        <v>160</v>
      </c>
      <c r="C68" s="6">
        <v>19.969773700000001</v>
      </c>
      <c r="D68" s="6">
        <v>19.969773700000001</v>
      </c>
      <c r="E68" s="6">
        <v>19.755555555555556</v>
      </c>
      <c r="F68" s="6">
        <v>1.694637091472765E-2</v>
      </c>
      <c r="G68" s="6">
        <v>-1.072711927849461</v>
      </c>
      <c r="H68" s="12">
        <v>0.41</v>
      </c>
      <c r="I68" s="92">
        <f t="shared" si="43"/>
        <v>165</v>
      </c>
      <c r="J68" s="6">
        <f t="shared" si="42"/>
        <v>-1.1189796423110503</v>
      </c>
      <c r="K68" s="6">
        <f t="shared" si="44"/>
        <v>0.41</v>
      </c>
      <c r="L68" s="135"/>
    </row>
    <row r="69" spans="1:12">
      <c r="A69" s="210"/>
      <c r="B69" s="21">
        <f t="shared" si="45"/>
        <v>175</v>
      </c>
      <c r="C69" s="6">
        <v>19.969773700000001</v>
      </c>
      <c r="D69" s="6">
        <v>19.977587033333332</v>
      </c>
      <c r="E69" s="6">
        <v>19.735555555555564</v>
      </c>
      <c r="F69" s="6">
        <v>1.5021352323976785E-2</v>
      </c>
      <c r="G69" s="6">
        <v>-1.2115150712342286</v>
      </c>
      <c r="H69" s="12">
        <v>0.41</v>
      </c>
      <c r="I69" s="92">
        <f t="shared" si="43"/>
        <v>180</v>
      </c>
      <c r="J69" s="6">
        <f t="shared" si="42"/>
        <v>-1.286250429062654</v>
      </c>
      <c r="K69" s="6">
        <f t="shared" si="44"/>
        <v>0.41</v>
      </c>
      <c r="L69" s="135"/>
    </row>
    <row r="70" spans="1:12">
      <c r="A70" s="210"/>
      <c r="B70" s="21">
        <f t="shared" si="45"/>
        <v>190</v>
      </c>
      <c r="C70" s="6">
        <v>19.969773700000001</v>
      </c>
      <c r="D70" s="6">
        <v>19.981103700000002</v>
      </c>
      <c r="E70" s="6">
        <v>19.694230769230771</v>
      </c>
      <c r="F70" s="6">
        <v>1.9010118763032477E-2</v>
      </c>
      <c r="G70" s="6">
        <v>-1.4357211447195044</v>
      </c>
      <c r="H70" s="12">
        <v>0.41</v>
      </c>
      <c r="I70" s="92">
        <f t="shared" si="43"/>
        <v>195</v>
      </c>
      <c r="J70" s="6">
        <f t="shared" si="42"/>
        <v>-1.6918746902922355</v>
      </c>
      <c r="K70" s="6">
        <f t="shared" si="44"/>
        <v>0.41</v>
      </c>
      <c r="L70" s="135"/>
    </row>
    <row r="71" spans="1:12">
      <c r="A71" s="210"/>
      <c r="B71" s="21">
        <f t="shared" si="45"/>
        <v>205</v>
      </c>
      <c r="C71" s="6">
        <v>19.969773700000001</v>
      </c>
      <c r="D71" s="6">
        <v>19.999577033333335</v>
      </c>
      <c r="E71" s="6">
        <v>19.558750000000003</v>
      </c>
      <c r="F71" s="6">
        <v>3.5424445011147318E-2</v>
      </c>
      <c r="G71" s="6">
        <v>-2.2041817814376974</v>
      </c>
      <c r="H71" s="12">
        <v>0.41</v>
      </c>
      <c r="I71" s="92">
        <f t="shared" si="43"/>
        <v>210</v>
      </c>
      <c r="J71" s="6">
        <f t="shared" si="42"/>
        <v>-2.3980807863353282</v>
      </c>
      <c r="K71" s="6">
        <f t="shared" si="44"/>
        <v>0.41</v>
      </c>
      <c r="L71" s="135"/>
    </row>
    <row r="72" spans="1:12">
      <c r="A72" s="210"/>
      <c r="B72" s="21">
        <f t="shared" si="45"/>
        <v>220</v>
      </c>
      <c r="C72" s="6">
        <v>19.969773700000001</v>
      </c>
      <c r="D72" s="6">
        <v>20.007777033333333</v>
      </c>
      <c r="E72" s="6">
        <v>19.450384615384614</v>
      </c>
      <c r="F72" s="6">
        <v>2.8068597290320223E-2</v>
      </c>
      <c r="G72" s="6">
        <v>-2.7858787961305898</v>
      </c>
      <c r="H72" s="12">
        <v>0.41</v>
      </c>
      <c r="I72" s="92">
        <f t="shared" si="43"/>
        <v>225</v>
      </c>
      <c r="J72" s="6">
        <f t="shared" si="42"/>
        <v>-2.8887692535079847</v>
      </c>
      <c r="K72" s="6">
        <f t="shared" si="44"/>
        <v>0.41</v>
      </c>
      <c r="L72" s="135"/>
    </row>
    <row r="73" spans="1:12">
      <c r="A73" s="210"/>
      <c r="B73" s="21">
        <f t="shared" si="45"/>
        <v>235</v>
      </c>
      <c r="C73" s="6">
        <v>19.969773700000001</v>
      </c>
      <c r="D73" s="6">
        <v>20.030627033333335</v>
      </c>
      <c r="E73" s="6">
        <v>19.41076923076923</v>
      </c>
      <c r="F73" s="6">
        <v>1.7186756976947513E-2</v>
      </c>
      <c r="G73" s="6">
        <v>-3.0945501682627743</v>
      </c>
      <c r="H73" s="12">
        <v>0.41</v>
      </c>
      <c r="I73" s="92">
        <f t="shared" si="43"/>
        <v>240</v>
      </c>
      <c r="J73" s="6">
        <f t="shared" si="42"/>
        <v>-3.1629366350249648</v>
      </c>
      <c r="K73" s="6">
        <f t="shared" si="44"/>
        <v>0.41</v>
      </c>
      <c r="L73" s="135"/>
    </row>
    <row r="74" spans="1:12">
      <c r="A74" s="210"/>
      <c r="B74" s="21">
        <f t="shared" si="45"/>
        <v>250</v>
      </c>
      <c r="C74" s="6">
        <v>19.969773700000001</v>
      </c>
      <c r="D74" s="6">
        <v>20.045613700000001</v>
      </c>
      <c r="E74" s="6">
        <v>19.384166666666662</v>
      </c>
      <c r="F74" s="6">
        <v>1.5580552724098286E-2</v>
      </c>
      <c r="G74" s="6">
        <v>-3.2997095685493463</v>
      </c>
      <c r="H74" s="12">
        <v>0.41</v>
      </c>
      <c r="I74" s="92">
        <f t="shared" si="43"/>
        <v>255</v>
      </c>
      <c r="J74" s="6">
        <f t="shared" si="42"/>
        <v>-3.3372082849754507</v>
      </c>
      <c r="K74" s="6">
        <f t="shared" si="44"/>
        <v>0.41</v>
      </c>
      <c r="L74" s="135"/>
    </row>
    <row r="75" spans="1:12">
      <c r="A75" s="210"/>
      <c r="B75" s="21">
        <f t="shared" si="45"/>
        <v>265</v>
      </c>
      <c r="C75" s="6">
        <v>19.969773700000001</v>
      </c>
      <c r="D75" s="6">
        <v>20.064647033333333</v>
      </c>
      <c r="E75" s="6">
        <v>19.379999999999995</v>
      </c>
      <c r="F75" s="6">
        <v>1.6329931618554176E-2</v>
      </c>
      <c r="G75" s="6">
        <v>-3.4122057178276597</v>
      </c>
      <c r="H75" s="12">
        <v>0.41</v>
      </c>
      <c r="I75" s="92">
        <f t="shared" si="43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3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3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3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3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3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3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3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3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3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3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3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3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3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3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3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3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3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114">
        <v>45</v>
      </c>
      <c r="C95" s="118"/>
      <c r="D95" s="118">
        <v>20.115819999999996</v>
      </c>
      <c r="E95" s="118">
        <v>19.267999999999994</v>
      </c>
      <c r="F95" s="118">
        <v>1.8238190122580013E-2</v>
      </c>
      <c r="G95" s="119">
        <v>-4.2146927144903978</v>
      </c>
      <c r="H95" s="116">
        <v>0.52839318114420342</v>
      </c>
      <c r="I95" s="93">
        <v>45</v>
      </c>
      <c r="J95" s="29"/>
      <c r="K95" s="29"/>
      <c r="L95" s="135"/>
    </row>
    <row r="96" spans="1:12">
      <c r="A96" s="210"/>
      <c r="B96" s="21">
        <f>B95+15</f>
        <v>60</v>
      </c>
      <c r="C96" s="7"/>
      <c r="D96" s="7">
        <v>20.104819999999997</v>
      </c>
      <c r="E96" s="7">
        <v>19.425000000000001</v>
      </c>
      <c r="F96" s="7">
        <v>1.432700798822825E-2</v>
      </c>
      <c r="G96" s="75">
        <v>-3.3813781968701835</v>
      </c>
      <c r="H96" s="22">
        <v>0.5198845546434705</v>
      </c>
      <c r="I96" s="92">
        <f>I95+15</f>
        <v>60</v>
      </c>
      <c r="J96" s="6">
        <f t="shared" ref="J96:J118" si="46">G96+(G97-G96)/15*(I96-B96)</f>
        <v>-3.3813781968701835</v>
      </c>
      <c r="K96" s="6">
        <f>H96+(H97-H96)/15*(I96-B96)</f>
        <v>0.5198845546434705</v>
      </c>
      <c r="L96" s="135"/>
    </row>
    <row r="97" spans="1:12">
      <c r="A97" s="210"/>
      <c r="B97" s="21">
        <f t="shared" ref="B97:B119" si="47">B96+15</f>
        <v>75</v>
      </c>
      <c r="C97" s="7"/>
      <c r="D97" s="7">
        <v>20.097819999999999</v>
      </c>
      <c r="E97" s="7">
        <v>19.5075</v>
      </c>
      <c r="F97" s="7">
        <v>1.9159991209755489E-2</v>
      </c>
      <c r="G97" s="75">
        <v>-2.9372339885619358</v>
      </c>
      <c r="H97" s="22">
        <v>0.51859159887317896</v>
      </c>
      <c r="I97" s="92">
        <f t="shared" ref="I97:I127" si="48">I96+15</f>
        <v>75</v>
      </c>
      <c r="J97" s="6">
        <f t="shared" si="46"/>
        <v>-2.9372339885619358</v>
      </c>
      <c r="K97" s="6">
        <f t="shared" ref="K97:K118" si="49">H97+(H98-H97)/15*(I97-B97)</f>
        <v>0.51859159887317896</v>
      </c>
      <c r="L97" s="135"/>
    </row>
    <row r="98" spans="1:12">
      <c r="A98" s="210"/>
      <c r="B98" s="21">
        <f t="shared" si="47"/>
        <v>90</v>
      </c>
      <c r="C98" s="7"/>
      <c r="D98" s="7">
        <v>20.09647</v>
      </c>
      <c r="E98" s="7">
        <v>19.632999999999999</v>
      </c>
      <c r="F98" s="7">
        <v>1.750187959830804E-2</v>
      </c>
      <c r="G98" s="75">
        <v>-2.3062259192783654</v>
      </c>
      <c r="H98" s="22">
        <v>0.5170254509096478</v>
      </c>
      <c r="I98" s="92">
        <f t="shared" si="48"/>
        <v>90</v>
      </c>
      <c r="J98" s="6">
        <f t="shared" si="46"/>
        <v>-2.3062259192783654</v>
      </c>
      <c r="K98" s="6">
        <f t="shared" si="49"/>
        <v>0.5170254509096478</v>
      </c>
      <c r="L98" s="135"/>
    </row>
    <row r="99" spans="1:12">
      <c r="A99" s="210"/>
      <c r="B99" s="21">
        <f t="shared" si="47"/>
        <v>105</v>
      </c>
      <c r="C99" s="7"/>
      <c r="D99" s="7">
        <v>20.102370000000001</v>
      </c>
      <c r="E99" s="7">
        <v>19.769999999999992</v>
      </c>
      <c r="F99" s="7">
        <v>1.3764944032233412E-2</v>
      </c>
      <c r="G99" s="75">
        <v>-1.6533871379345224</v>
      </c>
      <c r="H99" s="22">
        <v>0.51594130681498429</v>
      </c>
      <c r="I99" s="92">
        <f t="shared" si="48"/>
        <v>105</v>
      </c>
      <c r="J99" s="6">
        <f t="shared" si="46"/>
        <v>-1.6533871379345224</v>
      </c>
      <c r="K99" s="6">
        <f t="shared" si="49"/>
        <v>0.51594130681498429</v>
      </c>
      <c r="L99" s="135"/>
    </row>
    <row r="100" spans="1:12">
      <c r="A100" s="210"/>
      <c r="B100" s="21">
        <f t="shared" si="47"/>
        <v>120</v>
      </c>
      <c r="C100" s="7"/>
      <c r="D100" s="7">
        <v>20.09817</v>
      </c>
      <c r="E100" s="7">
        <v>19.904000000000003</v>
      </c>
      <c r="F100" s="7">
        <v>1.3138933706635445E-2</v>
      </c>
      <c r="G100" s="75">
        <v>-0.96610785957127532</v>
      </c>
      <c r="H100" s="22">
        <v>0.51576113675670388</v>
      </c>
      <c r="I100" s="92">
        <f t="shared" si="48"/>
        <v>120</v>
      </c>
      <c r="J100" s="6">
        <f t="shared" si="46"/>
        <v>-0.96610785957127532</v>
      </c>
      <c r="K100" s="6">
        <f t="shared" si="49"/>
        <v>0.51576113675670388</v>
      </c>
      <c r="L100" s="135"/>
    </row>
    <row r="101" spans="1:12">
      <c r="A101" s="210"/>
      <c r="B101" s="21">
        <f t="shared" si="47"/>
        <v>135</v>
      </c>
      <c r="C101" s="7"/>
      <c r="D101" s="7">
        <v>20.089269999999996</v>
      </c>
      <c r="E101" s="7">
        <v>20.024999999999999</v>
      </c>
      <c r="F101" s="7">
        <v>2.1398475105532694E-2</v>
      </c>
      <c r="G101" s="75">
        <v>-0.31992202802788233</v>
      </c>
      <c r="H101" s="22">
        <v>0.51724458329588252</v>
      </c>
      <c r="I101" s="92">
        <f t="shared" si="48"/>
        <v>135</v>
      </c>
      <c r="J101" s="6">
        <f t="shared" si="46"/>
        <v>-0.31992202802788233</v>
      </c>
      <c r="K101" s="6">
        <f t="shared" si="49"/>
        <v>0.51724458329588252</v>
      </c>
      <c r="L101" s="135"/>
    </row>
    <row r="102" spans="1:12">
      <c r="A102" s="210"/>
      <c r="B102" s="21">
        <f t="shared" si="47"/>
        <v>150</v>
      </c>
      <c r="C102" s="7"/>
      <c r="D102" s="7">
        <v>20.084569999999996</v>
      </c>
      <c r="E102" s="7">
        <v>20.079999999999998</v>
      </c>
      <c r="F102" s="7">
        <v>1.4509525002201212E-2</v>
      </c>
      <c r="G102" s="75">
        <v>-2.2753785617503991E-2</v>
      </c>
      <c r="H102" s="22">
        <v>0.51629159474885955</v>
      </c>
      <c r="I102" s="92">
        <f t="shared" si="48"/>
        <v>150</v>
      </c>
      <c r="J102" s="6">
        <f t="shared" si="46"/>
        <v>-2.2753785617503991E-2</v>
      </c>
      <c r="K102" s="6">
        <f t="shared" si="49"/>
        <v>0.51629159474885955</v>
      </c>
      <c r="L102" s="135"/>
    </row>
    <row r="103" spans="1:12">
      <c r="A103" s="210"/>
      <c r="B103" s="21">
        <f t="shared" si="47"/>
        <v>165</v>
      </c>
      <c r="C103" s="7"/>
      <c r="D103" s="7">
        <v>20.082469999999997</v>
      </c>
      <c r="E103" s="7">
        <v>20.086999999999996</v>
      </c>
      <c r="F103" s="7">
        <v>1.1742858972249403E-2</v>
      </c>
      <c r="G103" s="75">
        <v>2.2556986267122697E-2</v>
      </c>
      <c r="H103" s="22">
        <v>0.51586493857586779</v>
      </c>
      <c r="I103" s="92">
        <f t="shared" si="48"/>
        <v>165</v>
      </c>
      <c r="J103" s="6">
        <f t="shared" si="46"/>
        <v>2.2556986267122697E-2</v>
      </c>
      <c r="K103" s="6">
        <f t="shared" si="49"/>
        <v>0.51586493857586779</v>
      </c>
      <c r="L103" s="135"/>
    </row>
    <row r="104" spans="1:12">
      <c r="A104" s="210"/>
      <c r="B104" s="21">
        <f t="shared" si="47"/>
        <v>180</v>
      </c>
      <c r="C104" s="7"/>
      <c r="D104" s="7">
        <v>20.086919999999999</v>
      </c>
      <c r="E104" s="7">
        <v>20.076000000000001</v>
      </c>
      <c r="F104" s="7">
        <v>1.5355437918999132E-2</v>
      </c>
      <c r="G104" s="75">
        <v>-5.4363735206784856E-2</v>
      </c>
      <c r="H104" s="22">
        <v>0.51611301721889968</v>
      </c>
      <c r="I104" s="92">
        <f t="shared" si="48"/>
        <v>180</v>
      </c>
      <c r="J104" s="6">
        <f t="shared" si="46"/>
        <v>-5.4363735206784856E-2</v>
      </c>
      <c r="K104" s="6">
        <f t="shared" si="49"/>
        <v>0.51611301721889968</v>
      </c>
      <c r="L104" s="135"/>
    </row>
    <row r="105" spans="1:12">
      <c r="A105" s="210"/>
      <c r="B105" s="21">
        <f t="shared" si="47"/>
        <v>195</v>
      </c>
      <c r="C105" s="7"/>
      <c r="D105" s="7">
        <v>20.084420000000001</v>
      </c>
      <c r="E105" s="7">
        <v>20.008499999999998</v>
      </c>
      <c r="F105" s="7">
        <v>2.2542357790099429E-2</v>
      </c>
      <c r="G105" s="75">
        <v>-0.3780044432450802</v>
      </c>
      <c r="H105" s="22">
        <v>0.51757565276308015</v>
      </c>
      <c r="I105" s="92">
        <f t="shared" si="48"/>
        <v>195</v>
      </c>
      <c r="J105" s="6">
        <f t="shared" si="46"/>
        <v>-0.3780044432450802</v>
      </c>
      <c r="K105" s="6">
        <f t="shared" si="49"/>
        <v>0.51757565276308015</v>
      </c>
      <c r="L105" s="135"/>
    </row>
    <row r="106" spans="1:12">
      <c r="A106" s="210"/>
      <c r="B106" s="21">
        <f t="shared" si="47"/>
        <v>210</v>
      </c>
      <c r="C106" s="7"/>
      <c r="D106" s="7">
        <v>20.08952</v>
      </c>
      <c r="E106" s="7">
        <v>19.885000000000002</v>
      </c>
      <c r="F106" s="7">
        <v>2.5235730725761369E-2</v>
      </c>
      <c r="G106" s="75">
        <v>-1.0180432384646259</v>
      </c>
      <c r="H106" s="22">
        <v>0.51799981032140185</v>
      </c>
      <c r="I106" s="92">
        <f t="shared" si="48"/>
        <v>210</v>
      </c>
      <c r="J106" s="6">
        <f t="shared" si="46"/>
        <v>-1.0180432384646259</v>
      </c>
      <c r="K106" s="6">
        <f t="shared" si="49"/>
        <v>0.51799981032140185</v>
      </c>
      <c r="L106" s="135"/>
    </row>
    <row r="107" spans="1:12">
      <c r="A107" s="210"/>
      <c r="B107" s="21">
        <f t="shared" si="47"/>
        <v>225</v>
      </c>
      <c r="C107" s="7">
        <v>20.073119999999999</v>
      </c>
      <c r="D107" s="7">
        <v>20.073119999999999</v>
      </c>
      <c r="E107" s="7">
        <v>19.785999999999998</v>
      </c>
      <c r="F107" s="7">
        <v>2.0621909656836308E-2</v>
      </c>
      <c r="G107" s="75">
        <v>-1.4303705652135872</v>
      </c>
      <c r="H107" s="22">
        <v>0.51634540519521965</v>
      </c>
      <c r="I107" s="92">
        <f t="shared" si="48"/>
        <v>225</v>
      </c>
      <c r="J107" s="6">
        <f t="shared" si="46"/>
        <v>-1.4303705652135872</v>
      </c>
      <c r="K107" s="6">
        <f t="shared" si="49"/>
        <v>0.51634540519521965</v>
      </c>
      <c r="L107" s="135"/>
    </row>
    <row r="108" spans="1:12">
      <c r="A108" s="210"/>
      <c r="B108" s="21">
        <f t="shared" si="47"/>
        <v>240</v>
      </c>
      <c r="C108" s="7"/>
      <c r="D108" s="7">
        <v>20.087919999999997</v>
      </c>
      <c r="E108" s="7">
        <v>19.738999999999997</v>
      </c>
      <c r="F108" s="7">
        <v>1.5183093090325664E-2</v>
      </c>
      <c r="G108" s="75">
        <v>-1.7369643049155898</v>
      </c>
      <c r="H108" s="22">
        <v>0.51615423452226505</v>
      </c>
      <c r="I108" s="92">
        <f t="shared" si="48"/>
        <v>240</v>
      </c>
      <c r="J108" s="6">
        <f t="shared" si="46"/>
        <v>-1.7369643049155898</v>
      </c>
      <c r="K108" s="6">
        <f t="shared" si="49"/>
        <v>0.51615423452226505</v>
      </c>
      <c r="L108" s="135"/>
    </row>
    <row r="109" spans="1:12">
      <c r="A109" s="210"/>
      <c r="B109" s="21">
        <f t="shared" si="47"/>
        <v>255</v>
      </c>
      <c r="C109" s="7"/>
      <c r="D109" s="7">
        <v>20.088419999999996</v>
      </c>
      <c r="E109" s="7">
        <v>19.722500000000007</v>
      </c>
      <c r="F109" s="7">
        <v>1.2085223687583892E-2</v>
      </c>
      <c r="G109" s="75">
        <v>-1.8215469409738974</v>
      </c>
      <c r="H109" s="22">
        <v>0.51582140809078236</v>
      </c>
      <c r="I109" s="92">
        <f t="shared" si="48"/>
        <v>255</v>
      </c>
      <c r="J109" s="6">
        <f t="shared" si="46"/>
        <v>-1.8215469409738974</v>
      </c>
      <c r="K109" s="6">
        <f t="shared" si="49"/>
        <v>0.51582140809078236</v>
      </c>
      <c r="L109" s="135"/>
    </row>
    <row r="110" spans="1:12">
      <c r="A110" s="210"/>
      <c r="B110" s="21">
        <f t="shared" si="47"/>
        <v>270</v>
      </c>
      <c r="C110" s="7"/>
      <c r="D110" s="7">
        <v>20.073219999999996</v>
      </c>
      <c r="E110" s="7">
        <v>19.730000000000008</v>
      </c>
      <c r="F110" s="7">
        <v>1.5217718205054057E-2</v>
      </c>
      <c r="G110" s="75">
        <v>-1.7098402747540664</v>
      </c>
      <c r="H110" s="22">
        <v>0.51652858750782293</v>
      </c>
      <c r="I110" s="92">
        <f t="shared" si="48"/>
        <v>270</v>
      </c>
      <c r="J110" s="6">
        <f t="shared" si="46"/>
        <v>-1.7098402747540664</v>
      </c>
      <c r="K110" s="6">
        <f t="shared" si="49"/>
        <v>0.51652858750782293</v>
      </c>
      <c r="L110" s="135"/>
    </row>
    <row r="111" spans="1:12">
      <c r="A111" s="210"/>
      <c r="B111" s="21">
        <f t="shared" si="47"/>
        <v>285</v>
      </c>
      <c r="C111" s="7"/>
      <c r="D111" s="7">
        <v>20.091619999999999</v>
      </c>
      <c r="E111" s="7">
        <v>19.694999999999997</v>
      </c>
      <c r="F111" s="7">
        <v>1.1470786693527598E-2</v>
      </c>
      <c r="G111" s="75">
        <v>-1.9740568455903618</v>
      </c>
      <c r="H111" s="22">
        <v>0.51577456102404984</v>
      </c>
      <c r="I111" s="92">
        <f t="shared" si="48"/>
        <v>285</v>
      </c>
      <c r="J111" s="6">
        <f t="shared" si="46"/>
        <v>-1.9740568455903618</v>
      </c>
      <c r="K111" s="6">
        <f t="shared" si="49"/>
        <v>0.51577456102404984</v>
      </c>
      <c r="L111" s="135"/>
    </row>
    <row r="112" spans="1:12">
      <c r="A112" s="210"/>
      <c r="B112" s="21">
        <f t="shared" si="47"/>
        <v>300</v>
      </c>
      <c r="C112" s="7"/>
      <c r="D112" s="7">
        <v>20.08962</v>
      </c>
      <c r="E112" s="7">
        <v>19.644500000000001</v>
      </c>
      <c r="F112" s="7">
        <v>1.7006190823220902E-2</v>
      </c>
      <c r="G112" s="75">
        <v>-2.2156715756694219</v>
      </c>
      <c r="H112" s="22">
        <v>0.51651679787529881</v>
      </c>
      <c r="I112" s="92">
        <f t="shared" si="48"/>
        <v>300</v>
      </c>
      <c r="J112" s="6">
        <f t="shared" si="46"/>
        <v>-2.2156715756694219</v>
      </c>
      <c r="K112" s="6">
        <f t="shared" si="49"/>
        <v>0.51651679787529881</v>
      </c>
      <c r="L112" s="135"/>
    </row>
    <row r="113" spans="1:12">
      <c r="A113" s="210"/>
      <c r="B113" s="21">
        <f t="shared" si="47"/>
        <v>315</v>
      </c>
      <c r="C113" s="7"/>
      <c r="D113" s="7">
        <v>20.098520000000001</v>
      </c>
      <c r="E113" s="7">
        <v>19.631999999999998</v>
      </c>
      <c r="F113" s="7">
        <v>1.4363696929191852E-2</v>
      </c>
      <c r="G113" s="75">
        <v>-2.3211659365963397</v>
      </c>
      <c r="H113" s="22">
        <v>0.51619772990649682</v>
      </c>
      <c r="I113" s="92">
        <f t="shared" si="48"/>
        <v>315</v>
      </c>
      <c r="J113" s="6">
        <f t="shared" si="46"/>
        <v>-2.3211659365963397</v>
      </c>
      <c r="K113" s="6">
        <f t="shared" si="49"/>
        <v>0.51619772990649682</v>
      </c>
      <c r="L113" s="135"/>
    </row>
    <row r="114" spans="1:12">
      <c r="A114" s="210"/>
      <c r="B114" s="21">
        <f t="shared" si="47"/>
        <v>330</v>
      </c>
      <c r="C114" s="7"/>
      <c r="D114" s="7">
        <v>20.092219999999998</v>
      </c>
      <c r="E114" s="7">
        <v>19.603000000000002</v>
      </c>
      <c r="F114" s="7">
        <v>1.3416407864998451E-2</v>
      </c>
      <c r="G114" s="75">
        <v>-2.4348728015122072</v>
      </c>
      <c r="H114" s="22">
        <v>0.51634730410954799</v>
      </c>
      <c r="I114" s="92">
        <f t="shared" si="48"/>
        <v>330</v>
      </c>
      <c r="J114" s="6">
        <f t="shared" si="46"/>
        <v>-2.4348728015122072</v>
      </c>
      <c r="K114" s="6">
        <f t="shared" si="49"/>
        <v>0.51634730410954799</v>
      </c>
      <c r="L114" s="135"/>
    </row>
    <row r="115" spans="1:12">
      <c r="A115" s="210"/>
      <c r="B115" s="21">
        <f t="shared" si="47"/>
        <v>345</v>
      </c>
      <c r="C115" s="7"/>
      <c r="D115" s="7">
        <v>20.08512</v>
      </c>
      <c r="E115" s="7">
        <v>19.583999999999996</v>
      </c>
      <c r="F115" s="7">
        <v>1.729009451741198E-2</v>
      </c>
      <c r="G115" s="75">
        <v>-2.4949813593346906</v>
      </c>
      <c r="H115" s="22">
        <v>0.5180120077185395</v>
      </c>
      <c r="I115" s="92">
        <f t="shared" si="48"/>
        <v>345</v>
      </c>
      <c r="J115" s="6">
        <f t="shared" si="46"/>
        <v>-2.4949813593346906</v>
      </c>
      <c r="K115" s="6">
        <f t="shared" si="49"/>
        <v>0.5180120077185395</v>
      </c>
      <c r="L115" s="135"/>
    </row>
    <row r="116" spans="1:12">
      <c r="A116" s="210"/>
      <c r="B116" s="21">
        <f t="shared" si="47"/>
        <v>360</v>
      </c>
      <c r="C116" s="7"/>
      <c r="D116" s="7">
        <v>20.090519999999998</v>
      </c>
      <c r="E116" s="7">
        <v>19.554000000000006</v>
      </c>
      <c r="F116" s="7">
        <v>1.2311740225021588E-2</v>
      </c>
      <c r="G116" s="75">
        <v>-2.6705132569987855</v>
      </c>
      <c r="H116" s="22">
        <v>0.51785284132917553</v>
      </c>
      <c r="I116" s="92">
        <f t="shared" si="48"/>
        <v>360</v>
      </c>
      <c r="J116" s="6">
        <f t="shared" si="46"/>
        <v>-2.6705132569987855</v>
      </c>
      <c r="K116" s="6">
        <f t="shared" si="49"/>
        <v>0.51785284132917553</v>
      </c>
      <c r="L116" s="135"/>
    </row>
    <row r="117" spans="1:12">
      <c r="A117" s="210"/>
      <c r="B117" s="21">
        <f t="shared" si="47"/>
        <v>375</v>
      </c>
      <c r="C117" s="7"/>
      <c r="D117" s="7">
        <v>20.107019999999999</v>
      </c>
      <c r="E117" s="7">
        <v>19.524499999999996</v>
      </c>
      <c r="F117" s="7">
        <v>1.2763022245616405E-2</v>
      </c>
      <c r="G117" s="75">
        <v>-2.8970976305787848</v>
      </c>
      <c r="H117" s="22">
        <v>0.52004690262866649</v>
      </c>
      <c r="I117" s="92">
        <f t="shared" si="48"/>
        <v>375</v>
      </c>
      <c r="J117" s="6">
        <f t="shared" si="46"/>
        <v>-2.8970976305787848</v>
      </c>
      <c r="K117" s="6">
        <f t="shared" si="49"/>
        <v>0.52004690262866649</v>
      </c>
      <c r="L117" s="135"/>
    </row>
    <row r="118" spans="1:12">
      <c r="A118" s="210"/>
      <c r="B118" s="21">
        <f t="shared" si="47"/>
        <v>390</v>
      </c>
      <c r="C118" s="7"/>
      <c r="D118" s="7">
        <v>20.070419999999999</v>
      </c>
      <c r="E118" s="7">
        <v>19.482000000000003</v>
      </c>
      <c r="F118" s="7">
        <v>1.7651599003161975E-2</v>
      </c>
      <c r="G118" s="75">
        <v>-2.9317772124349952</v>
      </c>
      <c r="H118" s="22">
        <v>0.52948935097781136</v>
      </c>
      <c r="I118" s="92">
        <f t="shared" si="48"/>
        <v>390</v>
      </c>
      <c r="J118" s="6">
        <f t="shared" si="46"/>
        <v>-2.9317772124349952</v>
      </c>
      <c r="K118" s="6">
        <f t="shared" si="49"/>
        <v>0.52948935097781136</v>
      </c>
      <c r="L118" s="135"/>
    </row>
    <row r="119" spans="1:12">
      <c r="A119" s="210"/>
      <c r="B119" s="105">
        <f t="shared" si="47"/>
        <v>405</v>
      </c>
      <c r="C119" s="111"/>
      <c r="D119" s="111">
        <v>20.07422</v>
      </c>
      <c r="E119" s="111">
        <v>19.370999999999999</v>
      </c>
      <c r="F119" s="111">
        <v>1.6511558949637576E-2</v>
      </c>
      <c r="G119" s="113">
        <v>-3.5030999959151674</v>
      </c>
      <c r="H119" s="112">
        <v>0.54790219958784891</v>
      </c>
      <c r="I119" s="92">
        <f t="shared" si="48"/>
        <v>405</v>
      </c>
      <c r="J119" s="6"/>
      <c r="K119" s="6"/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8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8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8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8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8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8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8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8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50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50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50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19.92989323604645</v>
      </c>
      <c r="E135" s="34">
        <v>19.670000000000002</v>
      </c>
      <c r="F135" s="34">
        <v>0.03</v>
      </c>
      <c r="G135" s="35">
        <v>-1.3040372718926008</v>
      </c>
      <c r="H135" s="36">
        <v>0.54822241192364951</v>
      </c>
      <c r="I135" s="92">
        <f t="shared" si="50"/>
        <v>120</v>
      </c>
      <c r="J135" s="6">
        <f t="shared" ref="J135:J155" si="51">G135+(G136-G135)/15*(I135-B135)</f>
        <v>-1.3040372718926008</v>
      </c>
      <c r="K135" s="6">
        <f t="shared" ref="K135:K155" si="52">H135+(H136-H135)/15*(I135-B135)</f>
        <v>0.54822241192364951</v>
      </c>
      <c r="L135" s="135"/>
    </row>
    <row r="136" spans="1:12">
      <c r="A136" s="208"/>
      <c r="B136" s="23">
        <v>135</v>
      </c>
      <c r="C136" s="3"/>
      <c r="D136" s="34">
        <v>19.932920236046449</v>
      </c>
      <c r="E136" s="34">
        <v>19.79</v>
      </c>
      <c r="F136" s="34">
        <v>0.02</v>
      </c>
      <c r="G136" s="35">
        <v>-0.7170060099272102</v>
      </c>
      <c r="H136" s="36">
        <v>0.55042590709871719</v>
      </c>
      <c r="I136" s="92">
        <f t="shared" si="50"/>
        <v>135</v>
      </c>
      <c r="J136" s="6">
        <f t="shared" si="51"/>
        <v>-0.7170060099272102</v>
      </c>
      <c r="K136" s="6">
        <f t="shared" si="52"/>
        <v>0.55042590709871719</v>
      </c>
      <c r="L136" s="135"/>
    </row>
    <row r="137" spans="1:12">
      <c r="A137" s="208"/>
      <c r="B137" s="23">
        <v>150</v>
      </c>
      <c r="C137" s="3"/>
      <c r="D137" s="34">
        <v>19.917127236046447</v>
      </c>
      <c r="E137" s="34">
        <v>19.89</v>
      </c>
      <c r="F137" s="34">
        <v>0.04</v>
      </c>
      <c r="G137" s="35">
        <v>-0.1362005460172542</v>
      </c>
      <c r="H137" s="36">
        <v>0.55634953136989118</v>
      </c>
      <c r="I137" s="92">
        <f t="shared" si="50"/>
        <v>150</v>
      </c>
      <c r="J137" s="6">
        <f t="shared" si="51"/>
        <v>-0.1362005460172542</v>
      </c>
      <c r="K137" s="6">
        <f t="shared" si="52"/>
        <v>0.55634953136989118</v>
      </c>
      <c r="L137" s="135"/>
    </row>
    <row r="138" spans="1:12">
      <c r="A138" s="208"/>
      <c r="B138" s="23">
        <v>165</v>
      </c>
      <c r="C138" s="3"/>
      <c r="D138" s="34">
        <v>19.931878236046447</v>
      </c>
      <c r="E138" s="34">
        <v>19.97</v>
      </c>
      <c r="F138" s="34">
        <v>0.04</v>
      </c>
      <c r="G138" s="35">
        <v>0.19126026911306757</v>
      </c>
      <c r="H138" s="36">
        <v>0.55774041467413593</v>
      </c>
      <c r="I138" s="92">
        <f t="shared" si="50"/>
        <v>165</v>
      </c>
      <c r="J138" s="6">
        <f t="shared" si="51"/>
        <v>0.19126026911306757</v>
      </c>
      <c r="K138" s="6">
        <f t="shared" si="52"/>
        <v>0.55774041467413593</v>
      </c>
      <c r="L138" s="135"/>
    </row>
    <row r="139" spans="1:12">
      <c r="A139" s="208"/>
      <c r="B139" s="23">
        <v>180</v>
      </c>
      <c r="C139" s="3"/>
      <c r="D139" s="34">
        <v>19.930320236046448</v>
      </c>
      <c r="E139" s="34">
        <v>20.03</v>
      </c>
      <c r="F139" s="34">
        <v>0.02</v>
      </c>
      <c r="G139" s="35">
        <v>0.50014130617565167</v>
      </c>
      <c r="H139" s="36">
        <v>0.5572279660666335</v>
      </c>
      <c r="I139" s="92">
        <f t="shared" si="50"/>
        <v>180</v>
      </c>
      <c r="J139" s="6">
        <f t="shared" si="51"/>
        <v>0.50014130617565167</v>
      </c>
      <c r="K139" s="6">
        <f t="shared" si="52"/>
        <v>0.5572279660666335</v>
      </c>
      <c r="L139" s="135"/>
    </row>
    <row r="140" spans="1:12">
      <c r="A140" s="208"/>
      <c r="B140" s="23">
        <v>195</v>
      </c>
      <c r="C140" s="3"/>
      <c r="D140" s="34">
        <v>19.934259236046447</v>
      </c>
      <c r="E140" s="34">
        <v>20.05</v>
      </c>
      <c r="F140" s="34">
        <v>0.02</v>
      </c>
      <c r="G140" s="35">
        <v>0.58061231462397844</v>
      </c>
      <c r="H140" s="36">
        <v>0.5575625964389892</v>
      </c>
      <c r="I140" s="92">
        <f t="shared" si="50"/>
        <v>195</v>
      </c>
      <c r="J140" s="6">
        <f t="shared" si="51"/>
        <v>0.58061231462397844</v>
      </c>
      <c r="K140" s="6">
        <f t="shared" si="52"/>
        <v>0.5575625964389892</v>
      </c>
      <c r="L140" s="135"/>
    </row>
    <row r="141" spans="1:12">
      <c r="A141" s="208"/>
      <c r="B141" s="23">
        <v>210</v>
      </c>
      <c r="C141" s="3"/>
      <c r="D141" s="34">
        <v>19.94876023604645</v>
      </c>
      <c r="E141" s="34">
        <v>19.96</v>
      </c>
      <c r="F141" s="34">
        <v>0.02</v>
      </c>
      <c r="G141" s="35">
        <v>5.6343170305095704E-2</v>
      </c>
      <c r="H141" s="36">
        <v>0.55426052556761041</v>
      </c>
      <c r="I141" s="92">
        <f t="shared" si="50"/>
        <v>210</v>
      </c>
      <c r="J141" s="6">
        <f t="shared" si="51"/>
        <v>5.6343170305095704E-2</v>
      </c>
      <c r="K141" s="6">
        <f t="shared" si="52"/>
        <v>0.55426052556761041</v>
      </c>
      <c r="L141" s="135"/>
    </row>
    <row r="142" spans="1:12">
      <c r="A142" s="208"/>
      <c r="B142" s="23">
        <v>225</v>
      </c>
      <c r="C142" s="3"/>
      <c r="D142" s="34">
        <v>19.952378236046449</v>
      </c>
      <c r="E142" s="34">
        <v>19.88</v>
      </c>
      <c r="F142" s="34">
        <v>0.03</v>
      </c>
      <c r="G142" s="35">
        <v>-0.36275493171881718</v>
      </c>
      <c r="H142" s="36">
        <v>0.55279374708700446</v>
      </c>
      <c r="I142" s="92">
        <f t="shared" si="50"/>
        <v>225</v>
      </c>
      <c r="J142" s="6">
        <f t="shared" si="51"/>
        <v>-0.36275493171881718</v>
      </c>
      <c r="K142" s="6">
        <f t="shared" si="52"/>
        <v>0.55279374708700446</v>
      </c>
      <c r="L142" s="135"/>
    </row>
    <row r="143" spans="1:12">
      <c r="A143" s="208"/>
      <c r="B143" s="23">
        <v>240</v>
      </c>
      <c r="C143" s="3"/>
      <c r="D143" s="34">
        <v>19.965348236046449</v>
      </c>
      <c r="E143" s="34">
        <v>19.760000000000002</v>
      </c>
      <c r="F143" s="34">
        <v>0.04</v>
      </c>
      <c r="G143" s="35">
        <v>-1.0285231873677068</v>
      </c>
      <c r="H143" s="36">
        <v>0.55009914519109626</v>
      </c>
      <c r="I143" s="92">
        <f t="shared" si="50"/>
        <v>240</v>
      </c>
      <c r="J143" s="6">
        <f t="shared" si="51"/>
        <v>-1.0285231873677068</v>
      </c>
      <c r="K143" s="6">
        <f t="shared" si="52"/>
        <v>0.55009914519109626</v>
      </c>
      <c r="L143" s="135"/>
    </row>
    <row r="144" spans="1:12">
      <c r="A144" s="208"/>
      <c r="B144" s="23">
        <v>255</v>
      </c>
      <c r="C144" s="4"/>
      <c r="D144" s="34">
        <v>19.940667236046448</v>
      </c>
      <c r="E144" s="34">
        <v>19.68</v>
      </c>
      <c r="F144" s="34">
        <v>0.05</v>
      </c>
      <c r="G144" s="35">
        <v>-1.307214211845648</v>
      </c>
      <c r="H144" s="36">
        <v>0.55096353536346132</v>
      </c>
      <c r="I144" s="92">
        <f t="shared" si="50"/>
        <v>255</v>
      </c>
      <c r="J144" s="6">
        <f t="shared" si="51"/>
        <v>-1.307214211845648</v>
      </c>
      <c r="K144" s="6">
        <f t="shared" si="52"/>
        <v>0.55096353536346132</v>
      </c>
      <c r="L144" s="135"/>
    </row>
    <row r="145" spans="1:12">
      <c r="A145" s="208"/>
      <c r="B145" s="23">
        <v>270</v>
      </c>
      <c r="C145" s="3">
        <v>19.943000000000001</v>
      </c>
      <c r="D145" s="34">
        <v>19.947610236046447</v>
      </c>
      <c r="E145" s="34">
        <v>19.676666666666666</v>
      </c>
      <c r="F145" s="34">
        <v>5.6666666666666671E-2</v>
      </c>
      <c r="G145" s="35">
        <v>-1.3582758344163517</v>
      </c>
      <c r="H145" s="36">
        <v>0.5518441740428468</v>
      </c>
      <c r="I145" s="92">
        <f t="shared" si="50"/>
        <v>270</v>
      </c>
      <c r="J145" s="6">
        <f t="shared" si="51"/>
        <v>-1.3582758344163517</v>
      </c>
      <c r="K145" s="6">
        <f t="shared" si="52"/>
        <v>0.5518441740428468</v>
      </c>
      <c r="L145" s="135"/>
    </row>
    <row r="146" spans="1:12">
      <c r="A146" s="208"/>
      <c r="B146" s="23">
        <v>285</v>
      </c>
      <c r="C146" s="3"/>
      <c r="D146" s="34">
        <v>19.932025236046449</v>
      </c>
      <c r="E146" s="34">
        <v>19.690000000000001</v>
      </c>
      <c r="F146" s="34">
        <v>0.02</v>
      </c>
      <c r="G146" s="35">
        <v>-1.2142531086542725</v>
      </c>
      <c r="H146" s="36">
        <v>0.54770145033815665</v>
      </c>
      <c r="I146" s="92">
        <f t="shared" si="50"/>
        <v>285</v>
      </c>
      <c r="J146" s="6">
        <f t="shared" si="51"/>
        <v>-1.2142531086542725</v>
      </c>
      <c r="K146" s="6">
        <f t="shared" si="52"/>
        <v>0.54770145033815665</v>
      </c>
      <c r="L146" s="135"/>
    </row>
    <row r="147" spans="1:12">
      <c r="A147" s="208"/>
      <c r="B147" s="23">
        <v>300</v>
      </c>
      <c r="C147" s="3"/>
      <c r="D147" s="34">
        <v>19.919202236046448</v>
      </c>
      <c r="E147" s="34">
        <v>19.63</v>
      </c>
      <c r="F147" s="34">
        <v>0.04</v>
      </c>
      <c r="G147" s="35">
        <v>-1.4518765993705285</v>
      </c>
      <c r="H147" s="36">
        <v>0.54904272902768947</v>
      </c>
      <c r="I147" s="92">
        <f t="shared" si="50"/>
        <v>300</v>
      </c>
      <c r="J147" s="6">
        <f t="shared" si="51"/>
        <v>-1.4518765993705285</v>
      </c>
      <c r="K147" s="6">
        <f t="shared" si="52"/>
        <v>0.54904272902768947</v>
      </c>
      <c r="L147" s="135"/>
    </row>
    <row r="148" spans="1:12">
      <c r="A148" s="208"/>
      <c r="B148" s="23">
        <v>315</v>
      </c>
      <c r="C148" s="3"/>
      <c r="D148" s="34">
        <v>19.920314236046448</v>
      </c>
      <c r="E148" s="34">
        <v>19.57</v>
      </c>
      <c r="F148" s="34">
        <v>0.04</v>
      </c>
      <c r="G148" s="35">
        <v>-1.75857786124951</v>
      </c>
      <c r="H148" s="36">
        <v>0.54732250412489725</v>
      </c>
      <c r="I148" s="92">
        <f t="shared" si="50"/>
        <v>315</v>
      </c>
      <c r="J148" s="6">
        <f t="shared" si="51"/>
        <v>-1.75857786124951</v>
      </c>
      <c r="K148" s="6">
        <f t="shared" si="52"/>
        <v>0.54732250412489725</v>
      </c>
      <c r="L148" s="135"/>
    </row>
    <row r="149" spans="1:12">
      <c r="A149" s="208"/>
      <c r="B149" s="23">
        <v>330</v>
      </c>
      <c r="C149" s="3"/>
      <c r="D149" s="34">
        <v>19.919250236046448</v>
      </c>
      <c r="E149" s="34">
        <v>19.55</v>
      </c>
      <c r="F149" s="34">
        <v>0.04</v>
      </c>
      <c r="G149" s="35">
        <v>-1.85373561590306</v>
      </c>
      <c r="H149" s="36">
        <v>0.54682756542197308</v>
      </c>
      <c r="I149" s="92">
        <f t="shared" si="50"/>
        <v>330</v>
      </c>
      <c r="J149" s="6">
        <f t="shared" si="51"/>
        <v>-1.85373561590306</v>
      </c>
      <c r="K149" s="6">
        <f t="shared" si="52"/>
        <v>0.54682756542197308</v>
      </c>
      <c r="L149" s="135"/>
    </row>
    <row r="150" spans="1:12">
      <c r="A150" s="208"/>
      <c r="B150" s="23">
        <v>345</v>
      </c>
      <c r="C150" s="3"/>
      <c r="D150" s="34">
        <v>19.934259236046447</v>
      </c>
      <c r="E150" s="34">
        <v>19.510000000000002</v>
      </c>
      <c r="F150" s="34">
        <v>0.05</v>
      </c>
      <c r="G150" s="35">
        <v>-2.1282919571913266</v>
      </c>
      <c r="H150" s="36">
        <v>0.54663519689601914</v>
      </c>
      <c r="I150" s="92">
        <f t="shared" si="50"/>
        <v>345</v>
      </c>
      <c r="J150" s="6">
        <f t="shared" si="51"/>
        <v>-2.1282919571913266</v>
      </c>
      <c r="K150" s="6">
        <f t="shared" si="52"/>
        <v>0.54663519689601914</v>
      </c>
      <c r="L150" s="135"/>
    </row>
    <row r="151" spans="1:12">
      <c r="A151" s="208"/>
      <c r="B151" s="23">
        <v>360</v>
      </c>
      <c r="C151" s="3"/>
      <c r="D151" s="34">
        <v>19.930320236046448</v>
      </c>
      <c r="E151" s="34">
        <v>19.510000000000002</v>
      </c>
      <c r="F151" s="34">
        <v>0.05</v>
      </c>
      <c r="G151" s="35">
        <v>-2.1089487327265597</v>
      </c>
      <c r="H151" s="36">
        <v>0.54684953110744239</v>
      </c>
      <c r="I151" s="92">
        <f t="shared" si="50"/>
        <v>360</v>
      </c>
      <c r="J151" s="6">
        <f t="shared" si="51"/>
        <v>-2.1089487327265597</v>
      </c>
      <c r="K151" s="6">
        <f t="shared" si="52"/>
        <v>0.54684953110744239</v>
      </c>
      <c r="L151" s="135"/>
    </row>
    <row r="152" spans="1:12">
      <c r="A152" s="208"/>
      <c r="B152" s="23">
        <v>375</v>
      </c>
      <c r="C152" s="3"/>
      <c r="D152" s="34">
        <v>19.931878236046447</v>
      </c>
      <c r="E152" s="34">
        <v>19.53</v>
      </c>
      <c r="F152" s="34">
        <v>0.04</v>
      </c>
      <c r="G152" s="35">
        <v>-2.0162587353140493</v>
      </c>
      <c r="H152" s="36">
        <v>0.5455859158889198</v>
      </c>
      <c r="I152" s="92">
        <f t="shared" si="50"/>
        <v>375</v>
      </c>
      <c r="J152" s="6">
        <f t="shared" si="51"/>
        <v>-2.0162587353140493</v>
      </c>
      <c r="K152" s="6">
        <f t="shared" si="52"/>
        <v>0.5455859158889198</v>
      </c>
      <c r="L152" s="135"/>
    </row>
    <row r="153" spans="1:12">
      <c r="A153" s="208"/>
      <c r="B153" s="23">
        <v>390</v>
      </c>
      <c r="C153" s="3"/>
      <c r="D153" s="34">
        <v>19.917127236046447</v>
      </c>
      <c r="E153" s="34">
        <v>19.53</v>
      </c>
      <c r="F153" s="34">
        <v>0.04</v>
      </c>
      <c r="G153" s="35">
        <v>-1.943690128894767</v>
      </c>
      <c r="H153" s="36">
        <v>0.54639033522658975</v>
      </c>
      <c r="I153" s="92">
        <f t="shared" si="50"/>
        <v>390</v>
      </c>
      <c r="J153" s="6">
        <f t="shared" si="51"/>
        <v>-1.943690128894767</v>
      </c>
      <c r="K153" s="6">
        <f t="shared" si="52"/>
        <v>0.54639033522658975</v>
      </c>
      <c r="L153" s="135"/>
    </row>
    <row r="154" spans="1:12">
      <c r="A154" s="208"/>
      <c r="B154" s="23">
        <v>405</v>
      </c>
      <c r="C154" s="3"/>
      <c r="D154" s="34">
        <v>19.932920236046449</v>
      </c>
      <c r="E154" s="34">
        <v>19.510000000000002</v>
      </c>
      <c r="F154" s="34">
        <v>0.05</v>
      </c>
      <c r="G154" s="35">
        <v>-2.1217173953349993</v>
      </c>
      <c r="H154" s="36">
        <v>0.54670804180916877</v>
      </c>
      <c r="I154" s="92">
        <f t="shared" si="50"/>
        <v>405</v>
      </c>
      <c r="J154" s="6">
        <f t="shared" si="51"/>
        <v>-2.1217173953349993</v>
      </c>
      <c r="K154" s="6">
        <f t="shared" si="52"/>
        <v>0.54670804180916877</v>
      </c>
      <c r="L154" s="135"/>
    </row>
    <row r="155" spans="1:12">
      <c r="A155" s="208"/>
      <c r="B155" s="23">
        <v>420</v>
      </c>
      <c r="C155" s="3"/>
      <c r="D155" s="34">
        <v>19.92989323604645</v>
      </c>
      <c r="E155" s="34">
        <v>19.52</v>
      </c>
      <c r="F155" s="34">
        <v>0.03</v>
      </c>
      <c r="G155" s="35">
        <v>-2.0566755235050218</v>
      </c>
      <c r="H155" s="36">
        <v>0.54406816097564459</v>
      </c>
      <c r="I155" s="92">
        <f t="shared" si="50"/>
        <v>420</v>
      </c>
      <c r="J155" s="6">
        <f t="shared" si="51"/>
        <v>-2.0566755235050218</v>
      </c>
      <c r="K155" s="6">
        <f t="shared" si="52"/>
        <v>0.54406816097564459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50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50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50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50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50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50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50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>
        <v>60</v>
      </c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>
        <v>75</v>
      </c>
      <c r="C167" s="91"/>
      <c r="D167" s="91">
        <v>20.06251</v>
      </c>
      <c r="E167" s="91">
        <v>17.817999999999998</v>
      </c>
      <c r="F167" s="91">
        <v>3.1051739505472933E-2</v>
      </c>
      <c r="G167" s="91">
        <v>-11.187583208681277</v>
      </c>
      <c r="H167" s="65">
        <v>0.58766486804378903</v>
      </c>
      <c r="I167" s="92">
        <f t="shared" ref="I167:I197" si="53">I166+15</f>
        <v>75</v>
      </c>
      <c r="J167" s="6">
        <f t="shared" ref="J167:J191" si="54">G167+(G168-G167)/15*(I167-B167)</f>
        <v>-11.187583208681277</v>
      </c>
      <c r="K167" s="6">
        <f t="shared" ref="K167:K191" si="55">H167+(H168-H167)/15*(I167-B167)</f>
        <v>0.58766486804378903</v>
      </c>
      <c r="L167" s="135"/>
    </row>
    <row r="168" spans="1:12">
      <c r="A168" s="210"/>
      <c r="B168" s="49">
        <v>90</v>
      </c>
      <c r="C168" s="91"/>
      <c r="D168" s="91">
        <v>20.061376666666668</v>
      </c>
      <c r="E168" s="91">
        <v>18.225999999999999</v>
      </c>
      <c r="F168" s="91">
        <v>4.1090400979202066E-2</v>
      </c>
      <c r="G168" s="91">
        <v>-9.1488071689330823</v>
      </c>
      <c r="H168" s="65">
        <v>0.59318007962107344</v>
      </c>
      <c r="I168" s="92">
        <f t="shared" si="53"/>
        <v>90</v>
      </c>
      <c r="J168" s="6">
        <f t="shared" si="54"/>
        <v>-9.1488071689330823</v>
      </c>
      <c r="K168" s="6">
        <f t="shared" si="55"/>
        <v>0.59318007962107344</v>
      </c>
      <c r="L168" s="135"/>
    </row>
    <row r="169" spans="1:12">
      <c r="A169" s="210"/>
      <c r="B169" s="49">
        <v>105</v>
      </c>
      <c r="C169" s="91"/>
      <c r="D169" s="91">
        <v>20.062753333333337</v>
      </c>
      <c r="E169" s="91">
        <v>18.728000000000002</v>
      </c>
      <c r="F169" s="91">
        <v>3.2216373738242113E-2</v>
      </c>
      <c r="G169" s="91">
        <v>-6.6528921088597759</v>
      </c>
      <c r="H169" s="65">
        <v>0.56098561279913206</v>
      </c>
      <c r="I169" s="92">
        <f t="shared" si="53"/>
        <v>105</v>
      </c>
      <c r="J169" s="6">
        <f t="shared" si="54"/>
        <v>-6.6528921088597759</v>
      </c>
      <c r="K169" s="6">
        <f t="shared" si="55"/>
        <v>0.56098561279913206</v>
      </c>
      <c r="L169" s="135"/>
    </row>
    <row r="170" spans="1:12">
      <c r="A170" s="210"/>
      <c r="B170" s="49">
        <v>120</v>
      </c>
      <c r="C170" s="91"/>
      <c r="D170" s="91">
        <v>20.053146666666667</v>
      </c>
      <c r="E170" s="91">
        <v>19.158500000000004</v>
      </c>
      <c r="F170" s="91">
        <v>2.9960500312034649E-2</v>
      </c>
      <c r="G170" s="91">
        <v>-4.4613779649544432</v>
      </c>
      <c r="H170" s="65">
        <v>0.54488462976325436</v>
      </c>
      <c r="I170" s="92">
        <f t="shared" si="53"/>
        <v>120</v>
      </c>
      <c r="J170" s="6">
        <f t="shared" si="54"/>
        <v>-4.4613779649544432</v>
      </c>
      <c r="K170" s="6">
        <f t="shared" si="55"/>
        <v>0.54488462976325436</v>
      </c>
      <c r="L170" s="135"/>
    </row>
    <row r="171" spans="1:12">
      <c r="A171" s="210"/>
      <c r="B171" s="49">
        <v>135</v>
      </c>
      <c r="C171" s="91"/>
      <c r="D171" s="91">
        <v>20.044233333333334</v>
      </c>
      <c r="E171" s="91">
        <v>19.46</v>
      </c>
      <c r="F171" s="91">
        <v>3.1119464208620023E-2</v>
      </c>
      <c r="G171" s="91">
        <v>-2.9147202769873974</v>
      </c>
      <c r="H171" s="65">
        <v>0.53818206520625622</v>
      </c>
      <c r="I171" s="92">
        <f t="shared" si="53"/>
        <v>135</v>
      </c>
      <c r="J171" s="6">
        <f t="shared" si="54"/>
        <v>-2.9147202769873974</v>
      </c>
      <c r="K171" s="6">
        <f t="shared" si="55"/>
        <v>0.53818206520625622</v>
      </c>
      <c r="L171" s="135"/>
    </row>
    <row r="172" spans="1:12">
      <c r="A172" s="210"/>
      <c r="B172" s="49">
        <v>150</v>
      </c>
      <c r="C172" s="91"/>
      <c r="D172" s="91">
        <v>20.023280000000003</v>
      </c>
      <c r="E172" s="91">
        <v>19.634</v>
      </c>
      <c r="F172" s="91">
        <v>2.3708759207471994E-2</v>
      </c>
      <c r="G172" s="91">
        <v>-1.9441370245034921</v>
      </c>
      <c r="H172" s="65">
        <v>0.52343945974327832</v>
      </c>
      <c r="I172" s="92">
        <f t="shared" si="53"/>
        <v>150</v>
      </c>
      <c r="J172" s="6">
        <f t="shared" si="54"/>
        <v>-1.9441370245034921</v>
      </c>
      <c r="K172" s="6">
        <f t="shared" si="55"/>
        <v>0.52343945974327832</v>
      </c>
      <c r="L172" s="135"/>
    </row>
    <row r="173" spans="1:12">
      <c r="A173" s="210"/>
      <c r="B173" s="49">
        <v>165</v>
      </c>
      <c r="C173" s="91"/>
      <c r="D173" s="91">
        <v>20.031890000000001</v>
      </c>
      <c r="E173" s="91">
        <v>19.742000000000001</v>
      </c>
      <c r="F173" s="91">
        <v>2.1423056934553038E-2</v>
      </c>
      <c r="G173" s="91">
        <v>-1.4471425312339463</v>
      </c>
      <c r="H173" s="65">
        <v>0.51802753088448528</v>
      </c>
      <c r="I173" s="92">
        <f t="shared" si="53"/>
        <v>165</v>
      </c>
      <c r="J173" s="6">
        <f t="shared" si="54"/>
        <v>-1.4471425312339463</v>
      </c>
      <c r="K173" s="6">
        <f t="shared" si="55"/>
        <v>0.51802753088448528</v>
      </c>
      <c r="L173" s="135"/>
    </row>
    <row r="174" spans="1:12">
      <c r="A174" s="210"/>
      <c r="B174" s="49">
        <v>180</v>
      </c>
      <c r="C174" s="91"/>
      <c r="D174" s="91">
        <v>20.052700000000002</v>
      </c>
      <c r="E174" s="91">
        <v>19.797500000000007</v>
      </c>
      <c r="F174" s="91">
        <v>2.7120588411564256E-2</v>
      </c>
      <c r="G174" s="91">
        <v>-1.2726465762714994</v>
      </c>
      <c r="H174" s="65">
        <v>0.52336095443202169</v>
      </c>
      <c r="I174" s="92">
        <f t="shared" si="53"/>
        <v>180</v>
      </c>
      <c r="J174" s="6">
        <f t="shared" si="54"/>
        <v>-1.2726465762714994</v>
      </c>
      <c r="K174" s="6">
        <f t="shared" si="55"/>
        <v>0.52336095443202169</v>
      </c>
      <c r="L174" s="135"/>
    </row>
    <row r="175" spans="1:12">
      <c r="A175" s="210"/>
      <c r="B175" s="49">
        <v>195</v>
      </c>
      <c r="C175" s="91"/>
      <c r="D175" s="91">
        <v>20.020146666666669</v>
      </c>
      <c r="E175" s="91">
        <v>19.910000000000004</v>
      </c>
      <c r="F175" s="91">
        <v>2.4061325159289267E-2</v>
      </c>
      <c r="G175" s="91">
        <v>-0.55017911956688259</v>
      </c>
      <c r="H175" s="65">
        <v>0.51659472615445068</v>
      </c>
      <c r="I175" s="92">
        <f t="shared" si="53"/>
        <v>195</v>
      </c>
      <c r="J175" s="6">
        <f t="shared" si="54"/>
        <v>-0.55017911956688259</v>
      </c>
      <c r="K175" s="6">
        <f t="shared" si="55"/>
        <v>0.51659472615445068</v>
      </c>
      <c r="L175" s="135"/>
    </row>
    <row r="176" spans="1:12">
      <c r="A176" s="210"/>
      <c r="B176" s="49">
        <v>210</v>
      </c>
      <c r="C176" s="91"/>
      <c r="D176" s="91">
        <v>20.032193333333336</v>
      </c>
      <c r="E176" s="91">
        <v>19.976000000000003</v>
      </c>
      <c r="F176" s="91">
        <v>3.3308762874212812E-2</v>
      </c>
      <c r="G176" s="91">
        <v>-0.28051513081110208</v>
      </c>
      <c r="H176" s="65">
        <v>0.52764060900585996</v>
      </c>
      <c r="I176" s="92">
        <f t="shared" si="53"/>
        <v>210</v>
      </c>
      <c r="J176" s="6">
        <f t="shared" si="54"/>
        <v>-0.28051513081110208</v>
      </c>
      <c r="K176" s="6">
        <f t="shared" si="55"/>
        <v>0.52764060900585996</v>
      </c>
      <c r="L176" s="135"/>
    </row>
    <row r="177" spans="1:12">
      <c r="A177" s="210"/>
      <c r="B177" s="49">
        <v>225</v>
      </c>
      <c r="C177" s="91"/>
      <c r="D177" s="91">
        <v>20.023686666666666</v>
      </c>
      <c r="E177" s="91">
        <v>19.933000000000003</v>
      </c>
      <c r="F177" s="91">
        <v>3.0625067132041772E-2</v>
      </c>
      <c r="G177" s="91">
        <v>-0.45289695237605115</v>
      </c>
      <c r="H177" s="65">
        <v>0.52467962927205902</v>
      </c>
      <c r="I177" s="92">
        <f t="shared" si="53"/>
        <v>225</v>
      </c>
      <c r="J177" s="6">
        <f t="shared" si="54"/>
        <v>-0.45289695237605115</v>
      </c>
      <c r="K177" s="6">
        <f t="shared" si="55"/>
        <v>0.52467962927205902</v>
      </c>
      <c r="L177" s="135"/>
    </row>
    <row r="178" spans="1:12">
      <c r="A178" s="210"/>
      <c r="B178" s="49">
        <v>240</v>
      </c>
      <c r="C178" s="91"/>
      <c r="D178" s="91">
        <v>20.022056666666668</v>
      </c>
      <c r="E178" s="91">
        <v>19.904500000000002</v>
      </c>
      <c r="F178" s="91">
        <v>3.6487200351269108E-2</v>
      </c>
      <c r="G178" s="91">
        <v>-0.58713582037941869</v>
      </c>
      <c r="H178" s="65">
        <v>0.53479692180372762</v>
      </c>
      <c r="I178" s="92">
        <f t="shared" si="53"/>
        <v>240</v>
      </c>
      <c r="J178" s="6">
        <f t="shared" si="54"/>
        <v>-0.58713582037941869</v>
      </c>
      <c r="K178" s="6">
        <f t="shared" si="55"/>
        <v>0.53479692180372762</v>
      </c>
      <c r="L178" s="135"/>
    </row>
    <row r="179" spans="1:12">
      <c r="A179" s="210"/>
      <c r="B179" s="49">
        <v>255</v>
      </c>
      <c r="C179" s="91">
        <v>20.012536666666666</v>
      </c>
      <c r="D179" s="91">
        <v>20.027466666666665</v>
      </c>
      <c r="E179" s="91">
        <v>19.901</v>
      </c>
      <c r="F179" s="91">
        <v>2.552604449123274E-2</v>
      </c>
      <c r="G179" s="91">
        <v>-0.63146611986205092</v>
      </c>
      <c r="H179" s="65">
        <v>0.51859950225729645</v>
      </c>
      <c r="I179" s="92">
        <f t="shared" si="53"/>
        <v>255</v>
      </c>
      <c r="J179" s="6">
        <f t="shared" si="54"/>
        <v>-0.63146611986205092</v>
      </c>
      <c r="K179" s="6">
        <f t="shared" si="55"/>
        <v>0.51859950225729645</v>
      </c>
      <c r="L179" s="135"/>
    </row>
    <row r="180" spans="1:12">
      <c r="A180" s="210"/>
      <c r="B180" s="49">
        <v>270</v>
      </c>
      <c r="C180" s="91"/>
      <c r="D180" s="91">
        <v>20.022056666666668</v>
      </c>
      <c r="E180" s="91">
        <v>19.836000000000002</v>
      </c>
      <c r="F180" s="91">
        <v>3.9390086917502579E-2</v>
      </c>
      <c r="G180" s="91">
        <v>-0.9292585160665261</v>
      </c>
      <c r="H180" s="65">
        <v>0.54183440198608745</v>
      </c>
      <c r="I180" s="92">
        <f t="shared" si="53"/>
        <v>270</v>
      </c>
      <c r="J180" s="6">
        <f t="shared" si="54"/>
        <v>-0.9292585160665261</v>
      </c>
      <c r="K180" s="6">
        <f t="shared" si="55"/>
        <v>0.54183440198608745</v>
      </c>
      <c r="L180" s="135"/>
    </row>
    <row r="181" spans="1:12">
      <c r="A181" s="210"/>
      <c r="B181" s="49">
        <v>285</v>
      </c>
      <c r="C181" s="91"/>
      <c r="D181" s="91">
        <v>20.023686666666666</v>
      </c>
      <c r="E181" s="91">
        <v>19.756</v>
      </c>
      <c r="F181" s="91">
        <v>2.5628931020688434E-2</v>
      </c>
      <c r="G181" s="91">
        <v>-1.3368500572488626</v>
      </c>
      <c r="H181" s="65">
        <v>0.52253483492836494</v>
      </c>
      <c r="I181" s="92">
        <f t="shared" si="53"/>
        <v>285</v>
      </c>
      <c r="J181" s="6">
        <f t="shared" si="54"/>
        <v>-1.3368500572488626</v>
      </c>
      <c r="K181" s="6">
        <f t="shared" si="55"/>
        <v>0.52253483492836494</v>
      </c>
      <c r="L181" s="135"/>
    </row>
    <row r="182" spans="1:12">
      <c r="A182" s="210"/>
      <c r="B182" s="49">
        <v>300</v>
      </c>
      <c r="C182" s="91"/>
      <c r="D182" s="91">
        <v>20.032193333333336</v>
      </c>
      <c r="E182" s="91">
        <v>19.740000000000002</v>
      </c>
      <c r="F182" s="91">
        <v>3.0949874585240577E-2</v>
      </c>
      <c r="G182" s="91">
        <v>-1.458618776642532</v>
      </c>
      <c r="H182" s="65">
        <v>0.53029363423107534</v>
      </c>
      <c r="I182" s="92">
        <f t="shared" si="53"/>
        <v>300</v>
      </c>
      <c r="J182" s="6">
        <f t="shared" si="54"/>
        <v>-1.458618776642532</v>
      </c>
      <c r="K182" s="6">
        <f t="shared" si="55"/>
        <v>0.53029363423107534</v>
      </c>
      <c r="L182" s="135"/>
    </row>
    <row r="183" spans="1:12">
      <c r="A183" s="210"/>
      <c r="B183" s="49">
        <v>315</v>
      </c>
      <c r="C183" s="91"/>
      <c r="D183" s="91">
        <v>20.020146666666669</v>
      </c>
      <c r="E183" s="91">
        <v>19.773999999999997</v>
      </c>
      <c r="F183" s="91">
        <v>1.9574419397183622E-2</v>
      </c>
      <c r="G183" s="91">
        <v>-1.2294948222157793</v>
      </c>
      <c r="H183" s="65">
        <v>0.51531193283454202</v>
      </c>
      <c r="I183" s="92">
        <f t="shared" si="53"/>
        <v>315</v>
      </c>
      <c r="J183" s="6">
        <f t="shared" si="54"/>
        <v>-1.2294948222157793</v>
      </c>
      <c r="K183" s="6">
        <f t="shared" si="55"/>
        <v>0.51531193283454202</v>
      </c>
      <c r="L183" s="135"/>
    </row>
    <row r="184" spans="1:12">
      <c r="A184" s="210"/>
      <c r="B184" s="49">
        <v>330</v>
      </c>
      <c r="C184" s="91"/>
      <c r="D184" s="91">
        <v>20.052700000000002</v>
      </c>
      <c r="E184" s="91">
        <v>19.783999999999999</v>
      </c>
      <c r="F184" s="91">
        <v>1.6670175069329461E-2</v>
      </c>
      <c r="G184" s="91">
        <v>-1.3399691812075312</v>
      </c>
      <c r="H184" s="65">
        <v>0.51243404944339455</v>
      </c>
      <c r="I184" s="92">
        <f t="shared" si="53"/>
        <v>330</v>
      </c>
      <c r="J184" s="6">
        <f t="shared" si="54"/>
        <v>-1.3399691812075312</v>
      </c>
      <c r="K184" s="6">
        <f t="shared" si="55"/>
        <v>0.51243404944339455</v>
      </c>
      <c r="L184" s="135"/>
    </row>
    <row r="185" spans="1:12">
      <c r="A185" s="210"/>
      <c r="B185" s="49">
        <v>345</v>
      </c>
      <c r="C185" s="91"/>
      <c r="D185" s="91">
        <v>20.031890000000001</v>
      </c>
      <c r="E185" s="91">
        <v>19.759999999999998</v>
      </c>
      <c r="F185" s="91">
        <v>2.7529888064468457E-2</v>
      </c>
      <c r="G185" s="91">
        <v>-1.3572858077795087</v>
      </c>
      <c r="H185" s="65">
        <v>0.5249001598230153</v>
      </c>
      <c r="I185" s="92">
        <f t="shared" si="53"/>
        <v>345</v>
      </c>
      <c r="J185" s="6">
        <f t="shared" si="54"/>
        <v>-1.3572858077795087</v>
      </c>
      <c r="K185" s="6">
        <f t="shared" si="55"/>
        <v>0.5249001598230153</v>
      </c>
      <c r="L185" s="135"/>
    </row>
    <row r="186" spans="1:12">
      <c r="A186" s="210"/>
      <c r="B186" s="49">
        <v>360</v>
      </c>
      <c r="C186" s="91"/>
      <c r="D186" s="91">
        <v>20.023280000000003</v>
      </c>
      <c r="E186" s="91">
        <v>19.704499999999996</v>
      </c>
      <c r="F186" s="91">
        <v>2.7999060134601648E-2</v>
      </c>
      <c r="G186" s="91">
        <v>-1.5920468574579558</v>
      </c>
      <c r="H186" s="65">
        <v>0.52701558767836776</v>
      </c>
      <c r="I186" s="92">
        <f t="shared" si="53"/>
        <v>360</v>
      </c>
      <c r="J186" s="6">
        <f t="shared" si="54"/>
        <v>-1.5920468574579558</v>
      </c>
      <c r="K186" s="6">
        <f t="shared" si="55"/>
        <v>0.52701558767836776</v>
      </c>
      <c r="L186" s="135"/>
    </row>
    <row r="187" spans="1:12">
      <c r="A187" s="210"/>
      <c r="B187" s="49">
        <v>375</v>
      </c>
      <c r="C187" s="91"/>
      <c r="D187" s="91">
        <v>20.044233333333334</v>
      </c>
      <c r="E187" s="91">
        <v>19.686500000000002</v>
      </c>
      <c r="F187" s="91">
        <v>3.6022653691078321E-2</v>
      </c>
      <c r="G187" s="91">
        <v>-1.7847194621229319</v>
      </c>
      <c r="H187" s="65">
        <v>0.53991475085978258</v>
      </c>
      <c r="I187" s="92">
        <f t="shared" si="53"/>
        <v>375</v>
      </c>
      <c r="J187" s="6">
        <f t="shared" si="54"/>
        <v>-1.7847194621229319</v>
      </c>
      <c r="K187" s="6">
        <f t="shared" si="55"/>
        <v>0.53991475085978258</v>
      </c>
      <c r="L187" s="135"/>
    </row>
    <row r="188" spans="1:12">
      <c r="A188" s="210"/>
      <c r="B188" s="49">
        <v>390</v>
      </c>
      <c r="C188" s="91"/>
      <c r="D188" s="91">
        <v>20.053146666666667</v>
      </c>
      <c r="E188" s="91">
        <v>19.669999999999998</v>
      </c>
      <c r="F188" s="91">
        <v>2.9735677667001248E-2</v>
      </c>
      <c r="G188" s="91">
        <v>-1.9106560832348265</v>
      </c>
      <c r="H188" s="65">
        <v>0.53038850950728411</v>
      </c>
      <c r="I188" s="92">
        <f t="shared" si="53"/>
        <v>390</v>
      </c>
      <c r="J188" s="6">
        <f t="shared" si="54"/>
        <v>-1.9106560832348265</v>
      </c>
      <c r="K188" s="6">
        <f t="shared" si="55"/>
        <v>0.53038850950728411</v>
      </c>
      <c r="L188" s="135"/>
    </row>
    <row r="189" spans="1:12">
      <c r="A189" s="210"/>
      <c r="B189" s="49">
        <v>405</v>
      </c>
      <c r="C189" s="91"/>
      <c r="D189" s="91">
        <v>20.062753333333337</v>
      </c>
      <c r="E189" s="91">
        <v>19.666999999999998</v>
      </c>
      <c r="F189" s="91">
        <v>2.5975697143777988E-2</v>
      </c>
      <c r="G189" s="91">
        <v>-1.9725773763853882</v>
      </c>
      <c r="H189" s="65">
        <v>0.52534000142725723</v>
      </c>
      <c r="I189" s="92">
        <f t="shared" si="53"/>
        <v>405</v>
      </c>
      <c r="J189" s="6">
        <f t="shared" si="54"/>
        <v>-1.9725773763853882</v>
      </c>
      <c r="K189" s="6">
        <f t="shared" si="55"/>
        <v>0.52534000142725723</v>
      </c>
      <c r="L189" s="135"/>
    </row>
    <row r="190" spans="1:12">
      <c r="A190" s="210"/>
      <c r="B190" s="49">
        <v>420</v>
      </c>
      <c r="C190" s="91"/>
      <c r="D190" s="91">
        <v>20.061376666666668</v>
      </c>
      <c r="E190" s="91">
        <v>19.672499999999999</v>
      </c>
      <c r="F190" s="91">
        <v>3.2261268941010654E-2</v>
      </c>
      <c r="G190" s="91">
        <v>-1.938434600616483</v>
      </c>
      <c r="H190" s="65">
        <v>0.5341220539790964</v>
      </c>
      <c r="I190" s="92">
        <f t="shared" si="53"/>
        <v>420</v>
      </c>
      <c r="J190" s="6">
        <f t="shared" si="54"/>
        <v>-1.938434600616483</v>
      </c>
      <c r="K190" s="6">
        <f t="shared" si="55"/>
        <v>0.5341220539790964</v>
      </c>
      <c r="L190" s="135"/>
    </row>
    <row r="191" spans="1:12">
      <c r="A191" s="210"/>
      <c r="B191" s="49">
        <v>435</v>
      </c>
      <c r="C191" s="91"/>
      <c r="D191" s="91">
        <v>20.06251</v>
      </c>
      <c r="E191" s="91">
        <v>19.6675</v>
      </c>
      <c r="F191" s="91">
        <v>3.4773704523904145E-2</v>
      </c>
      <c r="G191" s="91">
        <v>-1.9688962148803872</v>
      </c>
      <c r="H191" s="65">
        <v>0.5383173211966471</v>
      </c>
      <c r="I191" s="92">
        <f t="shared" si="53"/>
        <v>435</v>
      </c>
      <c r="J191" s="6">
        <f t="shared" si="54"/>
        <v>-1.9688962148803872</v>
      </c>
      <c r="K191" s="6">
        <f t="shared" si="55"/>
        <v>0.5383173211966471</v>
      </c>
      <c r="L191" s="135"/>
    </row>
    <row r="192" spans="1:12">
      <c r="A192" s="210"/>
      <c r="B192" s="49">
        <v>450</v>
      </c>
      <c r="C192" s="91"/>
      <c r="D192" s="91"/>
      <c r="E192" s="91"/>
      <c r="F192" s="91"/>
      <c r="G192" s="91"/>
      <c r="H192" s="65"/>
      <c r="I192" s="92">
        <f t="shared" si="53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53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53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53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53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53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/>
      <c r="E201" s="55"/>
      <c r="F201" s="56"/>
      <c r="G201" s="56"/>
      <c r="H201" s="62"/>
      <c r="I201" s="94">
        <f>I200+15</f>
        <v>60</v>
      </c>
      <c r="J201" s="6"/>
      <c r="K201" s="6"/>
      <c r="L201" s="135"/>
    </row>
    <row r="202" spans="1:12">
      <c r="A202" s="208"/>
      <c r="B202" s="55">
        <v>65</v>
      </c>
      <c r="C202" s="55"/>
      <c r="D202" s="56"/>
      <c r="E202" s="55"/>
      <c r="F202" s="56"/>
      <c r="G202" s="56"/>
      <c r="H202" s="62"/>
      <c r="I202" s="94">
        <f t="shared" ref="I202:I232" si="56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20.071999999999996</v>
      </c>
      <c r="E203" s="55">
        <v>19.3934</v>
      </c>
      <c r="F203" s="56">
        <v>3.5230423590472647E-2</v>
      </c>
      <c r="G203" s="56">
        <v>-3.3808290155440215</v>
      </c>
      <c r="H203" s="62">
        <v>0.54834021060755234</v>
      </c>
      <c r="I203" s="94">
        <f t="shared" si="56"/>
        <v>90</v>
      </c>
      <c r="J203" s="6">
        <f t="shared" ref="J203:J232" si="57">G203+(G204-G203)/15*(I203-B203)</f>
        <v>-2.6602364263214944</v>
      </c>
      <c r="K203" s="6">
        <f t="shared" ref="K203:K232" si="58">H203+(H204-H203)/15*(I203-B203)</f>
        <v>0.54873859358093868</v>
      </c>
      <c r="L203" s="135"/>
    </row>
    <row r="204" spans="1:12">
      <c r="A204" s="208"/>
      <c r="B204" s="55">
        <v>95</v>
      </c>
      <c r="C204" s="55"/>
      <c r="D204" s="56">
        <v>20.043999999999997</v>
      </c>
      <c r="E204" s="55">
        <v>19.582999999999998</v>
      </c>
      <c r="F204" s="56">
        <v>1.5725177201014951E-2</v>
      </c>
      <c r="G204" s="56">
        <v>-2.2999401317102306</v>
      </c>
      <c r="H204" s="62">
        <v>0.5489377850676318</v>
      </c>
      <c r="I204" s="94">
        <f t="shared" si="56"/>
        <v>105</v>
      </c>
      <c r="J204" s="6">
        <f t="shared" si="57"/>
        <v>-1.8495097044265238</v>
      </c>
      <c r="K204" s="6">
        <f t="shared" si="58"/>
        <v>0.54930964769149748</v>
      </c>
      <c r="L204" s="135"/>
    </row>
    <row r="205" spans="1:12">
      <c r="A205" s="208"/>
      <c r="B205" s="55">
        <v>110</v>
      </c>
      <c r="C205" s="55"/>
      <c r="D205" s="56">
        <v>20.020999999999997</v>
      </c>
      <c r="E205" s="55">
        <v>19.695799999999998</v>
      </c>
      <c r="F205" s="56">
        <v>2.3013361704542701E-2</v>
      </c>
      <c r="G205" s="56">
        <v>-1.6242944907846704</v>
      </c>
      <c r="H205" s="62">
        <v>0.54949557900343027</v>
      </c>
      <c r="I205" s="94">
        <f t="shared" si="56"/>
        <v>120</v>
      </c>
      <c r="J205" s="6">
        <f t="shared" si="57"/>
        <v>-1.2471139398289071</v>
      </c>
      <c r="K205" s="6">
        <f t="shared" si="58"/>
        <v>0.54968746606259278</v>
      </c>
      <c r="L205" s="135"/>
    </row>
    <row r="206" spans="1:12">
      <c r="A206" s="208"/>
      <c r="B206" s="55">
        <v>125</v>
      </c>
      <c r="C206" s="55"/>
      <c r="D206" s="56">
        <v>20.008999999999997</v>
      </c>
      <c r="E206" s="55">
        <v>19.7972</v>
      </c>
      <c r="F206" s="56">
        <v>2.2957024162611781E-2</v>
      </c>
      <c r="G206" s="56">
        <v>-1.0585236643510254</v>
      </c>
      <c r="H206" s="62">
        <v>0.54978340959217409</v>
      </c>
      <c r="I206" s="94">
        <f t="shared" si="56"/>
        <v>135</v>
      </c>
      <c r="J206" s="6">
        <f t="shared" si="57"/>
        <v>-0.73187133069625887</v>
      </c>
      <c r="K206" s="6">
        <f t="shared" si="58"/>
        <v>0.54964062569090277</v>
      </c>
      <c r="L206" s="135"/>
    </row>
    <row r="207" spans="1:12">
      <c r="A207" s="208"/>
      <c r="B207" s="55">
        <v>140</v>
      </c>
      <c r="C207" s="55"/>
      <c r="D207" s="56">
        <v>20.015999999999995</v>
      </c>
      <c r="E207" s="55">
        <v>19.902200000000001</v>
      </c>
      <c r="F207" s="56">
        <v>1.72111930313683E-2</v>
      </c>
      <c r="G207" s="56">
        <v>-0.56854516386887566</v>
      </c>
      <c r="H207" s="62">
        <v>0.54956923374026712</v>
      </c>
      <c r="I207" s="94">
        <f t="shared" si="56"/>
        <v>150</v>
      </c>
      <c r="J207" s="6">
        <f t="shared" si="57"/>
        <v>-0.3364269075112028</v>
      </c>
      <c r="K207" s="6">
        <f t="shared" si="58"/>
        <v>0.54963743293522838</v>
      </c>
      <c r="L207" s="135"/>
    </row>
    <row r="208" spans="1:12">
      <c r="A208" s="208"/>
      <c r="B208" s="55">
        <v>155</v>
      </c>
      <c r="C208" s="55"/>
      <c r="D208" s="56">
        <v>20.011999999999993</v>
      </c>
      <c r="E208" s="55">
        <v>19.9679</v>
      </c>
      <c r="F208" s="56">
        <v>1.7017559689048369E-2</v>
      </c>
      <c r="G208" s="56">
        <v>-0.22036777933236637</v>
      </c>
      <c r="H208" s="62">
        <v>0.54967153253270895</v>
      </c>
      <c r="I208" s="94">
        <f t="shared" si="56"/>
        <v>165</v>
      </c>
      <c r="J208" s="6">
        <f t="shared" si="57"/>
        <v>-8.4785860797123136E-2</v>
      </c>
      <c r="K208" s="6">
        <f t="shared" si="58"/>
        <v>0.54978054912790708</v>
      </c>
      <c r="L208" s="135"/>
    </row>
    <row r="209" spans="1:12">
      <c r="A209" s="208"/>
      <c r="B209" s="55">
        <v>170</v>
      </c>
      <c r="C209" s="55"/>
      <c r="D209" s="56">
        <v>20.005999999999993</v>
      </c>
      <c r="E209" s="55">
        <v>20.002600000000001</v>
      </c>
      <c r="F209" s="56">
        <v>1.830986750143658E-2</v>
      </c>
      <c r="G209" s="56">
        <v>-1.6994901529501536E-2</v>
      </c>
      <c r="H209" s="62">
        <v>0.54983505742550609</v>
      </c>
      <c r="I209" s="94">
        <f t="shared" si="56"/>
        <v>180</v>
      </c>
      <c r="J209" s="6">
        <f t="shared" si="57"/>
        <v>-4.865207104532257E-2</v>
      </c>
      <c r="K209" s="6">
        <f t="shared" si="58"/>
        <v>0.54983512833457759</v>
      </c>
      <c r="L209" s="135"/>
    </row>
    <row r="210" spans="1:12">
      <c r="A210" s="208"/>
      <c r="B210" s="55">
        <v>185</v>
      </c>
      <c r="C210" s="55"/>
      <c r="D210" s="56">
        <v>20.005999999999993</v>
      </c>
      <c r="E210" s="55">
        <v>19.993099999999998</v>
      </c>
      <c r="F210" s="56">
        <v>1.873722142876675E-2</v>
      </c>
      <c r="G210" s="56">
        <v>-6.4480655803233075E-2</v>
      </c>
      <c r="H210" s="62">
        <v>0.54983516378911335</v>
      </c>
      <c r="I210" s="94">
        <f t="shared" si="56"/>
        <v>195</v>
      </c>
      <c r="J210" s="6">
        <f t="shared" si="57"/>
        <v>-0.21476890266250176</v>
      </c>
      <c r="K210" s="6">
        <f t="shared" si="58"/>
        <v>0.54983662802975286</v>
      </c>
      <c r="L210" s="135"/>
    </row>
    <row r="211" spans="1:12">
      <c r="A211" s="208"/>
      <c r="B211" s="55">
        <v>200</v>
      </c>
      <c r="C211" s="55"/>
      <c r="D211" s="56">
        <v>20.005999999999993</v>
      </c>
      <c r="E211" s="55">
        <v>19.948</v>
      </c>
      <c r="F211" s="56">
        <v>1.8683923866327619E-2</v>
      </c>
      <c r="G211" s="56">
        <v>-0.28991302609213609</v>
      </c>
      <c r="H211" s="62">
        <v>0.54983736015007256</v>
      </c>
      <c r="I211" s="94">
        <f t="shared" si="56"/>
        <v>210</v>
      </c>
      <c r="J211" s="6">
        <f t="shared" si="57"/>
        <v>-0.53170293515299483</v>
      </c>
      <c r="K211" s="6">
        <f t="shared" si="58"/>
        <v>0.55000860392957984</v>
      </c>
      <c r="L211" s="135"/>
    </row>
    <row r="212" spans="1:12">
      <c r="A212" s="208"/>
      <c r="B212" s="55">
        <v>215</v>
      </c>
      <c r="C212" s="55"/>
      <c r="D212" s="56">
        <v>19.996999999999993</v>
      </c>
      <c r="E212" s="55">
        <v>19.866499999999998</v>
      </c>
      <c r="F212" s="56">
        <v>2.511374236644354E-2</v>
      </c>
      <c r="G212" s="56">
        <v>-0.65259788968342414</v>
      </c>
      <c r="H212" s="62">
        <v>0.55009422581933343</v>
      </c>
      <c r="I212" s="94">
        <f t="shared" si="56"/>
        <v>225</v>
      </c>
      <c r="J212" s="6">
        <f t="shared" si="57"/>
        <v>-0.97068326002048599</v>
      </c>
      <c r="K212" s="6">
        <f t="shared" si="58"/>
        <v>0.55012815902303913</v>
      </c>
      <c r="L212" s="135"/>
    </row>
    <row r="213" spans="1:12">
      <c r="A213" s="208"/>
      <c r="B213" s="55">
        <v>230</v>
      </c>
      <c r="C213" s="55"/>
      <c r="D213" s="56">
        <v>19.995999999999995</v>
      </c>
      <c r="E213" s="55">
        <v>19.770099999999999</v>
      </c>
      <c r="F213" s="56">
        <v>2.0471835678334539E-2</v>
      </c>
      <c r="G213" s="56">
        <v>-1.1297259451890169</v>
      </c>
      <c r="H213" s="62">
        <v>0.55014512562489193</v>
      </c>
      <c r="I213" s="94">
        <f t="shared" si="56"/>
        <v>240</v>
      </c>
      <c r="J213" s="6">
        <f t="shared" si="57"/>
        <v>-1.3396272024846241</v>
      </c>
      <c r="K213" s="6">
        <f t="shared" si="58"/>
        <v>0.55023337197163502</v>
      </c>
      <c r="L213" s="135"/>
    </row>
    <row r="214" spans="1:12">
      <c r="A214" s="208"/>
      <c r="B214" s="55">
        <v>245</v>
      </c>
      <c r="C214" s="55"/>
      <c r="D214" s="56">
        <v>19.991999999999994</v>
      </c>
      <c r="E214" s="55">
        <v>19.703199999999999</v>
      </c>
      <c r="F214" s="56">
        <v>2.4274052346167391E-2</v>
      </c>
      <c r="G214" s="56">
        <v>-1.4445778311324275</v>
      </c>
      <c r="H214" s="62">
        <v>0.55027749514500657</v>
      </c>
      <c r="I214" s="94">
        <f t="shared" si="56"/>
        <v>255</v>
      </c>
      <c r="J214" s="6">
        <f t="shared" si="57"/>
        <v>-1.6445996861873213</v>
      </c>
      <c r="K214" s="6">
        <f t="shared" si="58"/>
        <v>0.55027669248450894</v>
      </c>
      <c r="L214" s="135"/>
    </row>
    <row r="215" spans="1:12">
      <c r="A215" s="208"/>
      <c r="B215" s="55">
        <v>260</v>
      </c>
      <c r="C215" s="55"/>
      <c r="D215" s="56">
        <v>19.992999999999995</v>
      </c>
      <c r="E215" s="55">
        <v>19.644200000000001</v>
      </c>
      <c r="F215" s="56">
        <v>2.7377395387695451E-2</v>
      </c>
      <c r="G215" s="56">
        <v>-1.7446106137147683</v>
      </c>
      <c r="H215" s="62">
        <v>0.55027629115426013</v>
      </c>
      <c r="I215" s="94">
        <f t="shared" si="56"/>
        <v>270</v>
      </c>
      <c r="J215" s="6">
        <f t="shared" si="57"/>
        <v>-1.8305571657335424</v>
      </c>
      <c r="K215" s="6">
        <f t="shared" si="58"/>
        <v>0.55035825659220095</v>
      </c>
      <c r="L215" s="135"/>
    </row>
    <row r="216" spans="1:12">
      <c r="A216" s="208"/>
      <c r="B216" s="55">
        <v>275</v>
      </c>
      <c r="C216" s="55"/>
      <c r="D216" s="56">
        <v>19.988999999999994</v>
      </c>
      <c r="E216" s="55">
        <v>19.6145</v>
      </c>
      <c r="F216" s="56">
        <v>1.483969303926562E-2</v>
      </c>
      <c r="G216" s="56">
        <v>-1.8735304417429295</v>
      </c>
      <c r="H216" s="62">
        <v>0.5503992393111713</v>
      </c>
      <c r="I216" s="94">
        <f t="shared" si="56"/>
        <v>285</v>
      </c>
      <c r="J216" s="6">
        <f t="shared" si="57"/>
        <v>-1.8919233159890692</v>
      </c>
      <c r="K216" s="6">
        <f t="shared" si="58"/>
        <v>0.55052816129954607</v>
      </c>
      <c r="L216" s="135"/>
    </row>
    <row r="217" spans="1:12">
      <c r="A217" s="208"/>
      <c r="B217" s="55">
        <v>290</v>
      </c>
      <c r="C217" s="55"/>
      <c r="D217" s="56">
        <v>19.982083333333328</v>
      </c>
      <c r="E217" s="55">
        <v>19.6022</v>
      </c>
      <c r="F217" s="56">
        <v>1.1980322198320381E-2</v>
      </c>
      <c r="G217" s="56">
        <v>-1.9011197531121391</v>
      </c>
      <c r="H217" s="62">
        <v>0.5505926222937334</v>
      </c>
      <c r="I217" s="94">
        <f t="shared" si="56"/>
        <v>300</v>
      </c>
      <c r="J217" s="6">
        <f t="shared" si="57"/>
        <v>-1.9872494309559299</v>
      </c>
      <c r="K217" s="6">
        <f t="shared" si="58"/>
        <v>0.55034494062668948</v>
      </c>
      <c r="L217" s="135"/>
    </row>
    <row r="218" spans="1:12">
      <c r="A218" s="208"/>
      <c r="B218" s="55">
        <v>305</v>
      </c>
      <c r="C218" s="55"/>
      <c r="D218" s="56">
        <v>19.996083333333328</v>
      </c>
      <c r="E218" s="55">
        <v>19.5901</v>
      </c>
      <c r="F218" s="56">
        <v>9.7970532203592361E-3</v>
      </c>
      <c r="G218" s="56">
        <v>-2.0303142698778252</v>
      </c>
      <c r="H218" s="62">
        <v>0.55022109979316758</v>
      </c>
      <c r="I218" s="94">
        <f t="shared" si="56"/>
        <v>315</v>
      </c>
      <c r="J218" s="6">
        <f t="shared" si="57"/>
        <v>-2.0632300127973169</v>
      </c>
      <c r="K218" s="6">
        <f t="shared" si="58"/>
        <v>0.55028903696655973</v>
      </c>
      <c r="L218" s="135"/>
    </row>
    <row r="219" spans="1:12">
      <c r="A219" s="208"/>
      <c r="B219" s="55">
        <v>320</v>
      </c>
      <c r="C219" s="55"/>
      <c r="D219" s="56">
        <v>19.992583333333329</v>
      </c>
      <c r="E219" s="55">
        <v>19.576799999999999</v>
      </c>
      <c r="F219" s="56">
        <v>1.239442380838399E-2</v>
      </c>
      <c r="G219" s="56">
        <v>-2.079687884257063</v>
      </c>
      <c r="H219" s="62">
        <v>0.55032300555325586</v>
      </c>
      <c r="I219" s="94">
        <f t="shared" si="56"/>
        <v>330</v>
      </c>
      <c r="J219" s="6">
        <f t="shared" si="57"/>
        <v>-2.0981857910021087</v>
      </c>
      <c r="K219" s="6">
        <f t="shared" si="58"/>
        <v>0.55027926404063177</v>
      </c>
      <c r="L219" s="135"/>
    </row>
    <row r="220" spans="1:12">
      <c r="A220" s="208"/>
      <c r="B220" s="55">
        <v>335</v>
      </c>
      <c r="C220" s="55"/>
      <c r="D220" s="56">
        <v>19.995083333333326</v>
      </c>
      <c r="E220" s="55">
        <v>19.573699999999999</v>
      </c>
      <c r="F220" s="56">
        <v>1.038046072560448E-2</v>
      </c>
      <c r="G220" s="56">
        <v>-2.1074347443746313</v>
      </c>
      <c r="H220" s="62">
        <v>0.55025739328431966</v>
      </c>
      <c r="I220" s="94">
        <f t="shared" si="56"/>
        <v>345</v>
      </c>
      <c r="J220" s="6">
        <f t="shared" si="57"/>
        <v>-2.1356783942280484</v>
      </c>
      <c r="K220" s="6">
        <f t="shared" si="58"/>
        <v>0.55015065343444913</v>
      </c>
      <c r="L220" s="135"/>
    </row>
    <row r="221" spans="1:12">
      <c r="A221" s="208"/>
      <c r="B221" s="55">
        <v>350</v>
      </c>
      <c r="C221" s="55"/>
      <c r="D221" s="56">
        <v>20.001083333333327</v>
      </c>
      <c r="E221" s="55">
        <v>19.571100000000001</v>
      </c>
      <c r="F221" s="56">
        <v>1.1997267524737249E-2</v>
      </c>
      <c r="G221" s="56">
        <v>-2.1498002191547569</v>
      </c>
      <c r="H221" s="62">
        <v>0.55009728350951392</v>
      </c>
      <c r="I221" s="94">
        <f t="shared" si="56"/>
        <v>360</v>
      </c>
      <c r="J221" s="6">
        <f t="shared" si="57"/>
        <v>-2.1646108846582157</v>
      </c>
      <c r="K221" s="6">
        <f t="shared" si="58"/>
        <v>0.55013571825938212</v>
      </c>
      <c r="L221" s="135"/>
    </row>
    <row r="222" spans="1:12">
      <c r="A222" s="208"/>
      <c r="B222" s="55">
        <v>365</v>
      </c>
      <c r="C222" s="55"/>
      <c r="D222" s="56">
        <v>19.999083333333328</v>
      </c>
      <c r="E222" s="55">
        <v>19.564699999999998</v>
      </c>
      <c r="F222" s="56">
        <v>1.221967263475825E-2</v>
      </c>
      <c r="G222" s="56">
        <v>-2.1720162174099453</v>
      </c>
      <c r="H222" s="62">
        <v>0.55015493563431617</v>
      </c>
      <c r="I222" s="94">
        <f t="shared" si="56"/>
        <v>375</v>
      </c>
      <c r="J222" s="6">
        <f t="shared" si="57"/>
        <v>-2.195608162523182</v>
      </c>
      <c r="K222" s="6">
        <f t="shared" si="58"/>
        <v>0.55022197577425946</v>
      </c>
      <c r="L222" s="135"/>
    </row>
    <row r="223" spans="1:12">
      <c r="A223" s="208"/>
      <c r="B223" s="55">
        <v>380</v>
      </c>
      <c r="C223" s="55"/>
      <c r="D223" s="56">
        <v>19.995583333333329</v>
      </c>
      <c r="E223" s="55">
        <v>19.554200000000002</v>
      </c>
      <c r="F223" s="56">
        <v>1.6945413722474649E-2</v>
      </c>
      <c r="G223" s="56">
        <v>-2.2074041350798002</v>
      </c>
      <c r="H223" s="62">
        <v>0.55025549584423117</v>
      </c>
      <c r="I223" s="94">
        <f t="shared" si="56"/>
        <v>390</v>
      </c>
      <c r="J223" s="6">
        <f t="shared" si="57"/>
        <v>-2.2039599292597054</v>
      </c>
      <c r="K223" s="6">
        <f t="shared" si="58"/>
        <v>0.55022756143500284</v>
      </c>
      <c r="L223" s="135"/>
    </row>
    <row r="224" spans="1:12">
      <c r="A224" s="208"/>
      <c r="B224" s="55">
        <v>395</v>
      </c>
      <c r="C224" s="55"/>
      <c r="D224" s="56">
        <v>19.997083333333329</v>
      </c>
      <c r="E224" s="55">
        <v>19.556699999999999</v>
      </c>
      <c r="F224" s="56">
        <v>1.1658458159533369E-2</v>
      </c>
      <c r="G224" s="56">
        <v>-2.2022378263496578</v>
      </c>
      <c r="H224" s="62">
        <v>0.55021359423038874</v>
      </c>
      <c r="I224" s="94">
        <f t="shared" si="56"/>
        <v>405</v>
      </c>
      <c r="J224" s="6">
        <f t="shared" si="57"/>
        <v>-2.2180546360476621</v>
      </c>
      <c r="K224" s="6">
        <f t="shared" si="58"/>
        <v>0.55016966781073873</v>
      </c>
      <c r="L224" s="135"/>
    </row>
    <row r="225" spans="1:12">
      <c r="A225" s="208"/>
      <c r="B225" s="55">
        <v>410</v>
      </c>
      <c r="C225" s="55"/>
      <c r="D225" s="56">
        <v>19.99958333333333</v>
      </c>
      <c r="E225" s="55">
        <v>19.554400000000001</v>
      </c>
      <c r="F225" s="56">
        <v>1.2162459918713651E-2</v>
      </c>
      <c r="G225" s="56">
        <v>-2.2259630408966644</v>
      </c>
      <c r="H225" s="62">
        <v>0.55014770460091367</v>
      </c>
      <c r="I225" s="94">
        <f t="shared" si="56"/>
        <v>420</v>
      </c>
      <c r="J225" s="6">
        <f t="shared" si="57"/>
        <v>-2.2672209721056511</v>
      </c>
      <c r="K225" s="6">
        <f t="shared" si="58"/>
        <v>0.55013448676665433</v>
      </c>
      <c r="L225" s="135"/>
    </row>
    <row r="226" spans="1:12">
      <c r="A226" s="208"/>
      <c r="B226" s="55">
        <v>425</v>
      </c>
      <c r="C226" s="55"/>
      <c r="D226" s="56">
        <v>20.000583333333331</v>
      </c>
      <c r="E226" s="55">
        <v>19.542999999999999</v>
      </c>
      <c r="F226" s="56">
        <v>1.2461187664235381E-2</v>
      </c>
      <c r="G226" s="56">
        <v>-2.2878499377101442</v>
      </c>
      <c r="H226" s="62">
        <v>0.55012787784952466</v>
      </c>
      <c r="I226" s="94">
        <f t="shared" si="56"/>
        <v>435</v>
      </c>
      <c r="J226" s="6">
        <f t="shared" si="57"/>
        <v>-2.2624464821989374</v>
      </c>
      <c r="K226" s="6">
        <f t="shared" si="58"/>
        <v>0.55018889920873448</v>
      </c>
      <c r="L226" s="135"/>
    </row>
    <row r="227" spans="1:12">
      <c r="A227" s="208"/>
      <c r="B227" s="55">
        <v>440</v>
      </c>
      <c r="C227" s="55"/>
      <c r="D227" s="56">
        <v>19.997083333333329</v>
      </c>
      <c r="E227" s="55">
        <v>19.5472</v>
      </c>
      <c r="F227" s="56">
        <v>1.1249732575809491E-2</v>
      </c>
      <c r="G227" s="56">
        <v>-2.2497447544433338</v>
      </c>
      <c r="H227" s="62">
        <v>0.55021940988833939</v>
      </c>
      <c r="I227" s="94">
        <f t="shared" si="56"/>
        <v>450</v>
      </c>
      <c r="J227" s="6">
        <f t="shared" si="57"/>
        <v>-2.2367812471807786</v>
      </c>
      <c r="K227" s="6">
        <f t="shared" si="58"/>
        <v>0.55030955208528831</v>
      </c>
      <c r="L227" s="135"/>
    </row>
    <row r="228" spans="1:12">
      <c r="A228" s="208"/>
      <c r="B228" s="55">
        <v>455</v>
      </c>
      <c r="C228" s="55"/>
      <c r="D228" s="56">
        <v>19.992083333333326</v>
      </c>
      <c r="E228" s="55">
        <v>19.546199999999999</v>
      </c>
      <c r="F228" s="56">
        <v>1.256276396328824E-2</v>
      </c>
      <c r="G228" s="56">
        <v>-2.2302994935495013</v>
      </c>
      <c r="H228" s="62">
        <v>0.55035462318376271</v>
      </c>
      <c r="I228" s="94">
        <f t="shared" si="56"/>
        <v>465</v>
      </c>
      <c r="J228" s="6">
        <f t="shared" si="57"/>
        <v>-2.2432630008120564</v>
      </c>
      <c r="K228" s="6">
        <f t="shared" si="58"/>
        <v>0.5502644809868138</v>
      </c>
      <c r="L228" s="135"/>
    </row>
    <row r="229" spans="1:12">
      <c r="A229" s="208"/>
      <c r="B229" s="55">
        <v>470</v>
      </c>
      <c r="C229" s="55"/>
      <c r="D229" s="56">
        <v>19.997083333333329</v>
      </c>
      <c r="E229" s="55">
        <v>19.5472</v>
      </c>
      <c r="F229" s="56">
        <v>1.128240496655215E-2</v>
      </c>
      <c r="G229" s="56">
        <v>-2.2497447544433338</v>
      </c>
      <c r="H229" s="62">
        <v>0.55021940988833939</v>
      </c>
      <c r="I229" s="94">
        <f t="shared" si="56"/>
        <v>480</v>
      </c>
      <c r="J229" s="6">
        <f t="shared" si="57"/>
        <v>-2.2264818569510632</v>
      </c>
      <c r="K229" s="6">
        <f t="shared" si="58"/>
        <v>0.5502348981458185</v>
      </c>
      <c r="L229" s="135"/>
    </row>
    <row r="230" spans="1:12">
      <c r="A230" s="208"/>
      <c r="B230" s="55">
        <v>485</v>
      </c>
      <c r="C230" s="55"/>
      <c r="D230" s="56">
        <v>19.996083333333331</v>
      </c>
      <c r="E230" s="55">
        <v>19.5532</v>
      </c>
      <c r="F230" s="56">
        <v>1.4101688828611609E-2</v>
      </c>
      <c r="G230" s="56">
        <v>-2.2148504082049278</v>
      </c>
      <c r="H230" s="62">
        <v>0.55024264227455799</v>
      </c>
      <c r="I230" s="94">
        <f t="shared" si="56"/>
        <v>495</v>
      </c>
      <c r="J230" s="6">
        <f t="shared" si="57"/>
        <v>-2.2131556063818469</v>
      </c>
      <c r="K230" s="6">
        <f t="shared" si="58"/>
        <v>0.55041526612245595</v>
      </c>
      <c r="L230" s="135"/>
    </row>
    <row r="231" spans="1:12">
      <c r="A231" s="208"/>
      <c r="B231" s="55">
        <v>500</v>
      </c>
      <c r="C231" s="56">
        <v>19.986999999999998</v>
      </c>
      <c r="D231" s="56">
        <v>19.986666666666665</v>
      </c>
      <c r="E231" s="55">
        <v>19.544499999999999</v>
      </c>
      <c r="F231" s="56">
        <v>1.269705675856863E-2</v>
      </c>
      <c r="G231" s="56">
        <v>-2.2123082054703067</v>
      </c>
      <c r="H231" s="62">
        <v>0.55050157804640487</v>
      </c>
      <c r="I231" s="94">
        <f t="shared" si="56"/>
        <v>510</v>
      </c>
      <c r="J231" s="6">
        <f t="shared" si="57"/>
        <v>-2.2178554808293223</v>
      </c>
      <c r="K231" s="6">
        <f t="shared" si="58"/>
        <v>0.55037529241146266</v>
      </c>
      <c r="L231" s="135"/>
    </row>
    <row r="232" spans="1:12">
      <c r="A232" s="208"/>
      <c r="B232" s="55">
        <v>515</v>
      </c>
      <c r="C232" s="55"/>
      <c r="D232" s="56">
        <v>19.99358333333333</v>
      </c>
      <c r="E232" s="55">
        <v>19.549600000000002</v>
      </c>
      <c r="F232" s="56">
        <v>1.3464743844650569E-2</v>
      </c>
      <c r="G232" s="56">
        <v>-2.22062911850883</v>
      </c>
      <c r="H232" s="62">
        <v>0.55031214959399155</v>
      </c>
      <c r="I232" s="94">
        <f t="shared" si="56"/>
        <v>525</v>
      </c>
      <c r="J232" s="6">
        <f t="shared" si="57"/>
        <v>-2.2429696194195459</v>
      </c>
      <c r="K232" s="6">
        <f t="shared" si="58"/>
        <v>0.55031489892416263</v>
      </c>
      <c r="L232" s="135"/>
    </row>
    <row r="233" spans="1:12">
      <c r="A233" s="208"/>
      <c r="B233" s="55">
        <v>530</v>
      </c>
      <c r="C233" s="55"/>
      <c r="D233" s="56">
        <v>19.99358333333333</v>
      </c>
      <c r="E233" s="55">
        <v>19.542899999999999</v>
      </c>
      <c r="F233" s="56">
        <v>1.1780576439853431E-2</v>
      </c>
      <c r="G233" s="56">
        <v>-2.254139869874904</v>
      </c>
      <c r="H233" s="62">
        <v>0.55031627358924817</v>
      </c>
      <c r="L233" s="19"/>
    </row>
    <row r="234" spans="1:12">
      <c r="A234" s="26"/>
      <c r="B234" s="21">
        <v>545</v>
      </c>
      <c r="D234" s="6">
        <v>19.999166666666664</v>
      </c>
      <c r="E234" s="6">
        <v>19.540199999999999</v>
      </c>
      <c r="F234" s="6">
        <v>1.217343596227026E-2</v>
      </c>
      <c r="G234" s="6">
        <v>-2.2949289553731336</v>
      </c>
      <c r="H234" s="22">
        <v>0.55016773881087899</v>
      </c>
      <c r="L234" s="19"/>
    </row>
    <row r="235" spans="1:12">
      <c r="A235" s="210" t="s">
        <v>28</v>
      </c>
      <c r="B235" s="27"/>
      <c r="C235" s="29"/>
      <c r="D235" s="29"/>
      <c r="E235" s="29"/>
      <c r="F235" s="29"/>
      <c r="G235" s="74"/>
      <c r="H235" s="31"/>
      <c r="I235" s="93">
        <v>45</v>
      </c>
      <c r="J235" s="29"/>
      <c r="K235" s="29"/>
      <c r="L235" s="135"/>
    </row>
    <row r="236" spans="1:12">
      <c r="A236" s="210"/>
      <c r="B236" s="21"/>
      <c r="C236" s="6"/>
      <c r="D236" s="6"/>
      <c r="E236" s="6"/>
      <c r="F236" s="6"/>
      <c r="G236" s="75"/>
      <c r="H236" s="22"/>
      <c r="I236" s="92">
        <f>I235+15</f>
        <v>60</v>
      </c>
      <c r="J236" s="6"/>
      <c r="K236" s="6"/>
      <c r="L236" s="135"/>
    </row>
    <row r="237" spans="1:12">
      <c r="A237" s="210"/>
      <c r="B237" s="21"/>
      <c r="C237" s="6"/>
      <c r="D237" s="6"/>
      <c r="E237" s="6"/>
      <c r="F237" s="6"/>
      <c r="G237" s="75"/>
      <c r="H237" s="22"/>
      <c r="I237" s="92">
        <f t="shared" ref="I237:I267" si="59">I236+15</f>
        <v>75</v>
      </c>
      <c r="J237" s="6"/>
      <c r="K237" s="6"/>
      <c r="L237" s="135"/>
    </row>
    <row r="238" spans="1:12">
      <c r="A238" s="210"/>
      <c r="B238" s="21"/>
      <c r="C238" s="6"/>
      <c r="D238" s="6"/>
      <c r="E238" s="6"/>
      <c r="F238" s="6"/>
      <c r="G238" s="75"/>
      <c r="H238" s="22"/>
      <c r="I238" s="92">
        <f t="shared" si="59"/>
        <v>90</v>
      </c>
      <c r="J238" s="6"/>
      <c r="K238" s="6"/>
      <c r="L238" s="135"/>
    </row>
    <row r="239" spans="1:12">
      <c r="A239" s="210"/>
      <c r="B239" s="21"/>
      <c r="C239" s="6"/>
      <c r="D239" s="6"/>
      <c r="E239" s="6"/>
      <c r="F239" s="6"/>
      <c r="G239" s="75"/>
      <c r="H239" s="22"/>
      <c r="I239" s="92">
        <f t="shared" si="59"/>
        <v>105</v>
      </c>
      <c r="J239" s="6"/>
      <c r="K239" s="6"/>
      <c r="L239" s="135"/>
    </row>
    <row r="240" spans="1:12">
      <c r="A240" s="210"/>
      <c r="B240" s="21"/>
      <c r="C240" s="6"/>
      <c r="D240" s="6"/>
      <c r="E240" s="6"/>
      <c r="F240" s="6"/>
      <c r="G240" s="75"/>
      <c r="H240" s="22"/>
      <c r="I240" s="92">
        <f t="shared" si="59"/>
        <v>120</v>
      </c>
      <c r="J240" s="6"/>
      <c r="K240" s="6"/>
      <c r="L240" s="135"/>
    </row>
    <row r="241" spans="1:12">
      <c r="A241" s="210"/>
      <c r="B241" s="21"/>
      <c r="C241" s="6"/>
      <c r="D241" s="6"/>
      <c r="E241" s="6"/>
      <c r="F241" s="6"/>
      <c r="G241" s="75"/>
      <c r="H241" s="22"/>
      <c r="I241" s="92">
        <f t="shared" si="59"/>
        <v>135</v>
      </c>
      <c r="J241" s="6"/>
      <c r="K241" s="6"/>
      <c r="L241" s="135"/>
    </row>
    <row r="242" spans="1:12">
      <c r="A242" s="210"/>
      <c r="B242" s="21"/>
      <c r="C242" s="6"/>
      <c r="D242" s="6"/>
      <c r="E242" s="6"/>
      <c r="F242" s="6"/>
      <c r="G242" s="75"/>
      <c r="H242" s="22"/>
      <c r="I242" s="92">
        <f t="shared" si="59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9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9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9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9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9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9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9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9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9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9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9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9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9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9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9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9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9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9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9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9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9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9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9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9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9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19"/>
      <c r="H271" s="20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D272" s="39"/>
      <c r="E272" s="4"/>
      <c r="F272" s="4"/>
      <c r="G272" s="76"/>
      <c r="H272" s="12"/>
      <c r="I272" s="92">
        <f t="shared" ref="I272:I302" si="60">I271+15</f>
        <v>75</v>
      </c>
      <c r="J272" s="6"/>
      <c r="K272" s="6"/>
      <c r="L272" s="135"/>
    </row>
    <row r="273" spans="1:12">
      <c r="A273" s="210"/>
      <c r="B273" s="21">
        <v>89</v>
      </c>
      <c r="D273" s="39">
        <v>20.365029798251069</v>
      </c>
      <c r="E273" s="4">
        <v>20.2425</v>
      </c>
      <c r="F273" s="4">
        <v>5.6649894318663505E-2</v>
      </c>
      <c r="G273" s="76">
        <v>-0.60166766002764049</v>
      </c>
      <c r="H273" s="12">
        <v>1.8</v>
      </c>
      <c r="I273" s="92">
        <f t="shared" si="60"/>
        <v>90</v>
      </c>
      <c r="J273" s="6">
        <f t="shared" ref="J273:J288" si="61">G273+(G274-G273)/15*(I273-B273)</f>
        <v>-0.59126434147987872</v>
      </c>
      <c r="K273" s="6">
        <f t="shared" ref="K273:K288" si="62">H273+(H274-H273)/15*(I273-B273)</f>
        <v>1.8</v>
      </c>
      <c r="L273" s="135"/>
    </row>
    <row r="274" spans="1:12">
      <c r="A274" s="210"/>
      <c r="B274" s="21">
        <v>104</v>
      </c>
      <c r="D274" s="39">
        <v>20.348677344961217</v>
      </c>
      <c r="E274" s="4">
        <v>20.258000000000003</v>
      </c>
      <c r="F274" s="4">
        <v>5.4444563790297704E-2</v>
      </c>
      <c r="G274" s="76">
        <v>-0.4456178818112142</v>
      </c>
      <c r="H274" s="12">
        <v>1.8</v>
      </c>
      <c r="I274" s="92">
        <f t="shared" si="60"/>
        <v>105</v>
      </c>
      <c r="J274" s="6">
        <f t="shared" si="61"/>
        <v>-0.45545709178610189</v>
      </c>
      <c r="K274" s="6">
        <f t="shared" si="62"/>
        <v>1.8</v>
      </c>
      <c r="L274" s="135"/>
    </row>
    <row r="275" spans="1:12">
      <c r="A275" s="210"/>
      <c r="B275" s="21">
        <v>119</v>
      </c>
      <c r="D275" s="39">
        <v>20.337141147910756</v>
      </c>
      <c r="E275" s="4">
        <v>20.216499999999996</v>
      </c>
      <c r="F275" s="4">
        <v>5.5656370515398373E-2</v>
      </c>
      <c r="G275" s="76">
        <v>-0.59320603143452932</v>
      </c>
      <c r="H275" s="12">
        <v>1.8</v>
      </c>
      <c r="I275" s="92">
        <f t="shared" si="60"/>
        <v>120</v>
      </c>
      <c r="J275" s="6">
        <f t="shared" si="61"/>
        <v>-0.66693214602784434</v>
      </c>
      <c r="K275" s="6">
        <f t="shared" si="62"/>
        <v>1.8</v>
      </c>
      <c r="L275" s="135"/>
    </row>
    <row r="276" spans="1:12">
      <c r="A276" s="210"/>
      <c r="B276" s="21">
        <v>134</v>
      </c>
      <c r="D276" s="39">
        <v>20.32382159551128</v>
      </c>
      <c r="E276" s="4">
        <v>19.9785</v>
      </c>
      <c r="F276" s="4">
        <v>4.120232492162787E-2</v>
      </c>
      <c r="G276" s="76">
        <v>-1.6990977503342548</v>
      </c>
      <c r="H276" s="12">
        <v>1.8</v>
      </c>
      <c r="I276" s="92">
        <f t="shared" si="60"/>
        <v>135</v>
      </c>
      <c r="J276" s="6">
        <f t="shared" si="61"/>
        <v>-1.7192613937286878</v>
      </c>
      <c r="K276" s="6">
        <f t="shared" si="62"/>
        <v>1.8</v>
      </c>
      <c r="L276" s="135"/>
    </row>
    <row r="277" spans="1:12">
      <c r="A277" s="210"/>
      <c r="B277" s="21">
        <v>149</v>
      </c>
      <c r="D277" s="39">
        <v>20.307974756381753</v>
      </c>
      <c r="E277" s="4">
        <v>19.901499999999999</v>
      </c>
      <c r="F277" s="4">
        <v>2.9068883707497047E-2</v>
      </c>
      <c r="G277" s="76">
        <v>-2.0015524012507484</v>
      </c>
      <c r="H277" s="12">
        <v>1.8</v>
      </c>
      <c r="I277" s="92">
        <f t="shared" si="60"/>
        <v>150</v>
      </c>
      <c r="J277" s="6">
        <f t="shared" si="61"/>
        <v>-2.0052651463899216</v>
      </c>
      <c r="K277" s="6">
        <f t="shared" si="62"/>
        <v>1.8</v>
      </c>
      <c r="L277" s="135"/>
    </row>
    <row r="278" spans="1:12">
      <c r="A278" s="210"/>
      <c r="B278" s="21">
        <v>164</v>
      </c>
      <c r="D278" s="39">
        <v>20.298080967224138</v>
      </c>
      <c r="E278" s="4">
        <v>19.880500000000001</v>
      </c>
      <c r="F278" s="4">
        <v>4.0584544634107711E-2</v>
      </c>
      <c r="G278" s="76">
        <v>-2.0572435783383449</v>
      </c>
      <c r="H278" s="12">
        <v>1.8</v>
      </c>
      <c r="I278" s="92">
        <f t="shared" si="60"/>
        <v>165</v>
      </c>
      <c r="J278" s="6">
        <f t="shared" si="61"/>
        <v>-2.0582904141305494</v>
      </c>
      <c r="K278" s="6">
        <f t="shared" si="62"/>
        <v>1.8</v>
      </c>
      <c r="L278" s="135"/>
    </row>
    <row r="279" spans="1:12">
      <c r="A279" s="210"/>
      <c r="B279" s="21">
        <v>179</v>
      </c>
      <c r="D279" s="39">
        <v>20.294698157042323</v>
      </c>
      <c r="E279" s="4">
        <v>19.874000000000002</v>
      </c>
      <c r="F279" s="4">
        <v>3.0847673289381438E-2</v>
      </c>
      <c r="G279" s="76">
        <v>-2.0729461152214119</v>
      </c>
      <c r="H279" s="12">
        <v>1.8</v>
      </c>
      <c r="I279" s="92">
        <f t="shared" si="60"/>
        <v>180</v>
      </c>
      <c r="J279" s="6">
        <f t="shared" si="61"/>
        <v>-2.063826500560582</v>
      </c>
      <c r="K279" s="6">
        <f t="shared" si="62"/>
        <v>1.8</v>
      </c>
      <c r="L279" s="135"/>
    </row>
    <row r="280" spans="1:12">
      <c r="A280" s="210"/>
      <c r="B280" s="21">
        <v>194</v>
      </c>
      <c r="D280" s="39">
        <v>20.301059345281466</v>
      </c>
      <c r="E280" s="4">
        <v>19.908000000000001</v>
      </c>
      <c r="F280" s="4">
        <v>2.8580449703654968E-2</v>
      </c>
      <c r="G280" s="76">
        <v>-1.9361518953089647</v>
      </c>
      <c r="H280" s="12">
        <v>1.8</v>
      </c>
      <c r="I280" s="92">
        <f t="shared" si="60"/>
        <v>195</v>
      </c>
      <c r="J280" s="6">
        <f t="shared" si="61"/>
        <v>-1.9431895417561857</v>
      </c>
      <c r="K280" s="6">
        <f t="shared" si="62"/>
        <v>1.8</v>
      </c>
      <c r="L280" s="135"/>
    </row>
    <row r="281" spans="1:12">
      <c r="A281" s="210"/>
      <c r="B281" s="21">
        <v>209</v>
      </c>
      <c r="D281" s="39">
        <v>20.308644974049045</v>
      </c>
      <c r="E281" s="4">
        <v>19.894000000000002</v>
      </c>
      <c r="F281" s="4">
        <v>3.5153797429071584E-2</v>
      </c>
      <c r="G281" s="76">
        <v>-2.041716592017282</v>
      </c>
      <c r="H281" s="12">
        <v>1.8</v>
      </c>
      <c r="I281" s="92">
        <f t="shared" si="60"/>
        <v>210</v>
      </c>
      <c r="J281" s="6">
        <f t="shared" si="61"/>
        <v>-2.0489296977214813</v>
      </c>
      <c r="K281" s="6">
        <f t="shared" si="62"/>
        <v>1.8</v>
      </c>
      <c r="L281" s="135"/>
    </row>
    <row r="282" spans="1:12">
      <c r="A282" s="210"/>
      <c r="B282" s="21">
        <v>224</v>
      </c>
      <c r="D282" s="39">
        <v>20.322414262226051</v>
      </c>
      <c r="E282" s="4">
        <v>19.8855</v>
      </c>
      <c r="F282" s="4">
        <v>2.5644328397276546E-2</v>
      </c>
      <c r="G282" s="76">
        <v>-2.149913177580272</v>
      </c>
      <c r="H282" s="12">
        <v>1.8</v>
      </c>
      <c r="I282" s="92">
        <f t="shared" si="60"/>
        <v>225</v>
      </c>
      <c r="J282" s="6">
        <f t="shared" si="61"/>
        <v>-2.1517460106361788</v>
      </c>
      <c r="K282" s="6">
        <f t="shared" si="62"/>
        <v>1.8</v>
      </c>
      <c r="L282" s="135"/>
    </row>
    <row r="283" spans="1:12">
      <c r="A283" s="210"/>
      <c r="B283" s="21">
        <v>239</v>
      </c>
      <c r="D283" s="39">
        <v>20.335792704073192</v>
      </c>
      <c r="E283" s="4">
        <v>19.893000000000001</v>
      </c>
      <c r="F283" s="4">
        <v>2.7739388677664151E-2</v>
      </c>
      <c r="G283" s="76">
        <v>-2.177405673418876</v>
      </c>
      <c r="H283" s="12">
        <v>1.8</v>
      </c>
      <c r="I283" s="92">
        <f t="shared" si="60"/>
        <v>240</v>
      </c>
      <c r="J283" s="6">
        <f t="shared" si="61"/>
        <v>-2.1735120198181779</v>
      </c>
      <c r="K283" s="6">
        <f t="shared" si="62"/>
        <v>1.8</v>
      </c>
      <c r="L283" s="135"/>
    </row>
    <row r="284" spans="1:12">
      <c r="A284" s="210"/>
      <c r="B284" s="21">
        <v>254</v>
      </c>
      <c r="D284" s="39">
        <v>20.344602299606343</v>
      </c>
      <c r="E284" s="4">
        <v>19.913500000000003</v>
      </c>
      <c r="F284" s="4">
        <v>2.661123624969013E-2</v>
      </c>
      <c r="G284" s="76">
        <v>-2.1190008694084046</v>
      </c>
      <c r="H284" s="12">
        <v>1.8</v>
      </c>
      <c r="I284" s="92">
        <f t="shared" si="60"/>
        <v>255</v>
      </c>
      <c r="J284" s="6">
        <f t="shared" si="61"/>
        <v>-2.1292339063559411</v>
      </c>
      <c r="K284" s="6">
        <f t="shared" si="62"/>
        <v>1.8</v>
      </c>
      <c r="L284" s="135"/>
    </row>
    <row r="285" spans="1:12">
      <c r="A285" s="210"/>
      <c r="B285" s="21">
        <v>269</v>
      </c>
      <c r="D285" s="39">
        <v>20.34739379632158</v>
      </c>
      <c r="E285" s="4">
        <v>19.884999999999998</v>
      </c>
      <c r="F285" s="4">
        <v>4.4897544183219909E-2</v>
      </c>
      <c r="G285" s="76">
        <v>-2.2724964236214547</v>
      </c>
      <c r="H285" s="12">
        <v>1.8</v>
      </c>
      <c r="I285" s="92">
        <f t="shared" si="60"/>
        <v>270</v>
      </c>
      <c r="J285" s="6">
        <f t="shared" si="61"/>
        <v>-2.2672524112317296</v>
      </c>
      <c r="K285" s="6">
        <f t="shared" si="62"/>
        <v>1.8</v>
      </c>
      <c r="L285" s="135"/>
    </row>
    <row r="286" spans="1:12">
      <c r="A286" s="210"/>
      <c r="B286" s="21">
        <v>284</v>
      </c>
      <c r="D286" s="39">
        <v>20.339720151342288</v>
      </c>
      <c r="E286" s="4">
        <v>19.8935</v>
      </c>
      <c r="F286" s="4">
        <v>2.9784312366712039E-2</v>
      </c>
      <c r="G286" s="76">
        <v>-2.1938362377755762</v>
      </c>
      <c r="H286" s="12">
        <v>1.8</v>
      </c>
      <c r="I286" s="92">
        <f t="shared" si="60"/>
        <v>285</v>
      </c>
      <c r="J286" s="6">
        <f t="shared" si="61"/>
        <v>-2.1917807038576123</v>
      </c>
      <c r="K286" s="6">
        <f t="shared" si="62"/>
        <v>1.8</v>
      </c>
      <c r="L286" s="135"/>
    </row>
    <row r="287" spans="1:12">
      <c r="A287" s="210"/>
      <c r="B287" s="21">
        <v>299</v>
      </c>
      <c r="D287" s="39">
        <v>20.318489585826704</v>
      </c>
      <c r="E287" s="4">
        <v>19.879000000000001</v>
      </c>
      <c r="F287" s="4">
        <v>3.6835337724298658E-2</v>
      </c>
      <c r="G287" s="76">
        <v>-2.1630032290061147</v>
      </c>
      <c r="H287" s="12">
        <v>1.8</v>
      </c>
      <c r="I287" s="92">
        <f t="shared" si="60"/>
        <v>300</v>
      </c>
      <c r="J287" s="6">
        <f t="shared" si="61"/>
        <v>-2.1706772511222296</v>
      </c>
      <c r="K287" s="6">
        <f t="shared" si="62"/>
        <v>1.8</v>
      </c>
      <c r="L287" s="135"/>
    </row>
    <row r="288" spans="1:12">
      <c r="A288" s="210"/>
      <c r="B288" s="21">
        <v>314</v>
      </c>
      <c r="D288" s="39">
        <v>20.297397771102411</v>
      </c>
      <c r="E288" s="4">
        <v>19.834999999999997</v>
      </c>
      <c r="F288" s="4">
        <v>3.6201192187405334E-2</v>
      </c>
      <c r="G288" s="76">
        <v>-2.2781135607478369</v>
      </c>
      <c r="H288" s="12">
        <v>1.8</v>
      </c>
      <c r="I288" s="92">
        <f t="shared" si="60"/>
        <v>315</v>
      </c>
      <c r="J288" s="6">
        <f t="shared" si="61"/>
        <v>-2.2825656906528597</v>
      </c>
      <c r="K288" s="6">
        <f t="shared" si="62"/>
        <v>1.8</v>
      </c>
      <c r="L288" s="135"/>
    </row>
    <row r="289" spans="1:12">
      <c r="A289" s="210"/>
      <c r="B289" s="21">
        <v>329</v>
      </c>
      <c r="C289" s="39">
        <v>20.26570971708848</v>
      </c>
      <c r="D289" s="39">
        <v>20.26570971708848</v>
      </c>
      <c r="E289" s="4">
        <v>19.790500000000002</v>
      </c>
      <c r="F289" s="4">
        <v>3.2359005904970532E-2</v>
      </c>
      <c r="G289" s="76">
        <v>-2.3448955093231789</v>
      </c>
      <c r="H289" s="12">
        <v>1.8</v>
      </c>
      <c r="I289" s="92">
        <f t="shared" si="60"/>
        <v>330</v>
      </c>
      <c r="J289" s="6"/>
      <c r="K289" s="6"/>
      <c r="L289" s="135"/>
    </row>
    <row r="290" spans="1:12">
      <c r="A290" s="210"/>
      <c r="B290" s="21"/>
      <c r="D290" s="39"/>
      <c r="E290" s="4"/>
      <c r="F290" s="4"/>
      <c r="G290" s="76"/>
      <c r="H290" s="12"/>
      <c r="I290" s="92">
        <f t="shared" si="60"/>
        <v>345</v>
      </c>
      <c r="J290" s="6"/>
      <c r="K290" s="6"/>
      <c r="L290" s="135"/>
    </row>
    <row r="291" spans="1:12">
      <c r="A291" s="210"/>
      <c r="B291" s="21"/>
      <c r="D291" s="39"/>
      <c r="E291" s="4"/>
      <c r="F291" s="4"/>
      <c r="G291" s="76"/>
      <c r="H291" s="12"/>
      <c r="I291" s="92">
        <f t="shared" si="60"/>
        <v>360</v>
      </c>
      <c r="J291" s="6"/>
      <c r="K291" s="6"/>
      <c r="L291" s="135"/>
    </row>
    <row r="292" spans="1:12">
      <c r="A292" s="210"/>
      <c r="B292" s="21"/>
      <c r="D292" s="39"/>
      <c r="E292" s="4"/>
      <c r="F292" s="4"/>
      <c r="G292" s="76"/>
      <c r="H292" s="12"/>
      <c r="I292" s="92">
        <f t="shared" si="60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60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60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60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60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60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60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60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60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60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60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17">
        <v>42</v>
      </c>
      <c r="C305" s="115"/>
      <c r="D305" s="115">
        <v>20.100000000000001</v>
      </c>
      <c r="E305" s="115">
        <v>18.535</v>
      </c>
      <c r="F305" s="115">
        <v>2.5000000000000001E-2</v>
      </c>
      <c r="G305" s="115">
        <v>-7.7859999999999996</v>
      </c>
      <c r="H305" s="116">
        <v>0.49</v>
      </c>
      <c r="I305" s="93">
        <v>45</v>
      </c>
      <c r="J305" s="29"/>
      <c r="K305" s="29"/>
      <c r="L305" s="19"/>
    </row>
    <row r="306" spans="1:12">
      <c r="B306" s="128">
        <v>57</v>
      </c>
      <c r="C306" s="91"/>
      <c r="D306" s="91">
        <v>20.082000000000001</v>
      </c>
      <c r="E306" s="91">
        <v>19.207999999999998</v>
      </c>
      <c r="F306" s="91">
        <v>2.1999999999999999E-2</v>
      </c>
      <c r="G306" s="91">
        <v>-4.3520000000000003</v>
      </c>
      <c r="H306" s="129">
        <v>0.49</v>
      </c>
      <c r="I306" s="92">
        <f>I305+15</f>
        <v>60</v>
      </c>
      <c r="J306" s="6">
        <f t="shared" ref="J306" si="63">G306+(G307-G306)/15*(I306-B306)</f>
        <v>-4.0368000000000004</v>
      </c>
      <c r="K306" s="6">
        <f t="shared" ref="K306" si="64">H306+(H307-H306)/15*(I306-B306)</f>
        <v>0.49</v>
      </c>
      <c r="L306" s="19"/>
    </row>
    <row r="307" spans="1:12">
      <c r="A307" s="210" t="s">
        <v>22</v>
      </c>
      <c r="B307" s="21">
        <v>72</v>
      </c>
      <c r="C307" s="2"/>
      <c r="D307" s="2">
        <v>20.068000000000001</v>
      </c>
      <c r="E307" s="2">
        <v>19.510999999999999</v>
      </c>
      <c r="F307" s="2">
        <v>0.02</v>
      </c>
      <c r="G307" s="2">
        <v>-2.7759999999999998</v>
      </c>
      <c r="H307" s="12">
        <v>0.49</v>
      </c>
      <c r="I307" s="92">
        <f t="shared" ref="I307:I337" si="65">I306+15</f>
        <v>75</v>
      </c>
      <c r="J307" s="6">
        <f t="shared" ref="J307:J324" si="66">G307+(G308-G307)/15*(I307-B307)</f>
        <v>-2.6652</v>
      </c>
      <c r="K307" s="6">
        <f t="shared" ref="K307:K324" si="67">H307+(H308-H307)/15*(I307-B307)</f>
        <v>0.49</v>
      </c>
      <c r="L307" s="135"/>
    </row>
    <row r="308" spans="1:12">
      <c r="A308" s="210"/>
      <c r="B308" s="21">
        <v>87</v>
      </c>
      <c r="C308" s="2"/>
      <c r="D308" s="2">
        <v>20.071000000000002</v>
      </c>
      <c r="E308" s="2">
        <v>19.625</v>
      </c>
      <c r="F308" s="2">
        <v>1.9E-2</v>
      </c>
      <c r="G308" s="2">
        <v>-2.222</v>
      </c>
      <c r="H308" s="12">
        <v>0.49</v>
      </c>
      <c r="I308" s="92">
        <f t="shared" si="65"/>
        <v>90</v>
      </c>
      <c r="J308" s="6">
        <f t="shared" si="66"/>
        <v>-2.0857999999999999</v>
      </c>
      <c r="K308" s="6">
        <f t="shared" si="67"/>
        <v>0.49</v>
      </c>
      <c r="L308" s="135"/>
    </row>
    <row r="309" spans="1:12">
      <c r="A309" s="210"/>
      <c r="B309" s="21">
        <v>102</v>
      </c>
      <c r="C309" s="2"/>
      <c r="D309" s="2">
        <v>20.053999999999998</v>
      </c>
      <c r="E309" s="2">
        <v>19.745000000000001</v>
      </c>
      <c r="F309" s="2">
        <v>1.4999999999999999E-2</v>
      </c>
      <c r="G309" s="2">
        <v>-1.5409999999999999</v>
      </c>
      <c r="H309" s="12">
        <v>0.49</v>
      </c>
      <c r="I309" s="92">
        <f t="shared" si="65"/>
        <v>105</v>
      </c>
      <c r="J309" s="6">
        <f t="shared" si="66"/>
        <v>-1.3923999999999999</v>
      </c>
      <c r="K309" s="6">
        <f t="shared" si="67"/>
        <v>0.49</v>
      </c>
      <c r="L309" s="135"/>
    </row>
    <row r="310" spans="1:12">
      <c r="A310" s="210"/>
      <c r="B310" s="21">
        <v>117</v>
      </c>
      <c r="C310" s="2"/>
      <c r="D310" s="2">
        <v>20.045000000000002</v>
      </c>
      <c r="E310" s="2">
        <v>19.885000000000002</v>
      </c>
      <c r="F310" s="2">
        <v>1.7999999999999999E-2</v>
      </c>
      <c r="G310" s="2">
        <v>-0.79800000000000004</v>
      </c>
      <c r="H310" s="12">
        <v>0.49</v>
      </c>
      <c r="I310" s="92">
        <f t="shared" si="65"/>
        <v>120</v>
      </c>
      <c r="J310" s="6">
        <f t="shared" si="66"/>
        <v>-0.65640000000000009</v>
      </c>
      <c r="K310" s="6">
        <f t="shared" si="67"/>
        <v>0.49</v>
      </c>
      <c r="L310" s="135"/>
    </row>
    <row r="311" spans="1:12">
      <c r="A311" s="210"/>
      <c r="B311" s="21">
        <v>132</v>
      </c>
      <c r="C311" s="2"/>
      <c r="D311" s="2">
        <v>20.048999999999999</v>
      </c>
      <c r="E311" s="2">
        <v>20.030999999999999</v>
      </c>
      <c r="F311" s="2">
        <v>1.9E-2</v>
      </c>
      <c r="G311" s="2">
        <v>-0.09</v>
      </c>
      <c r="H311" s="12">
        <v>0.49</v>
      </c>
      <c r="I311" s="92">
        <f t="shared" si="65"/>
        <v>135</v>
      </c>
      <c r="J311" s="6">
        <f t="shared" si="66"/>
        <v>4.0799999999999975E-2</v>
      </c>
      <c r="K311" s="6">
        <f t="shared" si="67"/>
        <v>0.49</v>
      </c>
      <c r="L311" s="135"/>
    </row>
    <row r="312" spans="1:12">
      <c r="A312" s="210"/>
      <c r="B312" s="21">
        <v>147</v>
      </c>
      <c r="C312" s="2"/>
      <c r="D312" s="2">
        <v>20.029</v>
      </c>
      <c r="E312" s="2">
        <v>20.141999999999999</v>
      </c>
      <c r="F312" s="2">
        <v>1.4999999999999999E-2</v>
      </c>
      <c r="G312" s="2">
        <v>0.56399999999999995</v>
      </c>
      <c r="H312" s="12">
        <v>0.49</v>
      </c>
      <c r="I312" s="92">
        <f t="shared" si="65"/>
        <v>150</v>
      </c>
      <c r="J312" s="6">
        <f t="shared" si="66"/>
        <v>0.5948</v>
      </c>
      <c r="K312" s="6">
        <f t="shared" si="67"/>
        <v>0.49</v>
      </c>
      <c r="L312" s="135"/>
    </row>
    <row r="313" spans="1:12">
      <c r="A313" s="210"/>
      <c r="B313" s="21">
        <v>162</v>
      </c>
      <c r="C313" s="2"/>
      <c r="D313" s="2">
        <v>20.056999999999999</v>
      </c>
      <c r="E313" s="2">
        <v>20.201000000000001</v>
      </c>
      <c r="F313" s="2">
        <v>1.6E-2</v>
      </c>
      <c r="G313" s="2">
        <v>0.71799999999999997</v>
      </c>
      <c r="H313" s="12">
        <v>0.49</v>
      </c>
      <c r="I313" s="92">
        <f t="shared" si="65"/>
        <v>165</v>
      </c>
      <c r="J313" s="6">
        <f t="shared" si="66"/>
        <v>0.66599999999999993</v>
      </c>
      <c r="K313" s="6">
        <f t="shared" si="67"/>
        <v>0.49</v>
      </c>
      <c r="L313" s="135"/>
    </row>
    <row r="314" spans="1:12">
      <c r="A314" s="210"/>
      <c r="B314" s="21">
        <v>177</v>
      </c>
      <c r="C314" s="2"/>
      <c r="D314" s="2">
        <v>20.094999999999999</v>
      </c>
      <c r="E314" s="2">
        <v>20.187000000000001</v>
      </c>
      <c r="F314" s="2">
        <v>1.7999999999999999E-2</v>
      </c>
      <c r="G314" s="2">
        <v>0.45800000000000002</v>
      </c>
      <c r="H314" s="12">
        <v>0.49</v>
      </c>
      <c r="I314" s="92">
        <f t="shared" si="65"/>
        <v>180</v>
      </c>
      <c r="J314" s="6">
        <f t="shared" si="66"/>
        <v>0.38240000000000002</v>
      </c>
      <c r="K314" s="6">
        <f t="shared" si="67"/>
        <v>0.49</v>
      </c>
      <c r="L314" s="135"/>
    </row>
    <row r="315" spans="1:12">
      <c r="A315" s="210"/>
      <c r="B315" s="21">
        <v>192</v>
      </c>
      <c r="C315" s="2"/>
      <c r="D315" s="2">
        <v>20.077999999999999</v>
      </c>
      <c r="E315" s="2">
        <v>20.094000000000001</v>
      </c>
      <c r="F315" s="2">
        <v>2.5999999999999999E-2</v>
      </c>
      <c r="G315" s="2">
        <v>0.08</v>
      </c>
      <c r="H315" s="12">
        <v>0.49</v>
      </c>
      <c r="I315" s="92">
        <f t="shared" si="65"/>
        <v>195</v>
      </c>
      <c r="J315" s="6">
        <f t="shared" si="66"/>
        <v>-6.7600000000000007E-2</v>
      </c>
      <c r="K315" s="6">
        <f t="shared" si="67"/>
        <v>0.49</v>
      </c>
      <c r="L315" s="135"/>
    </row>
    <row r="316" spans="1:12">
      <c r="A316" s="210"/>
      <c r="B316" s="21">
        <v>207</v>
      </c>
      <c r="C316" s="2"/>
      <c r="D316" s="2">
        <v>20.071000000000002</v>
      </c>
      <c r="E316" s="2">
        <v>19.939</v>
      </c>
      <c r="F316" s="2">
        <v>3.6999999999999998E-2</v>
      </c>
      <c r="G316" s="2">
        <v>-0.65800000000000003</v>
      </c>
      <c r="H316" s="12">
        <v>0.49</v>
      </c>
      <c r="I316" s="92">
        <f t="shared" si="65"/>
        <v>210</v>
      </c>
      <c r="J316" s="6">
        <f t="shared" si="66"/>
        <v>-0.66920000000000002</v>
      </c>
      <c r="K316" s="6">
        <f t="shared" si="67"/>
        <v>0.49</v>
      </c>
      <c r="L316" s="135"/>
    </row>
    <row r="317" spans="1:12">
      <c r="A317" s="210"/>
      <c r="B317" s="21">
        <v>222</v>
      </c>
      <c r="C317" s="2"/>
      <c r="D317" s="2">
        <v>20.021999999999998</v>
      </c>
      <c r="E317" s="2">
        <v>19.879000000000001</v>
      </c>
      <c r="F317" s="2">
        <v>1.7000000000000001E-2</v>
      </c>
      <c r="G317" s="2">
        <v>-0.71399999999999997</v>
      </c>
      <c r="H317" s="12">
        <v>0.49</v>
      </c>
      <c r="I317" s="92">
        <f t="shared" si="65"/>
        <v>225</v>
      </c>
      <c r="J317" s="6">
        <f t="shared" si="66"/>
        <v>-0.78979999999999995</v>
      </c>
      <c r="K317" s="6">
        <f t="shared" si="67"/>
        <v>0.49</v>
      </c>
      <c r="L317" s="135"/>
    </row>
    <row r="318" spans="1:12">
      <c r="A318" s="210"/>
      <c r="B318" s="21">
        <v>237</v>
      </c>
      <c r="C318" s="2"/>
      <c r="D318" s="2">
        <v>20.03</v>
      </c>
      <c r="E318" s="2">
        <v>19.811</v>
      </c>
      <c r="F318" s="2">
        <v>1.7000000000000001E-2</v>
      </c>
      <c r="G318" s="2">
        <v>-1.093</v>
      </c>
      <c r="H318" s="12">
        <v>0.49</v>
      </c>
      <c r="I318" s="92">
        <f t="shared" si="65"/>
        <v>240</v>
      </c>
      <c r="J318" s="6">
        <f t="shared" si="66"/>
        <v>-1.0871999999999999</v>
      </c>
      <c r="K318" s="6">
        <f t="shared" si="67"/>
        <v>0.49</v>
      </c>
      <c r="L318" s="135"/>
    </row>
    <row r="319" spans="1:12">
      <c r="A319" s="210"/>
      <c r="B319" s="21">
        <v>252</v>
      </c>
      <c r="C319" s="2"/>
      <c r="D319" s="2">
        <v>20.010999999999999</v>
      </c>
      <c r="E319" s="2">
        <v>19.797999999999998</v>
      </c>
      <c r="F319" s="2">
        <v>1.4999999999999999E-2</v>
      </c>
      <c r="G319" s="2">
        <v>-1.0640000000000001</v>
      </c>
      <c r="H319" s="12">
        <v>0.49</v>
      </c>
      <c r="I319" s="92">
        <f t="shared" si="65"/>
        <v>255</v>
      </c>
      <c r="J319" s="6">
        <f t="shared" si="66"/>
        <v>-1.0449999999999999</v>
      </c>
      <c r="K319" s="6">
        <f t="shared" si="67"/>
        <v>0.49</v>
      </c>
      <c r="L319" s="135"/>
    </row>
    <row r="320" spans="1:12">
      <c r="A320" s="210"/>
      <c r="B320" s="21">
        <v>267</v>
      </c>
      <c r="C320" s="2"/>
      <c r="D320" s="2">
        <v>20.016999999999999</v>
      </c>
      <c r="E320" s="2">
        <v>19.823</v>
      </c>
      <c r="F320" s="2">
        <v>0.02</v>
      </c>
      <c r="G320" s="2">
        <v>-0.96899999999999997</v>
      </c>
      <c r="H320" s="12">
        <v>0.49</v>
      </c>
      <c r="I320" s="92">
        <f t="shared" si="65"/>
        <v>270</v>
      </c>
      <c r="J320" s="6">
        <f t="shared" si="66"/>
        <v>-0.98</v>
      </c>
      <c r="K320" s="6">
        <f t="shared" si="67"/>
        <v>0.49</v>
      </c>
      <c r="L320" s="135"/>
    </row>
    <row r="321" spans="1:12">
      <c r="A321" s="210"/>
      <c r="B321" s="21">
        <v>282</v>
      </c>
      <c r="C321" s="2"/>
      <c r="D321" s="2">
        <v>20.018999999999998</v>
      </c>
      <c r="E321" s="2">
        <v>19.814</v>
      </c>
      <c r="F321" s="2">
        <v>2.1000000000000001E-2</v>
      </c>
      <c r="G321" s="2">
        <v>-1.024</v>
      </c>
      <c r="H321" s="12">
        <v>0.49</v>
      </c>
      <c r="I321" s="92">
        <f t="shared" si="65"/>
        <v>285</v>
      </c>
      <c r="J321" s="6">
        <f t="shared" si="66"/>
        <v>-1.0569999999999999</v>
      </c>
      <c r="K321" s="6">
        <f t="shared" si="67"/>
        <v>0.49</v>
      </c>
      <c r="L321" s="135"/>
    </row>
    <row r="322" spans="1:12">
      <c r="A322" s="210"/>
      <c r="B322" s="21">
        <v>297</v>
      </c>
      <c r="C322" s="2"/>
      <c r="D322" s="2">
        <v>20.013000000000002</v>
      </c>
      <c r="E322" s="2">
        <v>19.774999999999999</v>
      </c>
      <c r="F322" s="2">
        <v>2.1000000000000001E-2</v>
      </c>
      <c r="G322" s="2">
        <v>-1.1890000000000001</v>
      </c>
      <c r="H322" s="12">
        <v>0.49</v>
      </c>
      <c r="I322" s="92">
        <f t="shared" si="65"/>
        <v>300</v>
      </c>
      <c r="J322" s="6">
        <f t="shared" si="66"/>
        <v>-1.21</v>
      </c>
      <c r="K322" s="6">
        <f t="shared" si="67"/>
        <v>0.49</v>
      </c>
      <c r="L322" s="135"/>
    </row>
    <row r="323" spans="1:12">
      <c r="A323" s="210"/>
      <c r="B323" s="21">
        <v>312</v>
      </c>
      <c r="C323" s="2"/>
      <c r="D323" s="2">
        <v>20.010000000000002</v>
      </c>
      <c r="E323" s="2">
        <v>19.751000000000001</v>
      </c>
      <c r="F323" s="2">
        <v>1.7999999999999999E-2</v>
      </c>
      <c r="G323" s="2">
        <v>-1.294</v>
      </c>
      <c r="H323" s="12">
        <v>0.49</v>
      </c>
      <c r="I323" s="92">
        <f t="shared" si="65"/>
        <v>315</v>
      </c>
      <c r="J323" s="6">
        <f t="shared" si="66"/>
        <v>-1.347</v>
      </c>
      <c r="K323" s="6">
        <f t="shared" si="67"/>
        <v>0.49</v>
      </c>
      <c r="L323" s="135"/>
    </row>
    <row r="324" spans="1:12">
      <c r="A324" s="210"/>
      <c r="B324" s="21">
        <v>327</v>
      </c>
      <c r="C324" s="2"/>
      <c r="D324" s="2">
        <v>20.018999999999998</v>
      </c>
      <c r="E324" s="2">
        <v>19.707000000000001</v>
      </c>
      <c r="F324" s="2">
        <v>1.4999999999999999E-2</v>
      </c>
      <c r="G324" s="2">
        <v>-1.5589999999999999</v>
      </c>
      <c r="H324" s="12">
        <v>0.49</v>
      </c>
      <c r="I324" s="92">
        <f t="shared" si="65"/>
        <v>330</v>
      </c>
      <c r="J324" s="6">
        <f t="shared" si="66"/>
        <v>-1.6918</v>
      </c>
      <c r="K324" s="6">
        <f t="shared" si="67"/>
        <v>0.49</v>
      </c>
      <c r="L324" s="135"/>
    </row>
    <row r="325" spans="1:12">
      <c r="A325" s="210"/>
      <c r="B325" s="21">
        <v>342</v>
      </c>
      <c r="C325" s="2"/>
      <c r="D325" s="2">
        <v>20.018000000000001</v>
      </c>
      <c r="E325" s="2">
        <v>19.573</v>
      </c>
      <c r="F325" s="2">
        <v>1.4999999999999999E-2</v>
      </c>
      <c r="G325" s="2">
        <v>-2.2229999999999999</v>
      </c>
      <c r="H325" s="12">
        <v>0.49</v>
      </c>
      <c r="I325" s="92">
        <f t="shared" si="65"/>
        <v>345</v>
      </c>
      <c r="J325" s="6"/>
      <c r="K325" s="6"/>
      <c r="L325" s="135"/>
    </row>
    <row r="326" spans="1:12">
      <c r="A326" s="210"/>
      <c r="B326" s="105">
        <v>357</v>
      </c>
      <c r="C326" s="106"/>
      <c r="D326" s="106">
        <v>20.026</v>
      </c>
      <c r="E326" s="106">
        <v>19.146000000000001</v>
      </c>
      <c r="F326" s="106">
        <v>2.5999999999999999E-2</v>
      </c>
      <c r="G326" s="106">
        <v>-4.3940000000000001</v>
      </c>
      <c r="H326" s="107">
        <v>0.49</v>
      </c>
      <c r="I326" s="92">
        <f t="shared" si="65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65"/>
        <v>375</v>
      </c>
      <c r="J327" s="6"/>
      <c r="K327" s="6"/>
      <c r="L327" s="19"/>
    </row>
    <row r="328" spans="1:12">
      <c r="B328" s="19"/>
      <c r="H328" s="20"/>
      <c r="I328" s="92">
        <f t="shared" si="65"/>
        <v>390</v>
      </c>
      <c r="J328" s="6"/>
      <c r="K328" s="6"/>
      <c r="L328" s="19"/>
    </row>
    <row r="329" spans="1:12">
      <c r="B329" s="19"/>
      <c r="H329" s="20"/>
      <c r="I329" s="92">
        <f t="shared" si="65"/>
        <v>405</v>
      </c>
      <c r="J329" s="6"/>
      <c r="K329" s="6"/>
      <c r="L329" s="19"/>
    </row>
    <row r="330" spans="1:12">
      <c r="B330" s="19"/>
      <c r="H330" s="20"/>
      <c r="I330" s="92">
        <f t="shared" si="65"/>
        <v>420</v>
      </c>
      <c r="J330" s="6"/>
      <c r="K330" s="6"/>
      <c r="L330" s="19"/>
    </row>
    <row r="331" spans="1:12">
      <c r="B331" s="19"/>
      <c r="H331" s="20"/>
      <c r="I331" s="92">
        <f t="shared" si="65"/>
        <v>435</v>
      </c>
      <c r="J331" s="6"/>
      <c r="K331" s="6"/>
      <c r="L331" s="19"/>
    </row>
    <row r="332" spans="1:12">
      <c r="B332" s="19"/>
      <c r="H332" s="20"/>
      <c r="I332" s="92">
        <f t="shared" si="65"/>
        <v>450</v>
      </c>
      <c r="J332" s="6"/>
      <c r="K332" s="6"/>
      <c r="L332" s="19"/>
    </row>
    <row r="333" spans="1:12">
      <c r="B333" s="19"/>
      <c r="H333" s="20"/>
      <c r="I333" s="92">
        <f t="shared" si="65"/>
        <v>465</v>
      </c>
      <c r="J333" s="6"/>
      <c r="K333" s="6"/>
      <c r="L333" s="19"/>
    </row>
    <row r="334" spans="1:12">
      <c r="B334" s="19"/>
      <c r="H334" s="20"/>
      <c r="I334" s="92">
        <f t="shared" si="65"/>
        <v>480</v>
      </c>
      <c r="J334" s="6"/>
      <c r="K334" s="6"/>
      <c r="L334" s="19"/>
    </row>
    <row r="335" spans="1:12">
      <c r="B335" s="19"/>
      <c r="H335" s="20"/>
      <c r="I335" s="92">
        <f t="shared" si="65"/>
        <v>495</v>
      </c>
      <c r="J335" s="6"/>
      <c r="K335" s="6"/>
      <c r="L335" s="19"/>
    </row>
    <row r="336" spans="1:12">
      <c r="B336" s="19"/>
      <c r="H336" s="20"/>
      <c r="I336" s="92">
        <f t="shared" si="65"/>
        <v>510</v>
      </c>
      <c r="J336" s="6"/>
      <c r="K336" s="6"/>
      <c r="L336" s="19"/>
    </row>
    <row r="337" spans="1:58">
      <c r="B337" s="19"/>
      <c r="H337" s="20"/>
      <c r="I337" s="92">
        <f t="shared" si="65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43" priority="9" operator="between">
      <formula>2</formula>
      <formula>100</formula>
    </cfRule>
    <cfRule type="cellIs" dxfId="142" priority="10" operator="between">
      <formula>1.5</formula>
      <formula>2</formula>
    </cfRule>
    <cfRule type="cellIs" dxfId="141" priority="11" operator="between">
      <formula>1</formula>
      <formula>1.5</formula>
    </cfRule>
    <cfRule type="cellIs" dxfId="140" priority="12" operator="between">
      <formula>0</formula>
      <formula>1</formula>
    </cfRule>
  </conditionalFormatting>
  <conditionalFormatting sqref="AD30:AF30 AN30:AY30">
    <cfRule type="cellIs" dxfId="139" priority="1" operator="between">
      <formula>2</formula>
      <formula>100</formula>
    </cfRule>
    <cfRule type="cellIs" dxfId="138" priority="2" operator="between">
      <formula>1.5</formula>
      <formula>2</formula>
    </cfRule>
    <cfRule type="cellIs" dxfId="137" priority="3" operator="between">
      <formula>1</formula>
      <formula>1.5</formula>
    </cfRule>
    <cfRule type="cellIs" dxfId="136" priority="4" operator="between">
      <formula>0</formula>
      <formula>1</formula>
    </cfRule>
  </conditionalFormatting>
  <conditionalFormatting sqref="AD32:AF59 AN32:AY59">
    <cfRule type="cellIs" dxfId="135" priority="5" operator="between">
      <formula>2</formula>
      <formula>100</formula>
    </cfRule>
    <cfRule type="cellIs" dxfId="134" priority="6" operator="between">
      <formula>1.5</formula>
      <formula>2</formula>
    </cfRule>
    <cfRule type="cellIs" dxfId="133" priority="7" operator="between">
      <formula>1</formula>
      <formula>1.5</formula>
    </cfRule>
    <cfRule type="cellIs" dxfId="132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2A830-765E-4099-97BA-663416AE4244}">
  <sheetPr>
    <tabColor theme="5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N2" sqref="N2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81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185">
        <f>stability!R50</f>
        <v>9.1284317747719772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0.58477732157379336</v>
      </c>
      <c r="E25" s="6">
        <v>0.65200000000000014</v>
      </c>
      <c r="F25" s="7">
        <v>4.216370213557843E-3</v>
      </c>
      <c r="G25" s="6">
        <v>11.495431841524297</v>
      </c>
      <c r="H25" s="22">
        <v>1.5390473720455806</v>
      </c>
      <c r="I25" s="92">
        <v>45</v>
      </c>
      <c r="J25" s="6">
        <f>G25+(G26-G25)/15*(I25-B25)</f>
        <v>12.159484207507916</v>
      </c>
      <c r="K25" s="6">
        <f>H25+(H26-H25)/15*(I25-B25)</f>
        <v>1.5387750717511417</v>
      </c>
      <c r="L25" s="135"/>
    </row>
    <row r="26" spans="1:59">
      <c r="A26" s="208"/>
      <c r="B26" s="21">
        <v>52.5</v>
      </c>
      <c r="C26" s="4"/>
      <c r="D26" s="6">
        <v>0.58498432157379332</v>
      </c>
      <c r="E26" s="6">
        <v>0.66</v>
      </c>
      <c r="F26" s="7">
        <v>0</v>
      </c>
      <c r="G26" s="6">
        <v>12.823536573491534</v>
      </c>
      <c r="H26" s="22">
        <v>1.5385027714567028</v>
      </c>
      <c r="I26" s="92">
        <f>I25+15</f>
        <v>60</v>
      </c>
      <c r="J26" s="6">
        <f t="shared" ref="J26:J36" si="0">G26+(G27-G26)/15*(I26-B26)</f>
        <v>12.947435150335664</v>
      </c>
      <c r="K26" s="6">
        <f t="shared" ref="K26:K36" si="1">H26+(H27-H26)/15*(I26-B26)</f>
        <v>1.5401922975045772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0.58370232157379331</v>
      </c>
      <c r="E27" s="6">
        <v>0.66</v>
      </c>
      <c r="F27" s="7">
        <v>0</v>
      </c>
      <c r="G27" s="6">
        <v>13.071333727179796</v>
      </c>
      <c r="H27" s="22">
        <v>1.5418818235524518</v>
      </c>
      <c r="I27" s="92">
        <f t="shared" ref="I27:I57" si="2">I26+15</f>
        <v>75</v>
      </c>
      <c r="J27" s="6">
        <f t="shared" si="0"/>
        <v>13.221191789685845</v>
      </c>
      <c r="K27" s="6">
        <f t="shared" si="1"/>
        <v>1.5415900421914275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0.58392332157379334</v>
      </c>
      <c r="E28" s="6">
        <v>0.66200000000000003</v>
      </c>
      <c r="F28" s="7">
        <v>4.2163702135578438E-3</v>
      </c>
      <c r="G28" s="6">
        <v>13.371049852191893</v>
      </c>
      <c r="H28" s="22">
        <v>1.5412982608304033</v>
      </c>
      <c r="I28" s="92">
        <f t="shared" si="2"/>
        <v>90</v>
      </c>
      <c r="J28" s="6">
        <f t="shared" si="0"/>
        <v>14.524028425803809</v>
      </c>
      <c r="K28" s="6">
        <f t="shared" si="1"/>
        <v>1.6275158489293919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0.58352132157379333</v>
      </c>
      <c r="E29" s="6">
        <v>0.67500000000000004</v>
      </c>
      <c r="F29" s="7">
        <v>5.2704627669473035E-3</v>
      </c>
      <c r="G29" s="6">
        <v>15.677006999415724</v>
      </c>
      <c r="H29" s="22">
        <v>1.7137334370283808</v>
      </c>
      <c r="I29" s="92">
        <f t="shared" si="2"/>
        <v>105</v>
      </c>
      <c r="J29" s="6">
        <f t="shared" si="0"/>
        <v>16.152495013817873</v>
      </c>
      <c r="K29" s="6">
        <f t="shared" si="1"/>
        <v>1.7119105823574456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0.58476532157379335</v>
      </c>
      <c r="E30" s="6">
        <v>0.68199999999999994</v>
      </c>
      <c r="F30" s="7">
        <v>4.2163702135577961E-3</v>
      </c>
      <c r="G30" s="6">
        <v>16.627983028220022</v>
      </c>
      <c r="H30" s="22">
        <v>1.7100877276865105</v>
      </c>
      <c r="I30" s="92">
        <f t="shared" si="2"/>
        <v>120</v>
      </c>
      <c r="J30" s="6">
        <f t="shared" si="0"/>
        <v>17.690792978128336</v>
      </c>
      <c r="K30" s="6">
        <f t="shared" si="1"/>
        <v>1.7106173719703206</v>
      </c>
      <c r="L30" s="135"/>
      <c r="M30" s="150"/>
      <c r="N30" s="96">
        <f>IF(ISBLANK(G31),"",IF(ISBLANK(G68),"",ABS(G31-G68)/SQRT(H31^2+H68^2+M2^2)))</f>
        <v>1.5025796442434044E-2</v>
      </c>
      <c r="O30" s="96">
        <f>IF(ISBLANK(G31),"",IF(ISBLANK(G107),"",ABS(G31-G107)/SQRT(H31^2+H107^2+M2^2)))</f>
        <v>0.43444071012784563</v>
      </c>
      <c r="P30" s="96" t="str">
        <f>IF(ISBLANK(G31),"",IF(ISBLANK(G231),"",ABS(G31-G231)/SQRT(H31^2+H231^2+M2^2)))</f>
        <v/>
      </c>
      <c r="Q30" s="96">
        <f>IF(ISBLANK(G31),"",IF(ISBLANK(G238),"",ABS(G31-G238)/SQRT(H238^2+H31^2+M2^2)))</f>
        <v>0.96875775832222999</v>
      </c>
      <c r="R30" s="96" t="str">
        <f>IF(ISBLANK(G31),"",IF(ISBLANK(G316),"",ABS(G31-G316)/SQRT(H316^2+H31^2+M2^2)))</f>
        <v/>
      </c>
      <c r="S30" s="96">
        <f>IF(ISBLANK(G68),"",IF(ISBLANK(G107),"",ABS(G68-G107)/SQRT(H107^2+H68^2+M2^2)))</f>
        <v>0.45460870206470766</v>
      </c>
      <c r="T30" s="96" t="str">
        <f>IF(ISBLANK(G68),"",IF(ISBLANK(G231),"",ABS(G68-G231)/SQRT(H231^2+H68^2+M2^2)))</f>
        <v/>
      </c>
      <c r="U30" s="96">
        <f>IF(ISBLANK(G68),"",IF(ISBLANK(G238),"",ABS(G68-G238)/SQRT(H238^2+H68^2+M2^2)))</f>
        <v>0.96554103205247499</v>
      </c>
      <c r="V30" s="96" t="str">
        <f>IF(ISBLANK(G68),"",IF(ISBLANK(G316),"",ABS(G68-G316)/SQRT(H316^2+H68^2+M2^2)))</f>
        <v/>
      </c>
      <c r="W30" s="96" t="str">
        <f>IF(ISBLANK(G107),"",IF(ISBLANK(G231),"",ABS(G107-G231)/SQRT(H231^2+H107^2+M2^2)))</f>
        <v/>
      </c>
      <c r="X30" s="96">
        <f>IF(ISBLANK(G107),"",IF(ISBLANK(G238),"",ABS(G107-G238)/SQRT(H238^2+H107^2+M2^2)))</f>
        <v>1.3847648929135614</v>
      </c>
      <c r="Y30" s="96" t="str">
        <f>IF(ISBLANK(G107),"",IF(ISBLANK(G316),"",ABS(G107-G316)/SQRT(H316^2+H107^2+M2^2)))</f>
        <v/>
      </c>
      <c r="Z30" s="96" t="str">
        <f>IF(ISBLANK(G231),"",IF(ISBLANK(G238),"",ABS(G231-G238)/SQRT(H238^2+H231^2+M2^2)))</f>
        <v/>
      </c>
      <c r="AA30" s="96" t="str">
        <f>IF(ISBLANK(G231),"",IF(ISBLANK(G316),"",ABS(G231-G316)/SQRT(H316^2+H231^2+M2^2)))</f>
        <v/>
      </c>
      <c r="AB30" s="108" t="str">
        <f>IF(ISBLANK(G238),"",IF(ISBLANK(G316),"",ABS(G238-G316)/SQRT(H316^2+H238^2+M2^2)))</f>
        <v/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0.36391382455675764</v>
      </c>
      <c r="AI30" s="156">
        <f>IF(ISBLANK(G68),"",IF(ISBLANK(G145),"",ABS(G68-G145)/SQRT(H145^2+H68^2+M2^2)))</f>
        <v>0.38307907151367027</v>
      </c>
      <c r="AJ30" s="156">
        <f>IF(ISBLANK(G107),"",IF(ISBLANK(G145),"",ABS(G107-G145)/SQRT(H145^2+H107^2+M2^2)))</f>
        <v>6.7319525945747388E-2</v>
      </c>
      <c r="AK30" s="156" t="str">
        <f>IF(ISBLANK(G145),"",IF(ISBLANK(G231),"",ABS(G145-G231)/SQRT(H231^2+H145^2+M2^2)))</f>
        <v/>
      </c>
      <c r="AL30" s="156">
        <f>IF(ISBLANK(G145),"",IF(ISBLANK(G238),"",ABS(G145-G238)/SQRT(H238^2+H145^2+M2^2)))</f>
        <v>1.3104494375531004</v>
      </c>
      <c r="AM30" s="156" t="str">
        <f>IF(ISBLANK(G145),"",IF(ISBLANK(G316),"",ABS(G145-G316)/SQRT(H316^2+H145^2+M2^2)))</f>
        <v/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0.58463832157379303</v>
      </c>
      <c r="D31" s="6">
        <v>0.58440332157379338</v>
      </c>
      <c r="E31" s="6">
        <v>0.69399999999999973</v>
      </c>
      <c r="F31" s="7">
        <v>5.1639777949432268E-3</v>
      </c>
      <c r="G31" s="6">
        <v>18.753602928036649</v>
      </c>
      <c r="H31" s="22">
        <v>1.7111470162541307</v>
      </c>
      <c r="I31" s="92">
        <f t="shared" si="2"/>
        <v>135</v>
      </c>
      <c r="J31" s="6">
        <f t="shared" si="0"/>
        <v>19.937144311779349</v>
      </c>
      <c r="K31" s="6">
        <f t="shared" si="1"/>
        <v>1.7121554437389608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0.58371532157379336</v>
      </c>
      <c r="E32" s="6">
        <v>0.70700000000000007</v>
      </c>
      <c r="F32" s="166">
        <v>4.8304589153964836E-3</v>
      </c>
      <c r="G32" s="91">
        <v>21.120685695522052</v>
      </c>
      <c r="H32" s="129">
        <v>1.7131638712237909</v>
      </c>
      <c r="I32" s="92">
        <f t="shared" si="2"/>
        <v>150</v>
      </c>
      <c r="J32" s="6">
        <f t="shared" si="0"/>
        <v>21.51994407070341</v>
      </c>
      <c r="K32" s="6">
        <f t="shared" si="1"/>
        <v>1.7127561100914233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0.21885560931577533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0.52871901581871794</v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0.73576414861457262</v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0.58399332157379336</v>
      </c>
      <c r="E33" s="6">
        <v>0.71199999999999997</v>
      </c>
      <c r="F33" s="7">
        <v>4.2163702135578438E-3</v>
      </c>
      <c r="G33" s="6">
        <v>21.919202445884768</v>
      </c>
      <c r="H33" s="22">
        <v>1.7123483489590554</v>
      </c>
      <c r="I33" s="92">
        <f t="shared" si="2"/>
        <v>165</v>
      </c>
      <c r="J33" s="6">
        <f t="shared" si="0"/>
        <v>22.524006192795071</v>
      </c>
      <c r="K33" s="6">
        <f t="shared" si="1"/>
        <v>1.62679954962372</v>
      </c>
      <c r="L33" s="135"/>
      <c r="M33" s="147">
        <f t="shared" ref="M33:M59" si="38">M32+15</f>
        <v>60</v>
      </c>
      <c r="N33" s="39">
        <f t="shared" si="3"/>
        <v>0.14569090707447324</v>
      </c>
      <c r="O33" s="39">
        <f t="shared" ref="O33:O59" si="39">IF(ISBLANK(J26),"",IF(ISBLANK(J96),"",ABS(J26-J96)/SQRT(K26^2+K96^2+$M$2^2)))</f>
        <v>0.18792481697660332</v>
      </c>
      <c r="P33" s="39" t="str">
        <f t="shared" si="4"/>
        <v/>
      </c>
      <c r="Q33" s="39">
        <f t="shared" si="5"/>
        <v>0.43597491689795065</v>
      </c>
      <c r="R33" s="39" t="str">
        <f t="shared" si="6"/>
        <v/>
      </c>
      <c r="S33" s="39">
        <f t="shared" si="7"/>
        <v>0.33348323528788876</v>
      </c>
      <c r="T33" s="39" t="str">
        <f t="shared" si="8"/>
        <v/>
      </c>
      <c r="U33" s="39">
        <f t="shared" si="9"/>
        <v>0.29806858094271454</v>
      </c>
      <c r="V33" s="39" t="str">
        <f t="shared" si="10"/>
        <v/>
      </c>
      <c r="W33" s="39" t="str">
        <f t="shared" si="11"/>
        <v/>
      </c>
      <c r="X33" s="39">
        <f t="shared" si="12"/>
        <v>0.61390222386847926</v>
      </c>
      <c r="Y33" s="39" t="str">
        <f t="shared" si="13"/>
        <v/>
      </c>
      <c r="Z33" s="39" t="str">
        <f t="shared" si="14"/>
        <v/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0.58394132157379341</v>
      </c>
      <c r="E34" s="6">
        <v>0.71899999999999986</v>
      </c>
      <c r="F34" s="7">
        <v>3.1622776601683829E-3</v>
      </c>
      <c r="G34" s="6">
        <v>23.128809939705373</v>
      </c>
      <c r="H34" s="22">
        <v>1.5412507502883848</v>
      </c>
      <c r="I34" s="92">
        <f t="shared" si="2"/>
        <v>180</v>
      </c>
      <c r="J34" s="6">
        <f t="shared" si="0"/>
        <v>23.12566821367313</v>
      </c>
      <c r="K34" s="6">
        <f t="shared" si="1"/>
        <v>1.5401411656919481</v>
      </c>
      <c r="L34" s="135"/>
      <c r="M34" s="147">
        <f t="shared" si="38"/>
        <v>75</v>
      </c>
      <c r="N34" s="39">
        <f t="shared" si="3"/>
        <v>0.61334869016608828</v>
      </c>
      <c r="O34" s="39">
        <f t="shared" si="39"/>
        <v>0.3292268374072288</v>
      </c>
      <c r="P34" s="39" t="str">
        <f t="shared" si="4"/>
        <v/>
      </c>
      <c r="Q34" s="39">
        <f t="shared" si="5"/>
        <v>0.42366030162874468</v>
      </c>
      <c r="R34" s="39" t="str">
        <f t="shared" si="6"/>
        <v/>
      </c>
      <c r="S34" s="39">
        <f t="shared" si="7"/>
        <v>0.93759880870433132</v>
      </c>
      <c r="T34" s="39" t="str">
        <f t="shared" si="8"/>
        <v/>
      </c>
      <c r="U34" s="39">
        <f t="shared" si="9"/>
        <v>0.16961209630535676</v>
      </c>
      <c r="V34" s="39" t="str">
        <f t="shared" si="10"/>
        <v/>
      </c>
      <c r="W34" s="39" t="str">
        <f t="shared" si="11"/>
        <v/>
      </c>
      <c r="X34" s="39">
        <f t="shared" si="12"/>
        <v>0.73933402692120309</v>
      </c>
      <c r="Y34" s="39" t="str">
        <f t="shared" si="13"/>
        <v/>
      </c>
      <c r="Z34" s="39" t="str">
        <f t="shared" si="14"/>
        <v/>
      </c>
      <c r="AA34" s="39" t="str">
        <f t="shared" si="15"/>
        <v/>
      </c>
      <c r="AB34" s="140" t="str">
        <f t="shared" si="16"/>
        <v/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0.58478332157379331</v>
      </c>
      <c r="E35" s="6">
        <v>0.71999999999999986</v>
      </c>
      <c r="F35" s="7">
        <v>1.1702778228589004E-16</v>
      </c>
      <c r="G35" s="6">
        <v>23.122526487640886</v>
      </c>
      <c r="H35" s="22">
        <v>1.5390315810955115</v>
      </c>
      <c r="I35" s="92">
        <f t="shared" si="2"/>
        <v>195</v>
      </c>
      <c r="J35" s="6">
        <f t="shared" si="0"/>
        <v>22.85652976166535</v>
      </c>
      <c r="K35" s="6">
        <f t="shared" si="1"/>
        <v>1.536772256000613</v>
      </c>
      <c r="L35" s="135"/>
      <c r="M35" s="147">
        <f t="shared" si="38"/>
        <v>90</v>
      </c>
      <c r="N35" s="39">
        <f t="shared" si="3"/>
        <v>3.8160260520666511E-2</v>
      </c>
      <c r="O35" s="39">
        <f t="shared" si="39"/>
        <v>0.28892771102065901</v>
      </c>
      <c r="P35" s="39" t="str">
        <f t="shared" si="4"/>
        <v/>
      </c>
      <c r="Q35" s="39">
        <f t="shared" si="5"/>
        <v>0.53026558705122617</v>
      </c>
      <c r="R35" s="39" t="str">
        <f t="shared" si="6"/>
        <v/>
      </c>
      <c r="S35" s="39">
        <f t="shared" si="7"/>
        <v>0.32943844124816263</v>
      </c>
      <c r="T35" s="39" t="str">
        <f t="shared" si="8"/>
        <v/>
      </c>
      <c r="U35" s="39">
        <f t="shared" si="9"/>
        <v>0.49800752612773252</v>
      </c>
      <c r="V35" s="39" t="str">
        <f t="shared" si="10"/>
        <v/>
      </c>
      <c r="W35" s="39" t="str">
        <f t="shared" si="11"/>
        <v/>
      </c>
      <c r="X35" s="39">
        <f t="shared" si="12"/>
        <v>0.80676489643313842</v>
      </c>
      <c r="Y35" s="39" t="str">
        <f t="shared" si="13"/>
        <v/>
      </c>
      <c r="Z35" s="39" t="str">
        <f t="shared" si="14"/>
        <v/>
      </c>
      <c r="AA35" s="39" t="str">
        <f t="shared" si="15"/>
        <v/>
      </c>
      <c r="AB35" s="140" t="str">
        <f t="shared" si="16"/>
        <v/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21">
        <v>202.5</v>
      </c>
      <c r="C36" s="4"/>
      <c r="D36" s="6">
        <v>0.58650532157379331</v>
      </c>
      <c r="E36" s="6">
        <v>0.71899999999999986</v>
      </c>
      <c r="F36" s="7">
        <v>3.1622776601683824E-3</v>
      </c>
      <c r="G36" s="6">
        <v>22.590533035689813</v>
      </c>
      <c r="H36" s="22">
        <v>1.5345129309057144</v>
      </c>
      <c r="I36" s="92">
        <f t="shared" si="2"/>
        <v>210</v>
      </c>
      <c r="J36" s="6">
        <f t="shared" si="0"/>
        <v>22.495471741995615</v>
      </c>
      <c r="K36" s="6">
        <f t="shared" si="1"/>
        <v>1.5322590307547412</v>
      </c>
      <c r="L36" s="135"/>
      <c r="M36" s="147">
        <f t="shared" si="38"/>
        <v>105</v>
      </c>
      <c r="N36" s="39">
        <f t="shared" si="3"/>
        <v>0.26660157610077795</v>
      </c>
      <c r="O36" s="39">
        <f t="shared" si="39"/>
        <v>0.30232842426889361</v>
      </c>
      <c r="P36" s="39" t="str">
        <f t="shared" si="4"/>
        <v/>
      </c>
      <c r="Q36" s="39">
        <f t="shared" si="5"/>
        <v>0.66036726563098147</v>
      </c>
      <c r="R36" s="39" t="str">
        <f t="shared" si="6"/>
        <v/>
      </c>
      <c r="S36" s="39">
        <f t="shared" si="7"/>
        <v>4.1982808079677934E-2</v>
      </c>
      <c r="T36" s="39" t="str">
        <f t="shared" si="8"/>
        <v/>
      </c>
      <c r="U36" s="39">
        <f t="shared" si="9"/>
        <v>0.92877792180914354</v>
      </c>
      <c r="V36" s="39" t="str">
        <f t="shared" si="10"/>
        <v/>
      </c>
      <c r="W36" s="39" t="str">
        <f t="shared" si="11"/>
        <v/>
      </c>
      <c r="X36" s="39">
        <f t="shared" si="12"/>
        <v>0.95020245821055105</v>
      </c>
      <c r="Y36" s="39" t="str">
        <f t="shared" si="13"/>
        <v/>
      </c>
      <c r="Z36" s="39" t="str">
        <f t="shared" si="14"/>
        <v/>
      </c>
      <c r="AA36" s="39" t="str">
        <f t="shared" si="15"/>
        <v/>
      </c>
      <c r="AB36" s="140" t="str">
        <f t="shared" si="16"/>
        <v/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21">
        <v>217.5</v>
      </c>
      <c r="C37" s="4"/>
      <c r="D37" s="6">
        <v>0.58823332157379338</v>
      </c>
      <c r="E37" s="6">
        <v>0.71999999999999986</v>
      </c>
      <c r="F37" s="7">
        <v>1.1702778228589004E-16</v>
      </c>
      <c r="G37" s="6">
        <v>22.400410448301418</v>
      </c>
      <c r="H37" s="22">
        <v>1.5300051306037681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0.20605853940378985</v>
      </c>
      <c r="O37" s="39">
        <f t="shared" si="39"/>
        <v>0.18060471022462221</v>
      </c>
      <c r="P37" s="39" t="str">
        <f t="shared" si="4"/>
        <v/>
      </c>
      <c r="Q37" s="39">
        <f t="shared" si="5"/>
        <v>0.619664029836136</v>
      </c>
      <c r="R37" s="39" t="str">
        <f t="shared" si="6"/>
        <v/>
      </c>
      <c r="S37" s="39">
        <f t="shared" si="7"/>
        <v>2.12532024852039E-2</v>
      </c>
      <c r="T37" s="39" t="str">
        <f t="shared" si="8"/>
        <v/>
      </c>
      <c r="U37" s="39">
        <f t="shared" si="9"/>
        <v>0.8282814344810393</v>
      </c>
      <c r="V37" s="39" t="str">
        <f t="shared" si="10"/>
        <v/>
      </c>
      <c r="W37" s="39" t="str">
        <f t="shared" si="11"/>
        <v/>
      </c>
      <c r="X37" s="39">
        <f t="shared" si="12"/>
        <v>0.7906527104474973</v>
      </c>
      <c r="Y37" s="39" t="str">
        <f t="shared" si="13"/>
        <v/>
      </c>
      <c r="Z37" s="39" t="str">
        <f t="shared" si="14"/>
        <v/>
      </c>
      <c r="AA37" s="39" t="str">
        <f t="shared" si="15"/>
        <v/>
      </c>
      <c r="AB37" s="140" t="str">
        <f t="shared" si="16"/>
        <v/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0.20223912479213488</v>
      </c>
      <c r="AI37" s="39">
        <f t="shared" si="21"/>
        <v>0.40861052576301465</v>
      </c>
      <c r="AJ37" s="39">
        <f t="shared" si="22"/>
        <v>0.37916614182070363</v>
      </c>
      <c r="AK37" s="39" t="str">
        <f t="shared" si="23"/>
        <v/>
      </c>
      <c r="AL37" s="39">
        <f t="shared" si="24"/>
        <v>0.41589877956897653</v>
      </c>
      <c r="AM37" s="39" t="str">
        <f t="shared" si="25"/>
        <v/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0.11807849155465552</v>
      </c>
      <c r="O38" s="39">
        <f t="shared" si="39"/>
        <v>0.140910257822526</v>
      </c>
      <c r="P38" s="39" t="str">
        <f t="shared" si="4"/>
        <v/>
      </c>
      <c r="Q38" s="39">
        <f t="shared" si="5"/>
        <v>0.5570655275820916</v>
      </c>
      <c r="R38" s="39" t="str">
        <f t="shared" si="6"/>
        <v/>
      </c>
      <c r="S38" s="39">
        <f t="shared" si="7"/>
        <v>0.25956114495534521</v>
      </c>
      <c r="T38" s="39" t="str">
        <f t="shared" si="8"/>
        <v/>
      </c>
      <c r="U38" s="39">
        <f t="shared" si="9"/>
        <v>0.44826439176257199</v>
      </c>
      <c r="V38" s="39" t="str">
        <f t="shared" si="10"/>
        <v/>
      </c>
      <c r="W38" s="39" t="str">
        <f t="shared" si="11"/>
        <v/>
      </c>
      <c r="X38" s="39">
        <f t="shared" si="12"/>
        <v>0.68987321878992902</v>
      </c>
      <c r="Y38" s="39" t="str">
        <f t="shared" si="13"/>
        <v/>
      </c>
      <c r="Z38" s="39" t="str">
        <f t="shared" si="14"/>
        <v/>
      </c>
      <c r="AA38" s="39" t="str">
        <f t="shared" si="15"/>
        <v/>
      </c>
      <c r="AB38" s="140" t="str">
        <f t="shared" si="16"/>
        <v/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0.36035372960725881</v>
      </c>
      <c r="AI38" s="39">
        <f t="shared" si="21"/>
        <v>0.24885301191695061</v>
      </c>
      <c r="AJ38" s="39">
        <f t="shared" si="22"/>
        <v>0.49537618198177175</v>
      </c>
      <c r="AK38" s="39" t="str">
        <f t="shared" si="23"/>
        <v/>
      </c>
      <c r="AL38" s="39">
        <f t="shared" si="24"/>
        <v>0.1943704016522059</v>
      </c>
      <c r="AM38" s="39" t="str">
        <f t="shared" si="25"/>
        <v/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0.5725464602534438</v>
      </c>
      <c r="O39" s="39">
        <f t="shared" si="39"/>
        <v>8.6244115133146809E-3</v>
      </c>
      <c r="P39" s="39" t="str">
        <f t="shared" si="4"/>
        <v/>
      </c>
      <c r="Q39" s="39" t="str">
        <f t="shared" si="5"/>
        <v/>
      </c>
      <c r="R39" s="39" t="str">
        <f t="shared" si="6"/>
        <v/>
      </c>
      <c r="S39" s="39">
        <f t="shared" si="7"/>
        <v>0.57584690033171804</v>
      </c>
      <c r="T39" s="39" t="str">
        <f t="shared" si="8"/>
        <v/>
      </c>
      <c r="U39" s="39" t="str">
        <f t="shared" si="9"/>
        <v/>
      </c>
      <c r="V39" s="39" t="str">
        <f t="shared" si="10"/>
        <v/>
      </c>
      <c r="W39" s="39" t="str">
        <f t="shared" si="11"/>
        <v/>
      </c>
      <c r="X39" s="39" t="str">
        <f t="shared" si="12"/>
        <v/>
      </c>
      <c r="Y39" s="39" t="str">
        <f t="shared" si="13"/>
        <v/>
      </c>
      <c r="Z39" s="39" t="str">
        <f t="shared" si="14"/>
        <v/>
      </c>
      <c r="AA39" s="39" t="str">
        <f t="shared" si="15"/>
        <v/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0.41319404649134522</v>
      </c>
      <c r="AI39" s="39">
        <f t="shared" si="21"/>
        <v>0.14790830432040386</v>
      </c>
      <c r="AJ39" s="39">
        <f t="shared" si="22"/>
        <v>0.41798239134529031</v>
      </c>
      <c r="AK39" s="39" t="str">
        <f t="shared" si="23"/>
        <v/>
      </c>
      <c r="AL39" s="39" t="str">
        <f t="shared" si="24"/>
        <v/>
      </c>
      <c r="AM39" s="39" t="str">
        <f t="shared" si="25"/>
        <v/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0.27801554032426162</v>
      </c>
      <c r="O40" s="39">
        <f t="shared" si="39"/>
        <v>8.192725734784892E-2</v>
      </c>
      <c r="P40" s="39" t="str">
        <f t="shared" si="4"/>
        <v/>
      </c>
      <c r="Q40" s="39" t="str">
        <f t="shared" si="5"/>
        <v/>
      </c>
      <c r="R40" s="39" t="str">
        <f t="shared" si="6"/>
        <v/>
      </c>
      <c r="S40" s="39">
        <f t="shared" si="7"/>
        <v>0.19211696181245369</v>
      </c>
      <c r="T40" s="39" t="str">
        <f t="shared" si="8"/>
        <v/>
      </c>
      <c r="U40" s="39" t="str">
        <f t="shared" si="9"/>
        <v/>
      </c>
      <c r="V40" s="39" t="str">
        <f t="shared" si="10"/>
        <v/>
      </c>
      <c r="W40" s="39" t="str">
        <f t="shared" si="11"/>
        <v/>
      </c>
      <c r="X40" s="39" t="str">
        <f t="shared" si="12"/>
        <v/>
      </c>
      <c r="Y40" s="39" t="str">
        <f t="shared" si="13"/>
        <v/>
      </c>
      <c r="Z40" s="39" t="str">
        <f t="shared" si="14"/>
        <v/>
      </c>
      <c r="AA40" s="39" t="str">
        <f t="shared" si="15"/>
        <v/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0.34165108889571788</v>
      </c>
      <c r="AI40" s="39">
        <f t="shared" si="21"/>
        <v>7.3320118618697278E-2</v>
      </c>
      <c r="AJ40" s="39">
        <f t="shared" si="22"/>
        <v>0.25788260910444444</v>
      </c>
      <c r="AK40" s="39" t="str">
        <f t="shared" si="23"/>
        <v/>
      </c>
      <c r="AL40" s="39" t="str">
        <f t="shared" si="24"/>
        <v/>
      </c>
      <c r="AM40" s="39" t="str">
        <f t="shared" si="25"/>
        <v/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0.14671219704971872</v>
      </c>
      <c r="O41" s="39">
        <f t="shared" si="39"/>
        <v>7.8035991935595517E-2</v>
      </c>
      <c r="P41" s="39" t="str">
        <f t="shared" si="4"/>
        <v/>
      </c>
      <c r="Q41" s="39" t="str">
        <f t="shared" si="5"/>
        <v/>
      </c>
      <c r="R41" s="39" t="str">
        <f t="shared" si="6"/>
        <v/>
      </c>
      <c r="S41" s="39">
        <f t="shared" si="7"/>
        <v>6.6078599868128404E-2</v>
      </c>
      <c r="T41" s="39" t="str">
        <f t="shared" si="8"/>
        <v/>
      </c>
      <c r="U41" s="39" t="str">
        <f t="shared" si="9"/>
        <v/>
      </c>
      <c r="V41" s="39" t="str">
        <f t="shared" si="10"/>
        <v/>
      </c>
      <c r="W41" s="39" t="str">
        <f t="shared" si="11"/>
        <v/>
      </c>
      <c r="X41" s="39" t="str">
        <f t="shared" si="12"/>
        <v/>
      </c>
      <c r="Y41" s="39" t="str">
        <f t="shared" si="13"/>
        <v/>
      </c>
      <c r="Z41" s="39" t="str">
        <f t="shared" si="14"/>
        <v/>
      </c>
      <c r="AA41" s="39" t="str">
        <f t="shared" si="15"/>
        <v/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0.35470081290522787</v>
      </c>
      <c r="AI41" s="39">
        <f t="shared" si="21"/>
        <v>0.21368516763575637</v>
      </c>
      <c r="AJ41" s="39">
        <f t="shared" si="22"/>
        <v>0.2735948842312621</v>
      </c>
      <c r="AK41" s="39" t="str">
        <f t="shared" si="23"/>
        <v/>
      </c>
      <c r="AL41" s="39" t="str">
        <f t="shared" si="24"/>
        <v/>
      </c>
      <c r="AM41" s="39" t="str">
        <f t="shared" si="25"/>
        <v/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0.22897909266838476</v>
      </c>
      <c r="O42" s="39">
        <f t="shared" si="39"/>
        <v>6.852007321302174E-2</v>
      </c>
      <c r="P42" s="39" t="str">
        <f t="shared" si="4"/>
        <v/>
      </c>
      <c r="Q42" s="39" t="str">
        <f t="shared" si="5"/>
        <v/>
      </c>
      <c r="R42" s="39" t="str">
        <f t="shared" si="6"/>
        <v/>
      </c>
      <c r="S42" s="39">
        <f t="shared" si="7"/>
        <v>0.15690654281977975</v>
      </c>
      <c r="T42" s="39" t="str">
        <f t="shared" si="8"/>
        <v/>
      </c>
      <c r="U42" s="39" t="str">
        <f t="shared" si="9"/>
        <v/>
      </c>
      <c r="V42" s="39" t="str">
        <f t="shared" si="10"/>
        <v/>
      </c>
      <c r="W42" s="39" t="str">
        <f t="shared" si="11"/>
        <v/>
      </c>
      <c r="X42" s="39" t="str">
        <f t="shared" si="12"/>
        <v/>
      </c>
      <c r="Y42" s="39" t="str">
        <f t="shared" si="13"/>
        <v/>
      </c>
      <c r="Z42" s="39" t="str">
        <f t="shared" si="14"/>
        <v/>
      </c>
      <c r="AA42" s="39" t="str">
        <f t="shared" si="15"/>
        <v/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>
        <f t="shared" si="20"/>
        <v>0.33097778732928279</v>
      </c>
      <c r="AI42" s="39">
        <f t="shared" si="21"/>
        <v>0.1089612849745564</v>
      </c>
      <c r="AJ42" s="39">
        <f t="shared" si="22"/>
        <v>0.25957838029089442</v>
      </c>
      <c r="AK42" s="39" t="str">
        <f t="shared" si="23"/>
        <v/>
      </c>
      <c r="AL42" s="39" t="str">
        <f t="shared" si="24"/>
        <v/>
      </c>
      <c r="AM42" s="39" t="str">
        <f t="shared" si="25"/>
        <v/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7.0216752343296038E-2</v>
      </c>
      <c r="O43" s="39">
        <f t="shared" si="39"/>
        <v>2.9924537848762013E-2</v>
      </c>
      <c r="P43" s="39" t="str">
        <f t="shared" si="4"/>
        <v/>
      </c>
      <c r="Q43" s="39" t="str">
        <f t="shared" si="5"/>
        <v/>
      </c>
      <c r="R43" s="39" t="str">
        <f t="shared" si="6"/>
        <v/>
      </c>
      <c r="S43" s="39">
        <f t="shared" si="7"/>
        <v>9.9513491040885013E-2</v>
      </c>
      <c r="T43" s="39" t="str">
        <f t="shared" si="8"/>
        <v/>
      </c>
      <c r="U43" s="39" t="str">
        <f t="shared" si="9"/>
        <v/>
      </c>
      <c r="V43" s="39" t="str">
        <f t="shared" si="10"/>
        <v/>
      </c>
      <c r="W43" s="39" t="str">
        <f t="shared" si="11"/>
        <v/>
      </c>
      <c r="X43" s="39" t="str">
        <f t="shared" si="12"/>
        <v/>
      </c>
      <c r="Y43" s="39" t="str">
        <f t="shared" si="13"/>
        <v/>
      </c>
      <c r="Z43" s="39" t="str">
        <f t="shared" si="14"/>
        <v/>
      </c>
      <c r="AA43" s="39" t="str">
        <f t="shared" si="15"/>
        <v/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>
        <f t="shared" si="20"/>
        <v>0.14608574486314715</v>
      </c>
      <c r="AI43" s="39">
        <f t="shared" si="21"/>
        <v>7.837254368162018E-2</v>
      </c>
      <c r="AJ43" s="39">
        <f t="shared" si="22"/>
        <v>0.17374693886643097</v>
      </c>
      <c r="AK43" s="39" t="str">
        <f t="shared" si="23"/>
        <v/>
      </c>
      <c r="AL43" s="39" t="str">
        <f t="shared" si="24"/>
        <v/>
      </c>
      <c r="AM43" s="39" t="str">
        <f t="shared" si="25"/>
        <v/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0.14556673697263381</v>
      </c>
      <c r="T44" s="39" t="str">
        <f t="shared" si="8"/>
        <v/>
      </c>
      <c r="U44" s="39" t="str">
        <f t="shared" si="9"/>
        <v/>
      </c>
      <c r="V44" s="39" t="str">
        <f t="shared" si="10"/>
        <v/>
      </c>
      <c r="W44" s="39" t="str">
        <f t="shared" si="11"/>
        <v/>
      </c>
      <c r="X44" s="39" t="str">
        <f t="shared" si="12"/>
        <v/>
      </c>
      <c r="Y44" s="39" t="str">
        <f t="shared" si="13"/>
        <v/>
      </c>
      <c r="Z44" s="39" t="str">
        <f t="shared" si="14"/>
        <v/>
      </c>
      <c r="AA44" s="39" t="str">
        <f t="shared" si="15"/>
        <v/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0.20531475744195696</v>
      </c>
      <c r="AJ44" s="39">
        <f t="shared" si="22"/>
        <v>0.34282199844434458</v>
      </c>
      <c r="AK44" s="39" t="str">
        <f t="shared" si="23"/>
        <v/>
      </c>
      <c r="AL44" s="39" t="str">
        <f t="shared" si="24"/>
        <v/>
      </c>
      <c r="AM44" s="39" t="str">
        <f t="shared" si="25"/>
        <v/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5.2389306762394713E-2</v>
      </c>
      <c r="T45" s="39" t="str">
        <f t="shared" si="8"/>
        <v/>
      </c>
      <c r="U45" s="39" t="str">
        <f t="shared" si="9"/>
        <v/>
      </c>
      <c r="V45" s="39" t="str">
        <f t="shared" si="10"/>
        <v/>
      </c>
      <c r="W45" s="39" t="str">
        <f t="shared" si="11"/>
        <v/>
      </c>
      <c r="X45" s="39" t="str">
        <f t="shared" si="12"/>
        <v/>
      </c>
      <c r="Y45" s="39" t="str">
        <f t="shared" si="13"/>
        <v/>
      </c>
      <c r="Z45" s="39" t="str">
        <f t="shared" si="14"/>
        <v/>
      </c>
      <c r="AA45" s="39" t="str">
        <f t="shared" si="15"/>
        <v/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4.7689370486782463E-2</v>
      </c>
      <c r="AJ45" s="39">
        <f t="shared" si="22"/>
        <v>9.7762993394163264E-2</v>
      </c>
      <c r="AK45" s="39" t="str">
        <f t="shared" si="23"/>
        <v/>
      </c>
      <c r="AL45" s="39" t="str">
        <f t="shared" si="24"/>
        <v/>
      </c>
      <c r="AM45" s="39" t="str">
        <f t="shared" si="25"/>
        <v/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6.8046270729071032E-2</v>
      </c>
      <c r="T46" s="39" t="str">
        <f t="shared" si="8"/>
        <v/>
      </c>
      <c r="U46" s="39" t="str">
        <f t="shared" si="9"/>
        <v/>
      </c>
      <c r="V46" s="39" t="str">
        <f t="shared" si="10"/>
        <v/>
      </c>
      <c r="W46" s="39" t="str">
        <f t="shared" si="11"/>
        <v/>
      </c>
      <c r="X46" s="39" t="str">
        <f t="shared" si="12"/>
        <v/>
      </c>
      <c r="Y46" s="39" t="str">
        <f t="shared" si="13"/>
        <v/>
      </c>
      <c r="Z46" s="39" t="str">
        <f t="shared" si="14"/>
        <v/>
      </c>
      <c r="AA46" s="39" t="str">
        <f t="shared" si="15"/>
        <v/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>
        <f t="shared" si="21"/>
        <v>8.1008244632470444E-2</v>
      </c>
      <c r="AJ46" s="39">
        <f t="shared" si="22"/>
        <v>1.2989843254504821E-2</v>
      </c>
      <c r="AK46" s="39" t="str">
        <f t="shared" si="23"/>
        <v/>
      </c>
      <c r="AL46" s="39" t="str">
        <f t="shared" si="24"/>
        <v/>
      </c>
      <c r="AM46" s="39" t="str">
        <f t="shared" si="25"/>
        <v/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>
        <f t="shared" si="7"/>
        <v>0.29756098599389141</v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 t="str">
        <f t="shared" si="11"/>
        <v/>
      </c>
      <c r="X47" s="39" t="str">
        <f t="shared" si="12"/>
        <v/>
      </c>
      <c r="Y47" s="39" t="str">
        <f t="shared" si="13"/>
        <v/>
      </c>
      <c r="Z47" s="39" t="str">
        <f t="shared" si="14"/>
        <v/>
      </c>
      <c r="AA47" s="39" t="str">
        <f t="shared" si="15"/>
        <v/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>
        <f t="shared" si="21"/>
        <v>5.9225454686614797E-2</v>
      </c>
      <c r="AJ47" s="39">
        <f t="shared" si="22"/>
        <v>0.23152563071228599</v>
      </c>
      <c r="AK47" s="39" t="str">
        <f t="shared" si="23"/>
        <v/>
      </c>
      <c r="AL47" s="39" t="str">
        <f t="shared" si="24"/>
        <v/>
      </c>
      <c r="AM47" s="39" t="str">
        <f t="shared" si="25"/>
        <v/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 t="str">
        <f t="shared" si="11"/>
        <v/>
      </c>
      <c r="X48" s="39" t="str">
        <f t="shared" si="12"/>
        <v/>
      </c>
      <c r="Y48" s="39" t="str">
        <f t="shared" si="13"/>
        <v/>
      </c>
      <c r="Z48" s="39" t="str">
        <f t="shared" si="14"/>
        <v/>
      </c>
      <c r="AA48" s="39" t="str">
        <f t="shared" si="15"/>
        <v/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0.57264815717834017</v>
      </c>
      <c r="AK48" s="39" t="str">
        <f t="shared" si="23"/>
        <v/>
      </c>
      <c r="AL48" s="39" t="str">
        <f t="shared" si="24"/>
        <v/>
      </c>
      <c r="AM48" s="39" t="str">
        <f t="shared" si="25"/>
        <v/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 t="str">
        <f t="shared" si="11"/>
        <v/>
      </c>
      <c r="X49" s="39" t="str">
        <f t="shared" si="12"/>
        <v/>
      </c>
      <c r="Y49" s="39" t="str">
        <f t="shared" si="13"/>
        <v/>
      </c>
      <c r="Z49" s="39" t="str">
        <f t="shared" si="14"/>
        <v/>
      </c>
      <c r="AA49" s="39" t="str">
        <f t="shared" si="15"/>
        <v/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0.28234315559041195</v>
      </c>
      <c r="AK49" s="39" t="str">
        <f t="shared" si="23"/>
        <v/>
      </c>
      <c r="AL49" s="39" t="str">
        <f t="shared" si="24"/>
        <v/>
      </c>
      <c r="AM49" s="39" t="str">
        <f t="shared" si="25"/>
        <v/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 t="str">
        <f t="shared" si="11"/>
        <v/>
      </c>
      <c r="X50" s="39" t="str">
        <f t="shared" si="12"/>
        <v/>
      </c>
      <c r="Y50" s="39" t="str">
        <f t="shared" si="13"/>
        <v/>
      </c>
      <c r="Z50" s="39" t="str">
        <f t="shared" si="14"/>
        <v/>
      </c>
      <c r="AA50" s="39" t="str">
        <f t="shared" si="15"/>
        <v/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4.558575191704526E-2</v>
      </c>
      <c r="AK50" s="39" t="str">
        <f t="shared" si="23"/>
        <v/>
      </c>
      <c r="AL50" s="39" t="str">
        <f t="shared" si="24"/>
        <v/>
      </c>
      <c r="AM50" s="39" t="str">
        <f t="shared" si="25"/>
        <v/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 t="str">
        <f t="shared" si="11"/>
        <v/>
      </c>
      <c r="X51" s="39" t="str">
        <f t="shared" si="12"/>
        <v/>
      </c>
      <c r="Y51" s="39" t="str">
        <f t="shared" si="13"/>
        <v/>
      </c>
      <c r="Z51" s="39" t="str">
        <f t="shared" si="14"/>
        <v/>
      </c>
      <c r="AA51" s="39" t="str">
        <f t="shared" si="15"/>
        <v/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1.2666993797541442E-2</v>
      </c>
      <c r="AK51" s="39" t="str">
        <f t="shared" si="23"/>
        <v/>
      </c>
      <c r="AL51" s="39" t="str">
        <f t="shared" si="24"/>
        <v/>
      </c>
      <c r="AM51" s="39" t="str">
        <f t="shared" si="25"/>
        <v/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 t="str">
        <f t="shared" si="11"/>
        <v/>
      </c>
      <c r="X52" s="39" t="str">
        <f t="shared" si="12"/>
        <v/>
      </c>
      <c r="Y52" s="39" t="str">
        <f t="shared" si="13"/>
        <v/>
      </c>
      <c r="Z52" s="39" t="str">
        <f t="shared" si="14"/>
        <v/>
      </c>
      <c r="AA52" s="39" t="str">
        <f t="shared" si="15"/>
        <v/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0.24477521263061672</v>
      </c>
      <c r="AK52" s="39" t="str">
        <f t="shared" si="23"/>
        <v/>
      </c>
      <c r="AL52" s="39" t="str">
        <f t="shared" si="24"/>
        <v/>
      </c>
      <c r="AM52" s="39" t="str">
        <f t="shared" si="25"/>
        <v/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 t="str">
        <f t="shared" si="11"/>
        <v/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0.17870375585961412</v>
      </c>
      <c r="AK53" s="39" t="str">
        <f t="shared" si="23"/>
        <v/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 t="str">
        <f t="shared" si="11"/>
        <v/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1.0781283563597475E-3</v>
      </c>
      <c r="AK54" s="39" t="str">
        <f t="shared" si="23"/>
        <v/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 t="str">
        <f t="shared" si="11"/>
        <v/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0.18297774488047913</v>
      </c>
      <c r="AK55" s="39" t="str">
        <f t="shared" si="23"/>
        <v/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 t="str">
        <f t="shared" si="11"/>
        <v/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0.4075577956075444</v>
      </c>
      <c r="AK56" s="39" t="str">
        <f t="shared" si="23"/>
        <v/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 t="str">
        <f t="shared" si="23"/>
        <v/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0.59757139999999997</v>
      </c>
      <c r="D61" s="6">
        <v>0.59950506666666659</v>
      </c>
      <c r="E61" s="6">
        <v>0.68799999999999972</v>
      </c>
      <c r="F61" s="6">
        <v>7.0710678118654328E-3</v>
      </c>
      <c r="G61" s="6">
        <v>14.761332014319336</v>
      </c>
      <c r="H61" s="12">
        <v>0.85</v>
      </c>
      <c r="I61" s="92">
        <f>I60+15</f>
        <v>60</v>
      </c>
      <c r="J61" s="6">
        <f t="shared" ref="J61:J75" si="40">G61+(G62-G61)/15*(I61-B61)</f>
        <v>11.592855943682267</v>
      </c>
      <c r="K61" s="6">
        <f>H61+(H62-H61)/15*(I61-B61)</f>
        <v>0.86333333333333329</v>
      </c>
      <c r="L61" s="135"/>
    </row>
    <row r="62" spans="1:51">
      <c r="A62" s="210"/>
      <c r="B62" s="21">
        <v>70</v>
      </c>
      <c r="C62" s="6">
        <v>0.59757139999999997</v>
      </c>
      <c r="D62" s="6">
        <v>0.59924500000000003</v>
      </c>
      <c r="E62" s="6">
        <v>0.6307407407407406</v>
      </c>
      <c r="F62" s="6">
        <v>1.0715167512214406E-2</v>
      </c>
      <c r="G62" s="6">
        <v>5.2559038024081257</v>
      </c>
      <c r="H62" s="12">
        <v>0.89</v>
      </c>
      <c r="I62" s="92">
        <f t="shared" ref="I62:I92" si="41">I61+15</f>
        <v>75</v>
      </c>
      <c r="J62" s="6">
        <f t="shared" si="40"/>
        <v>7.5142177954950817</v>
      </c>
      <c r="K62" s="6">
        <f t="shared" ref="K62:K75" si="42">H62+(H63-H62)/15*(I62-B62)</f>
        <v>0.93333333333333335</v>
      </c>
      <c r="L62" s="135"/>
    </row>
    <row r="63" spans="1:51">
      <c r="A63" s="210"/>
      <c r="B63" s="21">
        <v>85</v>
      </c>
      <c r="C63" s="6">
        <v>0.59757139999999997</v>
      </c>
      <c r="D63" s="6">
        <v>0.59876366666666658</v>
      </c>
      <c r="E63" s="6">
        <v>0.67079999999999984</v>
      </c>
      <c r="F63" s="6">
        <v>1.9983326383095801E-2</v>
      </c>
      <c r="G63" s="6">
        <v>12.030845781668994</v>
      </c>
      <c r="H63" s="12">
        <v>1.02</v>
      </c>
      <c r="I63" s="92">
        <f t="shared" si="41"/>
        <v>90</v>
      </c>
      <c r="J63" s="6">
        <f t="shared" si="40"/>
        <v>14.168274254456863</v>
      </c>
      <c r="K63" s="6">
        <f t="shared" si="42"/>
        <v>0.96666666666666667</v>
      </c>
      <c r="L63" s="135"/>
    </row>
    <row r="64" spans="1:51">
      <c r="A64" s="210"/>
      <c r="B64" s="21">
        <v>100</v>
      </c>
      <c r="C64" s="6">
        <v>0.59757139999999997</v>
      </c>
      <c r="D64" s="6">
        <v>0.59788029999999992</v>
      </c>
      <c r="E64" s="6">
        <v>0.70814814814814842</v>
      </c>
      <c r="F64" s="6">
        <v>8.7868069973100794E-3</v>
      </c>
      <c r="G64" s="6">
        <v>18.4431312000326</v>
      </c>
      <c r="H64" s="12">
        <v>0.86</v>
      </c>
      <c r="I64" s="92">
        <f t="shared" si="41"/>
        <v>105</v>
      </c>
      <c r="J64" s="6">
        <f t="shared" si="40"/>
        <v>18.639085817289576</v>
      </c>
      <c r="K64" s="6">
        <f t="shared" si="42"/>
        <v>0.85666666666666669</v>
      </c>
      <c r="L64" s="135"/>
    </row>
    <row r="65" spans="1:12">
      <c r="A65" s="210"/>
      <c r="B65" s="21">
        <v>115</v>
      </c>
      <c r="C65" s="6">
        <v>0.59757139999999997</v>
      </c>
      <c r="D65" s="6">
        <v>0.59803906666666662</v>
      </c>
      <c r="E65" s="6">
        <v>0.71185185185185196</v>
      </c>
      <c r="F65" s="6">
        <v>7.8627833381927758E-3</v>
      </c>
      <c r="G65" s="6">
        <v>19.030995051803533</v>
      </c>
      <c r="H65" s="12">
        <v>0.85</v>
      </c>
      <c r="I65" s="92">
        <f t="shared" si="41"/>
        <v>120</v>
      </c>
      <c r="J65" s="6">
        <f t="shared" si="40"/>
        <v>19.612462291917328</v>
      </c>
      <c r="K65" s="6">
        <f t="shared" si="42"/>
        <v>0.84666666666666668</v>
      </c>
      <c r="L65" s="135"/>
    </row>
    <row r="66" spans="1:12">
      <c r="A66" s="210"/>
      <c r="B66" s="21">
        <v>130</v>
      </c>
      <c r="C66" s="6">
        <v>0.59757139999999997</v>
      </c>
      <c r="D66" s="6">
        <v>0.59813506666666671</v>
      </c>
      <c r="E66" s="6">
        <v>0.72240000000000026</v>
      </c>
      <c r="F66" s="6">
        <v>5.2281290471193793E-3</v>
      </c>
      <c r="G66" s="6">
        <v>20.775396772144923</v>
      </c>
      <c r="H66" s="12">
        <v>0.84</v>
      </c>
      <c r="I66" s="92">
        <f t="shared" si="41"/>
        <v>135</v>
      </c>
      <c r="J66" s="6">
        <f t="shared" si="40"/>
        <v>18.835490838378217</v>
      </c>
      <c r="K66" s="6">
        <f t="shared" si="42"/>
        <v>0.8866666666666666</v>
      </c>
      <c r="L66" s="135"/>
    </row>
    <row r="67" spans="1:12">
      <c r="A67" s="210"/>
      <c r="B67" s="21">
        <v>145</v>
      </c>
      <c r="C67" s="6">
        <v>0.59757139999999997</v>
      </c>
      <c r="D67" s="6">
        <v>0.5982238666666666</v>
      </c>
      <c r="E67" s="6">
        <v>0.68769230769230794</v>
      </c>
      <c r="F67" s="6">
        <v>1.86134773339518E-2</v>
      </c>
      <c r="G67" s="6">
        <v>14.955678970844808</v>
      </c>
      <c r="H67" s="12">
        <v>0.98</v>
      </c>
      <c r="I67" s="92">
        <f t="shared" si="41"/>
        <v>150</v>
      </c>
      <c r="J67" s="6">
        <f t="shared" si="40"/>
        <v>16.174932982132137</v>
      </c>
      <c r="K67" s="6">
        <f t="shared" si="42"/>
        <v>0.94333333333333336</v>
      </c>
      <c r="L67" s="135"/>
    </row>
    <row r="68" spans="1:12">
      <c r="A68" s="210"/>
      <c r="B68" s="21">
        <v>160</v>
      </c>
      <c r="C68" s="6">
        <v>0.59757139999999997</v>
      </c>
      <c r="D68" s="6">
        <v>0.59757139999999997</v>
      </c>
      <c r="E68" s="6">
        <v>0.70880000000000043</v>
      </c>
      <c r="F68" s="6">
        <v>9.7125348562223154E-3</v>
      </c>
      <c r="G68" s="6">
        <v>18.613441004706797</v>
      </c>
      <c r="H68" s="12">
        <v>0.87</v>
      </c>
      <c r="I68" s="92">
        <f t="shared" si="41"/>
        <v>165</v>
      </c>
      <c r="J68" s="6">
        <f t="shared" si="40"/>
        <v>19.935195983033204</v>
      </c>
      <c r="K68" s="6">
        <f t="shared" si="42"/>
        <v>0.85666666666666669</v>
      </c>
      <c r="L68" s="135"/>
    </row>
    <row r="69" spans="1:12">
      <c r="A69" s="210"/>
      <c r="B69" s="21">
        <v>175</v>
      </c>
      <c r="C69" s="6">
        <v>0.59757139999999997</v>
      </c>
      <c r="D69" s="6">
        <v>0.59651469999999995</v>
      </c>
      <c r="E69" s="6">
        <v>0.73120000000000018</v>
      </c>
      <c r="F69" s="6">
        <v>4.3969686527576433E-3</v>
      </c>
      <c r="G69" s="6">
        <v>22.578705939686021</v>
      </c>
      <c r="H69" s="12">
        <v>0.83</v>
      </c>
      <c r="I69" s="92">
        <f t="shared" si="41"/>
        <v>180</v>
      </c>
      <c r="J69" s="6">
        <f t="shared" si="40"/>
        <v>21.761996328692991</v>
      </c>
      <c r="K69" s="6">
        <f t="shared" si="42"/>
        <v>0.83333333333333326</v>
      </c>
      <c r="L69" s="135"/>
    </row>
    <row r="70" spans="1:12">
      <c r="A70" s="210"/>
      <c r="B70" s="21">
        <v>190</v>
      </c>
      <c r="C70" s="6">
        <v>0.59757139999999997</v>
      </c>
      <c r="D70" s="6">
        <v>0.59702696666666666</v>
      </c>
      <c r="E70" s="6">
        <v>0.71720000000000017</v>
      </c>
      <c r="F70" s="6">
        <v>6.137317546507327E-3</v>
      </c>
      <c r="G70" s="6">
        <v>20.128577106706935</v>
      </c>
      <c r="H70" s="12">
        <v>0.84</v>
      </c>
      <c r="I70" s="92">
        <f t="shared" si="41"/>
        <v>195</v>
      </c>
      <c r="J70" s="6">
        <f t="shared" si="40"/>
        <v>20.728048942228064</v>
      </c>
      <c r="K70" s="6">
        <f t="shared" si="42"/>
        <v>0.84666666666666668</v>
      </c>
      <c r="L70" s="135"/>
    </row>
    <row r="71" spans="1:12">
      <c r="A71" s="210"/>
      <c r="B71" s="21">
        <v>205</v>
      </c>
      <c r="C71" s="6">
        <v>0.59757139999999997</v>
      </c>
      <c r="D71" s="6">
        <v>0.59777259999999988</v>
      </c>
      <c r="E71" s="6">
        <v>0.72884615384615381</v>
      </c>
      <c r="F71" s="6">
        <v>9.0893005569947331E-3</v>
      </c>
      <c r="G71" s="6">
        <v>21.926992613270325</v>
      </c>
      <c r="H71" s="12">
        <v>0.86</v>
      </c>
      <c r="I71" s="92">
        <f t="shared" si="41"/>
        <v>210</v>
      </c>
      <c r="J71" s="6">
        <f t="shared" si="40"/>
        <v>21.842801138927555</v>
      </c>
      <c r="K71" s="6">
        <f t="shared" si="42"/>
        <v>0.85</v>
      </c>
      <c r="L71" s="135"/>
    </row>
    <row r="72" spans="1:12">
      <c r="A72" s="210"/>
      <c r="B72" s="21">
        <v>220</v>
      </c>
      <c r="C72" s="6">
        <v>0.59757139999999997</v>
      </c>
      <c r="D72" s="6">
        <v>0.59859200000000001</v>
      </c>
      <c r="E72" s="6">
        <v>0.7283333333333335</v>
      </c>
      <c r="F72" s="6">
        <v>3.8069349381344084E-3</v>
      </c>
      <c r="G72" s="6">
        <v>21.674418190242015</v>
      </c>
      <c r="H72" s="12">
        <v>0.83</v>
      </c>
      <c r="I72" s="92">
        <f t="shared" si="41"/>
        <v>225</v>
      </c>
      <c r="J72" s="6">
        <f t="shared" si="40"/>
        <v>21.52439182979202</v>
      </c>
      <c r="K72" s="6">
        <f t="shared" si="42"/>
        <v>0.83333333333333326</v>
      </c>
      <c r="L72" s="135"/>
    </row>
    <row r="73" spans="1:12">
      <c r="A73" s="210"/>
      <c r="B73" s="21">
        <v>235</v>
      </c>
      <c r="C73" s="6">
        <v>0.59757139999999997</v>
      </c>
      <c r="D73" s="6">
        <v>0.59888963333333334</v>
      </c>
      <c r="E73" s="6">
        <v>0.72600000000000009</v>
      </c>
      <c r="F73" s="6">
        <v>5.7735026918962614E-3</v>
      </c>
      <c r="G73" s="6">
        <v>21.224339108892032</v>
      </c>
      <c r="H73" s="12">
        <v>0.84</v>
      </c>
      <c r="I73" s="92">
        <f t="shared" si="41"/>
        <v>240</v>
      </c>
      <c r="J73" s="6">
        <f t="shared" si="40"/>
        <v>21.710107617429454</v>
      </c>
      <c r="K73" s="6">
        <f t="shared" si="42"/>
        <v>0.84</v>
      </c>
      <c r="L73" s="135"/>
    </row>
    <row r="74" spans="1:12">
      <c r="A74" s="210"/>
      <c r="B74" s="21">
        <v>250</v>
      </c>
      <c r="C74" s="6">
        <v>0.59757139999999997</v>
      </c>
      <c r="D74" s="6">
        <v>0.59960069999999988</v>
      </c>
      <c r="E74" s="6">
        <v>0.73560000000000003</v>
      </c>
      <c r="F74" s="6">
        <v>5.0662280511902255E-3</v>
      </c>
      <c r="G74" s="6">
        <v>22.681644634504295</v>
      </c>
      <c r="H74" s="12">
        <v>0.84</v>
      </c>
      <c r="I74" s="92">
        <f t="shared" si="41"/>
        <v>255</v>
      </c>
      <c r="J74" s="6">
        <f t="shared" si="40"/>
        <v>22.704475145305597</v>
      </c>
      <c r="K74" s="6">
        <f t="shared" si="42"/>
        <v>0.84</v>
      </c>
      <c r="L74" s="135"/>
    </row>
    <row r="75" spans="1:12">
      <c r="A75" s="210"/>
      <c r="B75" s="21">
        <v>265</v>
      </c>
      <c r="C75" s="6">
        <v>0.59757139999999997</v>
      </c>
      <c r="D75" s="6">
        <v>0.60024373333333325</v>
      </c>
      <c r="E75" s="6">
        <v>0.7367999999999999</v>
      </c>
      <c r="F75" s="6">
        <v>4.760952285695238E-3</v>
      </c>
      <c r="G75" s="6">
        <v>22.750136166908199</v>
      </c>
      <c r="H75" s="12">
        <v>0.84</v>
      </c>
      <c r="I75" s="92">
        <f t="shared" si="41"/>
        <v>270</v>
      </c>
      <c r="J75" s="6">
        <f t="shared" si="40"/>
        <v>22.804403111819298</v>
      </c>
      <c r="K75" s="6">
        <f t="shared" si="42"/>
        <v>0.83666666666666667</v>
      </c>
      <c r="L75" s="19"/>
    </row>
    <row r="76" spans="1:12">
      <c r="A76" s="3"/>
      <c r="B76" s="21">
        <v>280</v>
      </c>
      <c r="C76" s="6">
        <v>0.59757139999999997</v>
      </c>
      <c r="D76" s="6">
        <v>0.60237759999999996</v>
      </c>
      <c r="E76" s="6">
        <v>0.74039999999999995</v>
      </c>
      <c r="F76" s="6">
        <v>3.5118845842842497E-3</v>
      </c>
      <c r="G76" s="6">
        <v>22.912937001641495</v>
      </c>
      <c r="H76" s="12">
        <v>0.83</v>
      </c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0.54096999999999995</v>
      </c>
      <c r="E95" s="30">
        <v>0.61799999999999977</v>
      </c>
      <c r="F95" s="30">
        <v>4.1039134083406207E-3</v>
      </c>
      <c r="G95" s="74">
        <v>14.239236926262052</v>
      </c>
      <c r="H95" s="31">
        <v>2.1466538631998819</v>
      </c>
      <c r="I95" s="93">
        <v>45</v>
      </c>
      <c r="J95" s="29">
        <f>G95+(G96-G95)/15*(I95-B95)</f>
        <v>14.239236926262052</v>
      </c>
      <c r="K95" s="29">
        <f>H95+(H96-H95)/15*(I95-B95)</f>
        <v>2.1466538631998819</v>
      </c>
      <c r="L95" s="135"/>
    </row>
    <row r="96" spans="1:12">
      <c r="A96" s="210"/>
      <c r="B96" s="21">
        <v>60</v>
      </c>
      <c r="C96" s="7"/>
      <c r="D96" s="7">
        <v>0.54386999999999996</v>
      </c>
      <c r="E96" s="7">
        <v>0.62399999999999989</v>
      </c>
      <c r="F96" s="7">
        <v>5.0262468995003508E-3</v>
      </c>
      <c r="G96" s="75">
        <v>14.73330023718902</v>
      </c>
      <c r="H96" s="22">
        <v>2.1466538631998819</v>
      </c>
      <c r="I96" s="92">
        <f>I95+15</f>
        <v>60</v>
      </c>
      <c r="J96" s="6">
        <f t="shared" ref="J96:J119" si="43">G96+(G97-G96)/15*(I96-B96)</f>
        <v>14.73330023718902</v>
      </c>
      <c r="K96" s="6">
        <f>H96+(H97-H96)/15*(I96-B96)</f>
        <v>2.1466538631998819</v>
      </c>
      <c r="L96" s="135"/>
    </row>
    <row r="97" spans="1:12">
      <c r="A97" s="210"/>
      <c r="B97" s="21">
        <v>75</v>
      </c>
      <c r="C97" s="7"/>
      <c r="D97" s="7">
        <v>0.54147000000000001</v>
      </c>
      <c r="E97" s="7">
        <v>0.63000000000000023</v>
      </c>
      <c r="F97" s="7">
        <v>2.2781295785038269E-16</v>
      </c>
      <c r="G97" s="75">
        <v>16.349936284558741</v>
      </c>
      <c r="H97" s="22">
        <v>2.1466538631998819</v>
      </c>
      <c r="I97" s="92">
        <f t="shared" ref="I97:I127" si="44">I96+15</f>
        <v>75</v>
      </c>
      <c r="J97" s="6">
        <f t="shared" si="43"/>
        <v>16.349936284558741</v>
      </c>
      <c r="K97" s="6">
        <f t="shared" ref="K97:K119" si="45">H97+(H98-H97)/15*(I97-B97)</f>
        <v>2.1466538631998819</v>
      </c>
      <c r="L97" s="135"/>
    </row>
    <row r="98" spans="1:12">
      <c r="A98" s="210"/>
      <c r="B98" s="21">
        <v>90</v>
      </c>
      <c r="C98" s="7"/>
      <c r="D98" s="7">
        <v>0.54232000000000002</v>
      </c>
      <c r="E98" s="7">
        <v>0.63600000000000023</v>
      </c>
      <c r="F98" s="7">
        <v>5.0262468995003508E-3</v>
      </c>
      <c r="G98" s="75">
        <v>17.273934208585377</v>
      </c>
      <c r="H98" s="22">
        <v>2.1466538631998819</v>
      </c>
      <c r="I98" s="92">
        <f t="shared" si="44"/>
        <v>90</v>
      </c>
      <c r="J98" s="6">
        <f t="shared" si="43"/>
        <v>17.273934208585377</v>
      </c>
      <c r="K98" s="6">
        <f t="shared" si="45"/>
        <v>2.1466538631998819</v>
      </c>
      <c r="L98" s="135"/>
    </row>
    <row r="99" spans="1:12">
      <c r="A99" s="210"/>
      <c r="B99" s="21">
        <v>105</v>
      </c>
      <c r="C99" s="7"/>
      <c r="D99" s="7">
        <v>0.54102000000000006</v>
      </c>
      <c r="E99" s="7">
        <v>0.64400000000000013</v>
      </c>
      <c r="F99" s="7">
        <v>5.0262468995003508E-3</v>
      </c>
      <c r="G99" s="75">
        <v>19.034416472588823</v>
      </c>
      <c r="H99" s="22">
        <v>2.1466538631998819</v>
      </c>
      <c r="I99" s="92">
        <f t="shared" si="44"/>
        <v>105</v>
      </c>
      <c r="J99" s="6">
        <f t="shared" si="43"/>
        <v>19.034416472588823</v>
      </c>
      <c r="K99" s="6">
        <f t="shared" si="45"/>
        <v>2.1466538631998819</v>
      </c>
      <c r="L99" s="135"/>
    </row>
    <row r="100" spans="1:12">
      <c r="A100" s="210"/>
      <c r="B100" s="21">
        <v>120</v>
      </c>
      <c r="C100" s="7"/>
      <c r="D100" s="7">
        <v>0.54182000000000008</v>
      </c>
      <c r="E100" s="7">
        <v>0.64700000000000013</v>
      </c>
      <c r="F100" s="7">
        <v>4.7016234598162765E-3</v>
      </c>
      <c r="G100" s="75">
        <v>19.412350965265222</v>
      </c>
      <c r="H100" s="22">
        <v>2.1466538631998819</v>
      </c>
      <c r="I100" s="92">
        <f t="shared" si="44"/>
        <v>120</v>
      </c>
      <c r="J100" s="6">
        <f t="shared" si="43"/>
        <v>19.412350965265222</v>
      </c>
      <c r="K100" s="6">
        <f t="shared" si="45"/>
        <v>2.1466538631998819</v>
      </c>
      <c r="L100" s="135"/>
    </row>
    <row r="101" spans="1:12">
      <c r="A101" s="210"/>
      <c r="B101" s="21">
        <v>135</v>
      </c>
      <c r="C101" s="7"/>
      <c r="D101" s="7">
        <v>0.54171999999999998</v>
      </c>
      <c r="E101" s="7">
        <v>0.65700000000000014</v>
      </c>
      <c r="F101" s="7">
        <v>4.7016234598162765E-3</v>
      </c>
      <c r="G101" s="75">
        <v>21.28036624086247</v>
      </c>
      <c r="H101" s="22">
        <v>2.1466538631998819</v>
      </c>
      <c r="I101" s="92">
        <f t="shared" si="44"/>
        <v>135</v>
      </c>
      <c r="J101" s="6">
        <f t="shared" si="43"/>
        <v>21.28036624086247</v>
      </c>
      <c r="K101" s="6">
        <f t="shared" si="45"/>
        <v>2.1466538631998819</v>
      </c>
      <c r="L101" s="135"/>
    </row>
    <row r="102" spans="1:12">
      <c r="A102" s="210"/>
      <c r="B102" s="21">
        <v>150</v>
      </c>
      <c r="C102" s="7"/>
      <c r="D102" s="7">
        <v>0.54152</v>
      </c>
      <c r="E102" s="7">
        <v>0.65850000000000009</v>
      </c>
      <c r="F102" s="7">
        <v>3.6634754853252347E-3</v>
      </c>
      <c r="G102" s="75">
        <v>21.602156891712234</v>
      </c>
      <c r="H102" s="22">
        <v>2.1466538631998819</v>
      </c>
      <c r="I102" s="92">
        <f t="shared" si="44"/>
        <v>150</v>
      </c>
      <c r="J102" s="6">
        <f t="shared" si="43"/>
        <v>21.602156891712234</v>
      </c>
      <c r="K102" s="6">
        <f t="shared" si="45"/>
        <v>2.1466538631998819</v>
      </c>
      <c r="L102" s="135"/>
    </row>
    <row r="103" spans="1:12">
      <c r="A103" s="210"/>
      <c r="B103" s="21">
        <v>165</v>
      </c>
      <c r="C103" s="7"/>
      <c r="D103" s="7">
        <v>0.54212000000000005</v>
      </c>
      <c r="E103" s="7">
        <v>0.66</v>
      </c>
      <c r="F103" s="7">
        <v>0</v>
      </c>
      <c r="G103" s="75">
        <v>21.744263262746248</v>
      </c>
      <c r="H103" s="22">
        <v>2.1466538631998819</v>
      </c>
      <c r="I103" s="92">
        <f t="shared" si="44"/>
        <v>165</v>
      </c>
      <c r="J103" s="6">
        <f t="shared" si="43"/>
        <v>21.744263262746248</v>
      </c>
      <c r="K103" s="6">
        <f t="shared" si="45"/>
        <v>2.1466538631998819</v>
      </c>
      <c r="L103" s="135"/>
    </row>
    <row r="104" spans="1:12">
      <c r="A104" s="210"/>
      <c r="B104" s="21">
        <v>180</v>
      </c>
      <c r="C104" s="7"/>
      <c r="D104" s="7">
        <v>0.54091999999999996</v>
      </c>
      <c r="E104" s="7">
        <v>0.66200000000000003</v>
      </c>
      <c r="F104" s="7">
        <v>4.1039134083406198E-3</v>
      </c>
      <c r="G104" s="75">
        <v>22.384086371367314</v>
      </c>
      <c r="H104" s="22">
        <v>2.1466538631998819</v>
      </c>
      <c r="I104" s="92">
        <f t="shared" si="44"/>
        <v>180</v>
      </c>
      <c r="J104" s="6">
        <f t="shared" si="43"/>
        <v>22.384086371367314</v>
      </c>
      <c r="K104" s="6">
        <f t="shared" si="45"/>
        <v>2.1466538631998819</v>
      </c>
      <c r="L104" s="135"/>
    </row>
    <row r="105" spans="1:12">
      <c r="A105" s="210"/>
      <c r="B105" s="21">
        <v>195</v>
      </c>
      <c r="C105" s="7"/>
      <c r="D105" s="7">
        <v>0.54211999999999994</v>
      </c>
      <c r="E105" s="7">
        <v>0.66250000000000009</v>
      </c>
      <c r="F105" s="7">
        <v>4.4426165831931968E-3</v>
      </c>
      <c r="G105" s="75">
        <v>22.205415775105173</v>
      </c>
      <c r="H105" s="22">
        <v>2.1466538631998819</v>
      </c>
      <c r="I105" s="92">
        <f t="shared" si="44"/>
        <v>195</v>
      </c>
      <c r="J105" s="6">
        <f t="shared" si="43"/>
        <v>22.205415775105173</v>
      </c>
      <c r="K105" s="6">
        <f t="shared" si="45"/>
        <v>2.1466538631998819</v>
      </c>
      <c r="L105" s="135"/>
    </row>
    <row r="106" spans="1:12">
      <c r="A106" s="210"/>
      <c r="B106" s="21">
        <v>210</v>
      </c>
      <c r="C106" s="7"/>
      <c r="D106" s="7">
        <v>0.54161999999999999</v>
      </c>
      <c r="E106" s="7">
        <v>0.66500000000000004</v>
      </c>
      <c r="F106" s="7">
        <v>5.1298917604257763E-3</v>
      </c>
      <c r="G106" s="75">
        <v>22.77980872198221</v>
      </c>
      <c r="H106" s="22">
        <v>2.1466538631998819</v>
      </c>
      <c r="I106" s="92">
        <f t="shared" si="44"/>
        <v>210</v>
      </c>
      <c r="J106" s="6">
        <f t="shared" si="43"/>
        <v>22.77980872198221</v>
      </c>
      <c r="K106" s="6">
        <f t="shared" si="45"/>
        <v>2.1466538631998819</v>
      </c>
      <c r="L106" s="135"/>
    </row>
    <row r="107" spans="1:12">
      <c r="A107" s="210"/>
      <c r="B107" s="21">
        <v>225</v>
      </c>
      <c r="C107" s="7">
        <v>0.54152</v>
      </c>
      <c r="D107" s="7">
        <v>0.54152</v>
      </c>
      <c r="E107" s="7">
        <v>0.66549999999999998</v>
      </c>
      <c r="F107" s="7">
        <v>5.1041778553404093E-3</v>
      </c>
      <c r="G107" s="75">
        <v>22.894814595952131</v>
      </c>
      <c r="H107" s="22">
        <v>2.1466538631998819</v>
      </c>
      <c r="I107" s="92">
        <f t="shared" si="44"/>
        <v>225</v>
      </c>
      <c r="J107" s="6">
        <f t="shared" si="43"/>
        <v>22.894814595952131</v>
      </c>
      <c r="K107" s="6">
        <f t="shared" si="45"/>
        <v>2.1466538631998819</v>
      </c>
      <c r="L107" s="135"/>
    </row>
    <row r="108" spans="1:12">
      <c r="A108" s="210"/>
      <c r="B108" s="21">
        <v>240</v>
      </c>
      <c r="C108" s="7"/>
      <c r="D108" s="7">
        <v>0.54171999999999998</v>
      </c>
      <c r="E108" s="7">
        <v>0.66200000000000003</v>
      </c>
      <c r="F108" s="7">
        <v>4.1039134083406198E-3</v>
      </c>
      <c r="G108" s="75">
        <v>22.203352285313457</v>
      </c>
      <c r="H108" s="22">
        <v>2.1466538631998819</v>
      </c>
      <c r="I108" s="92">
        <f t="shared" si="44"/>
        <v>240</v>
      </c>
      <c r="J108" s="6">
        <f t="shared" si="43"/>
        <v>22.203352285313457</v>
      </c>
      <c r="K108" s="6">
        <f t="shared" si="45"/>
        <v>2.1466538631998819</v>
      </c>
      <c r="L108" s="135"/>
    </row>
    <row r="109" spans="1:12">
      <c r="A109" s="210"/>
      <c r="B109" s="21">
        <v>255</v>
      </c>
      <c r="C109" s="7"/>
      <c r="D109" s="7">
        <v>0.54152</v>
      </c>
      <c r="E109" s="7">
        <v>0.66100000000000003</v>
      </c>
      <c r="F109" s="7">
        <v>3.0779350562554647E-3</v>
      </c>
      <c r="G109" s="75">
        <v>22.063820357512192</v>
      </c>
      <c r="H109" s="22">
        <v>2.1466538631998819</v>
      </c>
      <c r="I109" s="92">
        <f t="shared" si="44"/>
        <v>255</v>
      </c>
      <c r="J109" s="6">
        <f t="shared" si="43"/>
        <v>22.063820357512192</v>
      </c>
      <c r="K109" s="6">
        <f t="shared" si="45"/>
        <v>2.1466538631998819</v>
      </c>
      <c r="L109" s="135"/>
    </row>
    <row r="110" spans="1:12">
      <c r="A110" s="210"/>
      <c r="B110" s="21">
        <v>270</v>
      </c>
      <c r="C110" s="7"/>
      <c r="D110" s="7">
        <v>0.54081999999999997</v>
      </c>
      <c r="E110" s="7">
        <v>0.64900000000000024</v>
      </c>
      <c r="F110" s="7">
        <v>1.0711528467275966E-2</v>
      </c>
      <c r="G110" s="75">
        <v>20.002958470470819</v>
      </c>
      <c r="H110" s="22">
        <v>2.1466538631998819</v>
      </c>
      <c r="I110" s="92">
        <f t="shared" si="44"/>
        <v>270</v>
      </c>
      <c r="J110" s="6">
        <f t="shared" si="43"/>
        <v>20.002958470470819</v>
      </c>
      <c r="K110" s="6">
        <f t="shared" si="45"/>
        <v>2.1466538631998819</v>
      </c>
      <c r="L110" s="135"/>
    </row>
    <row r="111" spans="1:12">
      <c r="A111" s="210"/>
      <c r="B111" s="21">
        <v>285</v>
      </c>
      <c r="C111" s="7"/>
      <c r="D111" s="7">
        <v>0.54081999999999997</v>
      </c>
      <c r="E111" s="7">
        <v>0.62950000000000028</v>
      </c>
      <c r="F111" s="7">
        <v>1.1459310165698653E-2</v>
      </c>
      <c r="G111" s="75">
        <v>16.397322584224018</v>
      </c>
      <c r="H111" s="22">
        <v>2.1466538631998819</v>
      </c>
      <c r="I111" s="92">
        <f t="shared" si="44"/>
        <v>285</v>
      </c>
      <c r="J111" s="6">
        <f t="shared" si="43"/>
        <v>16.397322584224018</v>
      </c>
      <c r="K111" s="6">
        <f t="shared" si="45"/>
        <v>2.1466538631998819</v>
      </c>
      <c r="L111" s="135"/>
    </row>
    <row r="112" spans="1:12">
      <c r="A112" s="210"/>
      <c r="B112" s="21">
        <v>300</v>
      </c>
      <c r="C112" s="7"/>
      <c r="D112" s="7">
        <v>0.54091999999999996</v>
      </c>
      <c r="E112" s="7">
        <v>0.64700000000000024</v>
      </c>
      <c r="F112" s="7">
        <v>4.7016234598162782E-3</v>
      </c>
      <c r="G112" s="75">
        <v>19.611033054795588</v>
      </c>
      <c r="H112" s="22">
        <v>2.1466538631998819</v>
      </c>
      <c r="I112" s="92">
        <f t="shared" si="44"/>
        <v>300</v>
      </c>
      <c r="J112" s="6">
        <f t="shared" si="43"/>
        <v>19.611033054795588</v>
      </c>
      <c r="K112" s="6">
        <f t="shared" si="45"/>
        <v>2.1466538631998819</v>
      </c>
      <c r="L112" s="135"/>
    </row>
    <row r="113" spans="1:12">
      <c r="A113" s="210"/>
      <c r="B113" s="21">
        <v>315</v>
      </c>
      <c r="C113" s="7"/>
      <c r="D113" s="7">
        <v>0.54061999999999999</v>
      </c>
      <c r="E113" s="7">
        <v>0.65950000000000009</v>
      </c>
      <c r="F113" s="7">
        <v>2.2360679774997912E-3</v>
      </c>
      <c r="G113" s="75">
        <v>21.989567533572583</v>
      </c>
      <c r="H113" s="22">
        <v>2.1466538631998819</v>
      </c>
      <c r="I113" s="92">
        <f t="shared" si="44"/>
        <v>315</v>
      </c>
      <c r="J113" s="6">
        <f t="shared" si="43"/>
        <v>21.989567533572583</v>
      </c>
      <c r="K113" s="6">
        <f t="shared" si="45"/>
        <v>2.1466538631998819</v>
      </c>
      <c r="L113" s="135"/>
    </row>
    <row r="114" spans="1:12">
      <c r="A114" s="210"/>
      <c r="B114" s="21">
        <v>330</v>
      </c>
      <c r="C114" s="7"/>
      <c r="D114" s="7">
        <v>0.54191999999999996</v>
      </c>
      <c r="E114" s="7">
        <v>0.66</v>
      </c>
      <c r="F114" s="7">
        <v>0</v>
      </c>
      <c r="G114" s="75">
        <v>21.789193976970786</v>
      </c>
      <c r="H114" s="22">
        <v>2.1466538631998819</v>
      </c>
      <c r="I114" s="92">
        <f t="shared" si="44"/>
        <v>330</v>
      </c>
      <c r="J114" s="6">
        <f t="shared" si="43"/>
        <v>21.789193976970786</v>
      </c>
      <c r="K114" s="6">
        <f t="shared" si="45"/>
        <v>2.1466538631998819</v>
      </c>
      <c r="L114" s="135"/>
    </row>
    <row r="115" spans="1:12">
      <c r="A115" s="210"/>
      <c r="B115" s="21">
        <v>345</v>
      </c>
      <c r="C115" s="7"/>
      <c r="D115" s="7">
        <v>0.54071999999999998</v>
      </c>
      <c r="E115" s="7">
        <v>0.66</v>
      </c>
      <c r="F115" s="7">
        <v>0</v>
      </c>
      <c r="G115" s="75">
        <v>22.059476253883723</v>
      </c>
      <c r="H115" s="22">
        <v>2.1466538631998819</v>
      </c>
      <c r="I115" s="92">
        <f t="shared" si="44"/>
        <v>345</v>
      </c>
      <c r="J115" s="6">
        <f t="shared" si="43"/>
        <v>22.059476253883723</v>
      </c>
      <c r="K115" s="6">
        <f t="shared" si="45"/>
        <v>2.1466538631998819</v>
      </c>
      <c r="L115" s="135"/>
    </row>
    <row r="116" spans="1:12">
      <c r="A116" s="210"/>
      <c r="B116" s="21">
        <v>360</v>
      </c>
      <c r="C116" s="7"/>
      <c r="D116" s="7">
        <v>0.54211999999999994</v>
      </c>
      <c r="E116" s="7">
        <v>0.65850000000000009</v>
      </c>
      <c r="F116" s="7">
        <v>3.6634754853252347E-3</v>
      </c>
      <c r="G116" s="75">
        <v>21.467571755330951</v>
      </c>
      <c r="H116" s="22">
        <v>2.1466538631998819</v>
      </c>
      <c r="I116" s="92">
        <f t="shared" si="44"/>
        <v>360</v>
      </c>
      <c r="J116" s="6">
        <f t="shared" si="43"/>
        <v>21.467571755330951</v>
      </c>
      <c r="K116" s="6">
        <f t="shared" si="45"/>
        <v>2.1466538631998819</v>
      </c>
      <c r="L116" s="135"/>
    </row>
    <row r="117" spans="1:12">
      <c r="A117" s="210"/>
      <c r="B117" s="21">
        <v>375</v>
      </c>
      <c r="C117" s="7"/>
      <c r="D117" s="7">
        <v>0.54137000000000002</v>
      </c>
      <c r="E117" s="7">
        <v>0.65900000000000003</v>
      </c>
      <c r="F117" s="7">
        <v>3.0779350562554642E-3</v>
      </c>
      <c r="G117" s="75">
        <v>21.728208064724683</v>
      </c>
      <c r="H117" s="22">
        <v>2.1466538631998819</v>
      </c>
      <c r="I117" s="92">
        <f t="shared" si="44"/>
        <v>375</v>
      </c>
      <c r="J117" s="6">
        <f t="shared" si="43"/>
        <v>21.728208064724683</v>
      </c>
      <c r="K117" s="6">
        <f t="shared" si="45"/>
        <v>2.1466538631998819</v>
      </c>
      <c r="L117" s="135"/>
    </row>
    <row r="118" spans="1:12">
      <c r="A118" s="210"/>
      <c r="B118" s="21">
        <v>390</v>
      </c>
      <c r="C118" s="7"/>
      <c r="D118" s="7">
        <v>0.54316999999999993</v>
      </c>
      <c r="E118" s="7">
        <v>0.65600000000000014</v>
      </c>
      <c r="F118" s="7">
        <v>5.0262468995003508E-3</v>
      </c>
      <c r="G118" s="75">
        <v>20.772502163227024</v>
      </c>
      <c r="H118" s="22">
        <v>2.1466538631998819</v>
      </c>
      <c r="I118" s="92">
        <f t="shared" si="44"/>
        <v>390</v>
      </c>
      <c r="J118" s="6">
        <f t="shared" si="43"/>
        <v>20.772502163227024</v>
      </c>
      <c r="K118" s="6">
        <f t="shared" si="45"/>
        <v>2.1466538631998819</v>
      </c>
      <c r="L118" s="135"/>
    </row>
    <row r="119" spans="1:12">
      <c r="A119" s="210"/>
      <c r="B119" s="21">
        <v>405</v>
      </c>
      <c r="C119" s="7"/>
      <c r="D119" s="7">
        <v>0.54986999999999997</v>
      </c>
      <c r="E119" s="7">
        <v>0.64150000000000007</v>
      </c>
      <c r="F119" s="7">
        <v>7.4515982037059525E-3</v>
      </c>
      <c r="G119" s="75">
        <v>16.663938749158909</v>
      </c>
      <c r="H119" s="22">
        <v>2.1466538631998819</v>
      </c>
      <c r="I119" s="92">
        <f t="shared" si="44"/>
        <v>405</v>
      </c>
      <c r="J119" s="6">
        <f t="shared" si="43"/>
        <v>16.663938749158909</v>
      </c>
      <c r="K119" s="6">
        <f t="shared" si="45"/>
        <v>2.1466538631998819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0.60469435688985507</v>
      </c>
      <c r="E135" s="34">
        <v>0.7</v>
      </c>
      <c r="F135" s="34">
        <v>0</v>
      </c>
      <c r="G135" s="35">
        <v>15.760961223506968</v>
      </c>
      <c r="H135" s="36">
        <v>2.1912361990685572</v>
      </c>
      <c r="I135" s="92">
        <f t="shared" si="46"/>
        <v>120</v>
      </c>
      <c r="J135" s="6">
        <f t="shared" ref="J135:J155" si="47">G135+(G136-G135)/15*(I135-B135)</f>
        <v>15.760961223506968</v>
      </c>
      <c r="K135" s="6">
        <f t="shared" ref="K135:K155" si="48">H135+(H136-H135)/15*(I135-B135)</f>
        <v>2.1912361990685572</v>
      </c>
      <c r="L135" s="135"/>
    </row>
    <row r="136" spans="1:12">
      <c r="A136" s="208"/>
      <c r="B136" s="23">
        <v>135</v>
      </c>
      <c r="C136" s="3"/>
      <c r="D136" s="34">
        <v>0.60532235688985503</v>
      </c>
      <c r="E136" s="34">
        <v>0.70499999999999996</v>
      </c>
      <c r="F136" s="34">
        <v>5.0000000000000001E-3</v>
      </c>
      <c r="G136" s="35">
        <v>16.466869590326787</v>
      </c>
      <c r="H136" s="36">
        <v>2.5457430848343141</v>
      </c>
      <c r="I136" s="92">
        <f t="shared" si="46"/>
        <v>135</v>
      </c>
      <c r="J136" s="6">
        <f t="shared" si="47"/>
        <v>16.466869590326787</v>
      </c>
      <c r="K136" s="6">
        <f t="shared" si="48"/>
        <v>2.5457430848343141</v>
      </c>
      <c r="L136" s="135"/>
    </row>
    <row r="137" spans="1:12">
      <c r="A137" s="208"/>
      <c r="B137" s="23">
        <v>150</v>
      </c>
      <c r="C137" s="3"/>
      <c r="D137" s="34">
        <v>0.60388435688985509</v>
      </c>
      <c r="E137" s="34">
        <v>0.71</v>
      </c>
      <c r="F137" s="34">
        <v>5.0000000000000001E-3</v>
      </c>
      <c r="G137" s="35">
        <v>17.572179490898741</v>
      </c>
      <c r="H137" s="36">
        <v>2.241013349475101</v>
      </c>
      <c r="I137" s="92">
        <f t="shared" si="46"/>
        <v>150</v>
      </c>
      <c r="J137" s="6">
        <f t="shared" si="47"/>
        <v>17.572179490898741</v>
      </c>
      <c r="K137" s="6">
        <f t="shared" si="48"/>
        <v>2.241013349475101</v>
      </c>
      <c r="L137" s="135"/>
    </row>
    <row r="138" spans="1:12">
      <c r="A138" s="208"/>
      <c r="B138" s="23">
        <v>165</v>
      </c>
      <c r="C138" s="3"/>
      <c r="D138" s="34">
        <v>0.5996453568898551</v>
      </c>
      <c r="E138" s="34">
        <v>0.71499999999999997</v>
      </c>
      <c r="F138" s="34">
        <v>0.01</v>
      </c>
      <c r="G138" s="35">
        <v>19.237144386216539</v>
      </c>
      <c r="H138" s="36">
        <v>2.565092497689113</v>
      </c>
      <c r="I138" s="92">
        <f t="shared" si="46"/>
        <v>165</v>
      </c>
      <c r="J138" s="6">
        <f t="shared" si="47"/>
        <v>19.237144386216539</v>
      </c>
      <c r="K138" s="6">
        <f t="shared" si="48"/>
        <v>2.565092497689113</v>
      </c>
      <c r="L138" s="135"/>
    </row>
    <row r="139" spans="1:12">
      <c r="A139" s="208"/>
      <c r="B139" s="23">
        <v>180</v>
      </c>
      <c r="C139" s="3"/>
      <c r="D139" s="34">
        <v>0.60128735688985513</v>
      </c>
      <c r="E139" s="34">
        <v>0.72</v>
      </c>
      <c r="F139" s="34">
        <v>5.0000000000000001E-3</v>
      </c>
      <c r="G139" s="35">
        <v>19.743079868531286</v>
      </c>
      <c r="H139" s="36">
        <v>2.2899067070757484</v>
      </c>
      <c r="I139" s="92">
        <f t="shared" si="46"/>
        <v>180</v>
      </c>
      <c r="J139" s="6">
        <f t="shared" si="47"/>
        <v>19.743079868531286</v>
      </c>
      <c r="K139" s="6">
        <f t="shared" si="48"/>
        <v>2.2899067070757484</v>
      </c>
      <c r="L139" s="135"/>
    </row>
    <row r="140" spans="1:12">
      <c r="A140" s="208"/>
      <c r="B140" s="23">
        <v>195</v>
      </c>
      <c r="C140" s="3"/>
      <c r="D140" s="34">
        <v>0.60151635688985505</v>
      </c>
      <c r="E140" s="34">
        <v>0.72</v>
      </c>
      <c r="F140" s="34">
        <v>0.01</v>
      </c>
      <c r="G140" s="35">
        <v>19.697493135974806</v>
      </c>
      <c r="H140" s="36">
        <v>2.3256500586594946</v>
      </c>
      <c r="I140" s="92">
        <f t="shared" si="46"/>
        <v>195</v>
      </c>
      <c r="J140" s="6">
        <f t="shared" si="47"/>
        <v>19.697493135974806</v>
      </c>
      <c r="K140" s="6">
        <f t="shared" si="48"/>
        <v>2.3256500586594946</v>
      </c>
      <c r="L140" s="135"/>
    </row>
    <row r="141" spans="1:12">
      <c r="A141" s="208"/>
      <c r="B141" s="23">
        <v>210</v>
      </c>
      <c r="C141" s="3"/>
      <c r="D141" s="34">
        <v>0.60279835688985506</v>
      </c>
      <c r="E141" s="34">
        <v>0.73</v>
      </c>
      <c r="F141" s="34">
        <v>5.0000000000000001E-3</v>
      </c>
      <c r="G141" s="35">
        <v>21.101856310034293</v>
      </c>
      <c r="H141" s="36">
        <v>2.3086695653543865</v>
      </c>
      <c r="I141" s="92">
        <f t="shared" si="46"/>
        <v>210</v>
      </c>
      <c r="J141" s="6">
        <f t="shared" si="47"/>
        <v>21.101856310034293</v>
      </c>
      <c r="K141" s="6">
        <f t="shared" si="48"/>
        <v>2.3086695653543865</v>
      </c>
      <c r="L141" s="135"/>
    </row>
    <row r="142" spans="1:12">
      <c r="A142" s="208"/>
      <c r="B142" s="23">
        <v>225</v>
      </c>
      <c r="C142" s="3"/>
      <c r="D142" s="34">
        <v>0.60209235688985507</v>
      </c>
      <c r="E142" s="34">
        <v>0.72</v>
      </c>
      <c r="F142" s="34">
        <v>0.01</v>
      </c>
      <c r="G142" s="35">
        <v>19.582982869804898</v>
      </c>
      <c r="H142" s="36">
        <v>2.3213918404030442</v>
      </c>
      <c r="I142" s="92">
        <f t="shared" si="46"/>
        <v>225</v>
      </c>
      <c r="J142" s="6">
        <f t="shared" si="47"/>
        <v>19.582982869804898</v>
      </c>
      <c r="K142" s="6">
        <f t="shared" si="48"/>
        <v>2.3213918404030442</v>
      </c>
      <c r="L142" s="135"/>
    </row>
    <row r="143" spans="1:12">
      <c r="A143" s="208"/>
      <c r="B143" s="23">
        <v>240</v>
      </c>
      <c r="C143" s="3"/>
      <c r="D143" s="34">
        <v>0.60201535688985508</v>
      </c>
      <c r="E143" s="34">
        <v>0.73</v>
      </c>
      <c r="F143" s="34">
        <v>0</v>
      </c>
      <c r="G143" s="35">
        <v>21.259365171570035</v>
      </c>
      <c r="H143" s="36">
        <v>2.3020657770327744</v>
      </c>
      <c r="I143" s="92">
        <f t="shared" si="46"/>
        <v>240</v>
      </c>
      <c r="J143" s="6">
        <f t="shared" si="47"/>
        <v>21.259365171570035</v>
      </c>
      <c r="K143" s="6">
        <f t="shared" si="48"/>
        <v>2.3020657770327744</v>
      </c>
      <c r="L143" s="135"/>
    </row>
    <row r="144" spans="1:12">
      <c r="A144" s="208"/>
      <c r="B144" s="23">
        <v>255</v>
      </c>
      <c r="C144" s="4"/>
      <c r="D144" s="34">
        <v>0.59866335688985506</v>
      </c>
      <c r="E144" s="34">
        <v>0.73</v>
      </c>
      <c r="F144" s="34">
        <v>0</v>
      </c>
      <c r="G144" s="35">
        <v>21.938313343989897</v>
      </c>
      <c r="H144" s="36">
        <v>2.327356240394622</v>
      </c>
      <c r="I144" s="92">
        <f t="shared" si="46"/>
        <v>255</v>
      </c>
      <c r="J144" s="6">
        <f t="shared" si="47"/>
        <v>21.938313343989897</v>
      </c>
      <c r="K144" s="6">
        <f t="shared" si="48"/>
        <v>2.327356240394622</v>
      </c>
      <c r="L144" s="135"/>
    </row>
    <row r="145" spans="1:12">
      <c r="A145" s="208"/>
      <c r="B145" s="23">
        <v>270</v>
      </c>
      <c r="C145" s="3">
        <v>0.59899999999999998</v>
      </c>
      <c r="D145" s="34">
        <v>0.59716935688985506</v>
      </c>
      <c r="E145" s="34">
        <v>0.73</v>
      </c>
      <c r="F145" s="34">
        <v>0.01</v>
      </c>
      <c r="G145" s="35">
        <v>22.243378964042336</v>
      </c>
      <c r="H145" s="36">
        <v>2.3882014611223612</v>
      </c>
      <c r="I145" s="92">
        <f t="shared" si="46"/>
        <v>270</v>
      </c>
      <c r="J145" s="6">
        <f t="shared" si="47"/>
        <v>22.243378964042336</v>
      </c>
      <c r="K145" s="6">
        <f t="shared" si="48"/>
        <v>2.3882014611223612</v>
      </c>
      <c r="L145" s="135"/>
    </row>
    <row r="146" spans="1:12">
      <c r="A146" s="208"/>
      <c r="B146" s="23">
        <v>285</v>
      </c>
      <c r="C146" s="3"/>
      <c r="D146" s="34">
        <v>0.59866935688985512</v>
      </c>
      <c r="E146" s="34">
        <v>0.73</v>
      </c>
      <c r="F146" s="34">
        <v>0.01</v>
      </c>
      <c r="G146" s="35">
        <v>21.937091250572802</v>
      </c>
      <c r="H146" s="36">
        <v>2.3767385692150502</v>
      </c>
      <c r="I146" s="92">
        <f t="shared" si="46"/>
        <v>285</v>
      </c>
      <c r="J146" s="6">
        <f t="shared" si="47"/>
        <v>21.937091250572802</v>
      </c>
      <c r="K146" s="6">
        <f t="shared" si="48"/>
        <v>2.3767385692150502</v>
      </c>
      <c r="L146" s="135"/>
    </row>
    <row r="147" spans="1:12">
      <c r="A147" s="208"/>
      <c r="B147" s="23">
        <v>300</v>
      </c>
      <c r="C147" s="3"/>
      <c r="D147" s="34">
        <v>0.59669335688985503</v>
      </c>
      <c r="E147" s="34">
        <v>0.73</v>
      </c>
      <c r="F147" s="34">
        <v>5.0000000000000001E-3</v>
      </c>
      <c r="G147" s="35">
        <v>22.340896135492308</v>
      </c>
      <c r="H147" s="36">
        <v>2.3548757235643625</v>
      </c>
      <c r="I147" s="92">
        <f t="shared" si="46"/>
        <v>300</v>
      </c>
      <c r="J147" s="6">
        <f t="shared" si="47"/>
        <v>22.340896135492308</v>
      </c>
      <c r="K147" s="6">
        <f t="shared" si="48"/>
        <v>2.3548757235643625</v>
      </c>
      <c r="L147" s="135"/>
    </row>
    <row r="148" spans="1:12">
      <c r="A148" s="208"/>
      <c r="B148" s="23">
        <v>315</v>
      </c>
      <c r="C148" s="3"/>
      <c r="D148" s="34">
        <v>0.59625735688985504</v>
      </c>
      <c r="E148" s="34">
        <v>0.73</v>
      </c>
      <c r="F148" s="34">
        <v>5.0000000000000001E-3</v>
      </c>
      <c r="G148" s="35">
        <v>22.430355208992559</v>
      </c>
      <c r="H148" s="36">
        <v>2.3582300021723075</v>
      </c>
      <c r="I148" s="92">
        <f t="shared" si="46"/>
        <v>315</v>
      </c>
      <c r="J148" s="6">
        <f t="shared" si="47"/>
        <v>22.430355208992559</v>
      </c>
      <c r="K148" s="6">
        <f t="shared" si="48"/>
        <v>2.3582300021723075</v>
      </c>
      <c r="L148" s="135"/>
    </row>
    <row r="149" spans="1:12">
      <c r="A149" s="208"/>
      <c r="B149" s="23">
        <v>330</v>
      </c>
      <c r="C149" s="3"/>
      <c r="D149" s="34">
        <v>0.59589435688985504</v>
      </c>
      <c r="E149" s="34">
        <v>0.72499999999999998</v>
      </c>
      <c r="F149" s="34">
        <v>0.01</v>
      </c>
      <c r="G149" s="35">
        <v>21.665861006636248</v>
      </c>
      <c r="H149" s="36">
        <v>2.6199713560874875</v>
      </c>
      <c r="I149" s="92">
        <f t="shared" si="46"/>
        <v>330</v>
      </c>
      <c r="J149" s="6">
        <f t="shared" si="47"/>
        <v>21.665861006636248</v>
      </c>
      <c r="K149" s="6">
        <f t="shared" si="48"/>
        <v>2.6199713560874875</v>
      </c>
      <c r="L149" s="135"/>
    </row>
    <row r="150" spans="1:12">
      <c r="A150" s="208"/>
      <c r="B150" s="23">
        <v>345</v>
      </c>
      <c r="C150" s="3"/>
      <c r="D150" s="34">
        <v>0.60151635688985505</v>
      </c>
      <c r="E150" s="34">
        <v>0.72</v>
      </c>
      <c r="F150" s="34">
        <v>0</v>
      </c>
      <c r="G150" s="35">
        <v>19.697493135974806</v>
      </c>
      <c r="H150" s="36">
        <v>2.2756116787306686</v>
      </c>
      <c r="I150" s="92">
        <f t="shared" si="46"/>
        <v>345</v>
      </c>
      <c r="J150" s="6">
        <f t="shared" si="47"/>
        <v>19.697493135974806</v>
      </c>
      <c r="K150" s="6">
        <f t="shared" si="48"/>
        <v>2.2756116787306686</v>
      </c>
      <c r="L150" s="135"/>
    </row>
    <row r="151" spans="1:12">
      <c r="A151" s="208"/>
      <c r="B151" s="23">
        <v>360</v>
      </c>
      <c r="C151" s="3"/>
      <c r="D151" s="34">
        <v>0.60128735688985513</v>
      </c>
      <c r="E151" s="34">
        <v>0.72</v>
      </c>
      <c r="F151" s="34">
        <v>0</v>
      </c>
      <c r="G151" s="35">
        <v>19.743079868531286</v>
      </c>
      <c r="H151" s="36">
        <v>2.2773185860588474</v>
      </c>
      <c r="I151" s="92">
        <f t="shared" si="46"/>
        <v>360</v>
      </c>
      <c r="J151" s="6">
        <f t="shared" si="47"/>
        <v>19.743079868531286</v>
      </c>
      <c r="K151" s="6">
        <f t="shared" si="48"/>
        <v>2.2773185860588474</v>
      </c>
      <c r="L151" s="135"/>
    </row>
    <row r="152" spans="1:12">
      <c r="A152" s="208"/>
      <c r="B152" s="23">
        <v>375</v>
      </c>
      <c r="C152" s="3"/>
      <c r="D152" s="34">
        <v>0.5996453568898551</v>
      </c>
      <c r="E152" s="34">
        <v>0.73</v>
      </c>
      <c r="F152" s="34">
        <v>0</v>
      </c>
      <c r="G152" s="35">
        <v>21.738622939773528</v>
      </c>
      <c r="H152" s="36">
        <v>2.3199117229439978</v>
      </c>
      <c r="I152" s="92">
        <f t="shared" si="46"/>
        <v>375</v>
      </c>
      <c r="J152" s="6">
        <f t="shared" si="47"/>
        <v>21.738622939773528</v>
      </c>
      <c r="K152" s="6">
        <f t="shared" si="48"/>
        <v>2.3199117229439978</v>
      </c>
      <c r="L152" s="135"/>
    </row>
    <row r="153" spans="1:12">
      <c r="A153" s="208"/>
      <c r="B153" s="23">
        <v>390</v>
      </c>
      <c r="C153" s="3"/>
      <c r="D153" s="34">
        <v>0.60388435688985509</v>
      </c>
      <c r="E153" s="34">
        <v>0.74</v>
      </c>
      <c r="F153" s="34">
        <v>0</v>
      </c>
      <c r="G153" s="35">
        <v>22.54001806093672</v>
      </c>
      <c r="H153" s="36">
        <v>2.3181942134294444</v>
      </c>
      <c r="I153" s="92">
        <f t="shared" si="46"/>
        <v>390</v>
      </c>
      <c r="J153" s="6">
        <f t="shared" si="47"/>
        <v>22.54001806093672</v>
      </c>
      <c r="K153" s="6">
        <f t="shared" si="48"/>
        <v>2.3181942134294444</v>
      </c>
      <c r="L153" s="135"/>
    </row>
    <row r="154" spans="1:12">
      <c r="A154" s="208"/>
      <c r="B154" s="23">
        <v>405</v>
      </c>
      <c r="C154" s="3"/>
      <c r="D154" s="34">
        <v>0.60532235688985503</v>
      </c>
      <c r="E154" s="34">
        <v>0.73</v>
      </c>
      <c r="F154" s="34">
        <v>0</v>
      </c>
      <c r="G154" s="35">
        <v>20.596900426863204</v>
      </c>
      <c r="H154" s="36">
        <v>2.2776043266370478</v>
      </c>
      <c r="I154" s="92">
        <f t="shared" si="46"/>
        <v>405</v>
      </c>
      <c r="J154" s="6">
        <f t="shared" si="47"/>
        <v>20.596900426863204</v>
      </c>
      <c r="K154" s="6">
        <f t="shared" si="48"/>
        <v>2.2776043266370478</v>
      </c>
      <c r="L154" s="135"/>
    </row>
    <row r="155" spans="1:12">
      <c r="A155" s="208"/>
      <c r="B155" s="23">
        <v>420</v>
      </c>
      <c r="C155" s="3"/>
      <c r="D155" s="34">
        <v>0.60469435688985507</v>
      </c>
      <c r="E155" s="34">
        <v>0.73</v>
      </c>
      <c r="F155" s="34">
        <v>5.0000000000000001E-3</v>
      </c>
      <c r="G155" s="35">
        <v>20.722145275942985</v>
      </c>
      <c r="H155" s="36">
        <v>2.2946743149187219</v>
      </c>
      <c r="I155" s="92">
        <f t="shared" si="46"/>
        <v>420</v>
      </c>
      <c r="J155" s="6">
        <f t="shared" si="47"/>
        <v>20.722145275942985</v>
      </c>
      <c r="K155" s="6">
        <f t="shared" si="48"/>
        <v>2.2946743149187219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/>
      <c r="C201" s="55"/>
      <c r="D201" s="56"/>
      <c r="E201" s="55"/>
      <c r="F201" s="56"/>
      <c r="G201" s="56"/>
      <c r="H201" s="62"/>
      <c r="I201" s="94">
        <f>I200+15</f>
        <v>60</v>
      </c>
      <c r="J201" s="6"/>
      <c r="K201" s="6"/>
      <c r="L201" s="135"/>
    </row>
    <row r="202" spans="1:12">
      <c r="A202" s="208"/>
      <c r="B202" s="55"/>
      <c r="C202" s="55"/>
      <c r="D202" s="56"/>
      <c r="E202" s="55"/>
      <c r="F202" s="56"/>
      <c r="G202" s="56"/>
      <c r="H202" s="62"/>
      <c r="I202" s="94">
        <f t="shared" ref="I202:I232" si="50">I201+15</f>
        <v>75</v>
      </c>
      <c r="J202" s="6"/>
      <c r="K202" s="6"/>
      <c r="L202" s="135"/>
    </row>
    <row r="203" spans="1:12">
      <c r="A203" s="208"/>
      <c r="B203" s="55"/>
      <c r="C203" s="55"/>
      <c r="D203" s="56"/>
      <c r="E203" s="55"/>
      <c r="F203" s="56"/>
      <c r="G203" s="56"/>
      <c r="H203" s="62"/>
      <c r="I203" s="94">
        <f t="shared" si="50"/>
        <v>90</v>
      </c>
      <c r="J203" s="6"/>
      <c r="K203" s="6"/>
      <c r="L203" s="135"/>
    </row>
    <row r="204" spans="1:12">
      <c r="A204" s="208"/>
      <c r="B204" s="55"/>
      <c r="C204" s="55"/>
      <c r="D204" s="56"/>
      <c r="E204" s="55"/>
      <c r="F204" s="56"/>
      <c r="G204" s="56"/>
      <c r="H204" s="62"/>
      <c r="I204" s="94">
        <f t="shared" si="50"/>
        <v>105</v>
      </c>
      <c r="J204" s="6"/>
      <c r="K204" s="6"/>
      <c r="L204" s="135"/>
    </row>
    <row r="205" spans="1:12">
      <c r="A205" s="208"/>
      <c r="B205" s="55"/>
      <c r="C205" s="55"/>
      <c r="D205" s="56"/>
      <c r="E205" s="55"/>
      <c r="F205" s="56"/>
      <c r="G205" s="56"/>
      <c r="H205" s="62"/>
      <c r="I205" s="94">
        <f t="shared" si="50"/>
        <v>120</v>
      </c>
      <c r="J205" s="6"/>
      <c r="K205" s="6"/>
      <c r="L205" s="135"/>
    </row>
    <row r="206" spans="1:12">
      <c r="A206" s="208"/>
      <c r="B206" s="55"/>
      <c r="C206" s="55"/>
      <c r="D206" s="56"/>
      <c r="E206" s="55"/>
      <c r="F206" s="56"/>
      <c r="G206" s="56"/>
      <c r="H206" s="62"/>
      <c r="I206" s="94">
        <f t="shared" si="50"/>
        <v>135</v>
      </c>
      <c r="J206" s="6"/>
      <c r="K206" s="6"/>
      <c r="L206" s="135"/>
    </row>
    <row r="207" spans="1:12">
      <c r="A207" s="208"/>
      <c r="B207" s="55"/>
      <c r="C207" s="55"/>
      <c r="D207" s="56"/>
      <c r="E207" s="55"/>
      <c r="F207" s="56"/>
      <c r="G207" s="56"/>
      <c r="H207" s="62"/>
      <c r="I207" s="94">
        <f t="shared" si="50"/>
        <v>150</v>
      </c>
      <c r="J207" s="6"/>
      <c r="K207" s="6"/>
      <c r="L207" s="135"/>
    </row>
    <row r="208" spans="1:12">
      <c r="A208" s="208"/>
      <c r="B208" s="55"/>
      <c r="C208" s="55"/>
      <c r="D208" s="56"/>
      <c r="E208" s="55"/>
      <c r="F208" s="56"/>
      <c r="G208" s="56"/>
      <c r="H208" s="62"/>
      <c r="I208" s="94">
        <f t="shared" si="50"/>
        <v>165</v>
      </c>
      <c r="J208" s="6"/>
      <c r="K208" s="6"/>
      <c r="L208" s="135"/>
    </row>
    <row r="209" spans="1:12">
      <c r="A209" s="208"/>
      <c r="B209" s="55"/>
      <c r="C209" s="55"/>
      <c r="D209" s="56"/>
      <c r="E209" s="55"/>
      <c r="F209" s="56"/>
      <c r="G209" s="56"/>
      <c r="H209" s="62"/>
      <c r="I209" s="94">
        <f t="shared" si="50"/>
        <v>180</v>
      </c>
      <c r="J209" s="6"/>
      <c r="K209" s="6"/>
      <c r="L209" s="135"/>
    </row>
    <row r="210" spans="1:12">
      <c r="A210" s="208"/>
      <c r="B210" s="55"/>
      <c r="C210" s="55"/>
      <c r="D210" s="56"/>
      <c r="E210" s="55"/>
      <c r="F210" s="56"/>
      <c r="G210" s="56"/>
      <c r="H210" s="62"/>
      <c r="I210" s="94">
        <f t="shared" si="50"/>
        <v>195</v>
      </c>
      <c r="J210" s="6"/>
      <c r="K210" s="6"/>
      <c r="L210" s="135"/>
    </row>
    <row r="211" spans="1:12">
      <c r="A211" s="208"/>
      <c r="B211" s="55"/>
      <c r="C211" s="55"/>
      <c r="D211" s="56"/>
      <c r="E211" s="55"/>
      <c r="F211" s="56"/>
      <c r="G211" s="56"/>
      <c r="H211" s="62"/>
      <c r="I211" s="94">
        <f t="shared" si="50"/>
        <v>210</v>
      </c>
      <c r="J211" s="6"/>
      <c r="K211" s="6"/>
      <c r="L211" s="135"/>
    </row>
    <row r="212" spans="1:12">
      <c r="A212" s="208"/>
      <c r="B212" s="55"/>
      <c r="C212" s="55"/>
      <c r="D212" s="56"/>
      <c r="E212" s="55"/>
      <c r="F212" s="56"/>
      <c r="G212" s="56"/>
      <c r="H212" s="62"/>
      <c r="I212" s="94">
        <f t="shared" si="50"/>
        <v>225</v>
      </c>
      <c r="J212" s="6"/>
      <c r="K212" s="6"/>
      <c r="L212" s="135"/>
    </row>
    <row r="213" spans="1:12">
      <c r="A213" s="208"/>
      <c r="B213" s="55"/>
      <c r="C213" s="55"/>
      <c r="D213" s="56"/>
      <c r="E213" s="55"/>
      <c r="F213" s="56"/>
      <c r="G213" s="56"/>
      <c r="H213" s="62"/>
      <c r="I213" s="94">
        <f t="shared" si="50"/>
        <v>240</v>
      </c>
      <c r="J213" s="6"/>
      <c r="K213" s="6"/>
      <c r="L213" s="135"/>
    </row>
    <row r="214" spans="1:12">
      <c r="A214" s="208"/>
      <c r="B214" s="55"/>
      <c r="C214" s="55"/>
      <c r="D214" s="56"/>
      <c r="E214" s="55"/>
      <c r="F214" s="56"/>
      <c r="G214" s="56"/>
      <c r="H214" s="62"/>
      <c r="I214" s="94">
        <f t="shared" si="50"/>
        <v>255</v>
      </c>
      <c r="J214" s="6"/>
      <c r="K214" s="6"/>
      <c r="L214" s="135"/>
    </row>
    <row r="215" spans="1:12">
      <c r="A215" s="208"/>
      <c r="B215" s="55"/>
      <c r="C215" s="55"/>
      <c r="D215" s="56"/>
      <c r="E215" s="55"/>
      <c r="F215" s="56"/>
      <c r="G215" s="56"/>
      <c r="H215" s="62"/>
      <c r="I215" s="94">
        <f t="shared" si="50"/>
        <v>270</v>
      </c>
      <c r="J215" s="6"/>
      <c r="K215" s="6"/>
      <c r="L215" s="135"/>
    </row>
    <row r="216" spans="1:12">
      <c r="A216" s="208"/>
      <c r="B216" s="55"/>
      <c r="C216" s="55"/>
      <c r="D216" s="56"/>
      <c r="E216" s="55"/>
      <c r="F216" s="56"/>
      <c r="G216" s="56"/>
      <c r="H216" s="62"/>
      <c r="I216" s="94">
        <f t="shared" si="50"/>
        <v>285</v>
      </c>
      <c r="J216" s="6"/>
      <c r="K216" s="6"/>
      <c r="L216" s="135"/>
    </row>
    <row r="217" spans="1:12">
      <c r="A217" s="208"/>
      <c r="B217" s="55"/>
      <c r="C217" s="55"/>
      <c r="D217" s="56"/>
      <c r="E217" s="55"/>
      <c r="F217" s="56"/>
      <c r="G217" s="56"/>
      <c r="H217" s="62"/>
      <c r="I217" s="94">
        <f t="shared" si="50"/>
        <v>300</v>
      </c>
      <c r="J217" s="6"/>
      <c r="K217" s="6"/>
      <c r="L217" s="135"/>
    </row>
    <row r="218" spans="1:12">
      <c r="A218" s="208"/>
      <c r="B218" s="55"/>
      <c r="C218" s="55"/>
      <c r="D218" s="56"/>
      <c r="E218" s="55"/>
      <c r="F218" s="56"/>
      <c r="G218" s="56"/>
      <c r="H218" s="62"/>
      <c r="I218" s="94">
        <f t="shared" si="50"/>
        <v>315</v>
      </c>
      <c r="J218" s="6"/>
      <c r="K218" s="6"/>
      <c r="L218" s="135"/>
    </row>
    <row r="219" spans="1:12">
      <c r="A219" s="208"/>
      <c r="B219" s="55"/>
      <c r="C219" s="55"/>
      <c r="D219" s="56"/>
      <c r="E219" s="55"/>
      <c r="F219" s="56"/>
      <c r="G219" s="56"/>
      <c r="H219" s="62"/>
      <c r="I219" s="94">
        <f t="shared" si="50"/>
        <v>330</v>
      </c>
      <c r="J219" s="6"/>
      <c r="K219" s="6"/>
      <c r="L219" s="135"/>
    </row>
    <row r="220" spans="1:12">
      <c r="A220" s="208"/>
      <c r="B220" s="55"/>
      <c r="C220" s="55"/>
      <c r="D220" s="56"/>
      <c r="E220" s="55"/>
      <c r="F220" s="56"/>
      <c r="G220" s="56"/>
      <c r="H220" s="62"/>
      <c r="I220" s="94">
        <f t="shared" si="50"/>
        <v>345</v>
      </c>
      <c r="J220" s="6"/>
      <c r="K220" s="6"/>
      <c r="L220" s="135"/>
    </row>
    <row r="221" spans="1:12">
      <c r="A221" s="208"/>
      <c r="B221" s="55"/>
      <c r="C221" s="55"/>
      <c r="D221" s="56"/>
      <c r="E221" s="55"/>
      <c r="F221" s="56"/>
      <c r="G221" s="56"/>
      <c r="H221" s="62"/>
      <c r="I221" s="94">
        <f t="shared" si="50"/>
        <v>360</v>
      </c>
      <c r="J221" s="6"/>
      <c r="K221" s="6"/>
      <c r="L221" s="135"/>
    </row>
    <row r="222" spans="1:12">
      <c r="A222" s="208"/>
      <c r="B222" s="55"/>
      <c r="C222" s="55"/>
      <c r="D222" s="56"/>
      <c r="E222" s="55"/>
      <c r="F222" s="56"/>
      <c r="G222" s="56"/>
      <c r="H222" s="62"/>
      <c r="I222" s="94">
        <f t="shared" si="50"/>
        <v>375</v>
      </c>
      <c r="J222" s="6"/>
      <c r="K222" s="6"/>
      <c r="L222" s="135"/>
    </row>
    <row r="223" spans="1:12">
      <c r="A223" s="208"/>
      <c r="B223" s="55"/>
      <c r="C223" s="55"/>
      <c r="D223" s="56"/>
      <c r="E223" s="55"/>
      <c r="F223" s="56"/>
      <c r="G223" s="56"/>
      <c r="H223" s="62"/>
      <c r="I223" s="94">
        <f t="shared" si="50"/>
        <v>390</v>
      </c>
      <c r="J223" s="6"/>
      <c r="K223" s="6"/>
      <c r="L223" s="135"/>
    </row>
    <row r="224" spans="1:12">
      <c r="A224" s="208"/>
      <c r="B224" s="55"/>
      <c r="C224" s="55"/>
      <c r="D224" s="56"/>
      <c r="E224" s="55"/>
      <c r="F224" s="56"/>
      <c r="G224" s="56"/>
      <c r="H224" s="62"/>
      <c r="I224" s="94">
        <f t="shared" si="50"/>
        <v>405</v>
      </c>
      <c r="J224" s="6"/>
      <c r="K224" s="6"/>
      <c r="L224" s="135"/>
    </row>
    <row r="225" spans="1:12">
      <c r="A225" s="208"/>
      <c r="B225" s="55"/>
      <c r="C225" s="55"/>
      <c r="D225" s="56"/>
      <c r="E225" s="55"/>
      <c r="F225" s="56"/>
      <c r="G225" s="56"/>
      <c r="H225" s="62"/>
      <c r="I225" s="94">
        <f t="shared" si="50"/>
        <v>420</v>
      </c>
      <c r="J225" s="6"/>
      <c r="K225" s="6"/>
      <c r="L225" s="135"/>
    </row>
    <row r="226" spans="1:12">
      <c r="A226" s="208"/>
      <c r="B226" s="55"/>
      <c r="C226" s="55"/>
      <c r="D226" s="56"/>
      <c r="E226" s="55"/>
      <c r="F226" s="56"/>
      <c r="G226" s="56"/>
      <c r="H226" s="62"/>
      <c r="I226" s="94">
        <f t="shared" si="50"/>
        <v>435</v>
      </c>
      <c r="J226" s="6"/>
      <c r="K226" s="6"/>
      <c r="L226" s="135"/>
    </row>
    <row r="227" spans="1:12">
      <c r="A227" s="208"/>
      <c r="B227" s="55"/>
      <c r="C227" s="55"/>
      <c r="D227" s="56"/>
      <c r="E227" s="55"/>
      <c r="F227" s="56"/>
      <c r="G227" s="56"/>
      <c r="H227" s="62"/>
      <c r="I227" s="94">
        <f t="shared" si="50"/>
        <v>450</v>
      </c>
      <c r="J227" s="6"/>
      <c r="K227" s="6"/>
      <c r="L227" s="135"/>
    </row>
    <row r="228" spans="1:12">
      <c r="A228" s="208"/>
      <c r="B228" s="55"/>
      <c r="C228" s="55"/>
      <c r="D228" s="56"/>
      <c r="E228" s="55"/>
      <c r="F228" s="56"/>
      <c r="G228" s="56"/>
      <c r="H228" s="62"/>
      <c r="I228" s="94">
        <f t="shared" si="50"/>
        <v>465</v>
      </c>
      <c r="J228" s="6"/>
      <c r="K228" s="6"/>
      <c r="L228" s="135"/>
    </row>
    <row r="229" spans="1:12">
      <c r="A229" s="208"/>
      <c r="B229" s="55"/>
      <c r="C229" s="55"/>
      <c r="D229" s="56"/>
      <c r="E229" s="55"/>
      <c r="F229" s="56"/>
      <c r="G229" s="56"/>
      <c r="H229" s="62"/>
      <c r="I229" s="94">
        <f t="shared" si="50"/>
        <v>480</v>
      </c>
      <c r="J229" s="6"/>
      <c r="K229" s="6"/>
      <c r="L229" s="135"/>
    </row>
    <row r="230" spans="1:12">
      <c r="A230" s="208"/>
      <c r="B230" s="55"/>
      <c r="C230" s="55"/>
      <c r="D230" s="56"/>
      <c r="E230" s="55"/>
      <c r="F230" s="56"/>
      <c r="G230" s="56"/>
      <c r="H230" s="62"/>
      <c r="I230" s="94">
        <f t="shared" si="50"/>
        <v>495</v>
      </c>
      <c r="J230" s="6"/>
      <c r="K230" s="6"/>
      <c r="L230" s="135"/>
    </row>
    <row r="231" spans="1:12">
      <c r="A231" s="208"/>
      <c r="B231" s="55"/>
      <c r="C231" s="56"/>
      <c r="D231" s="56"/>
      <c r="E231" s="55"/>
      <c r="F231" s="56"/>
      <c r="G231" s="56"/>
      <c r="H231" s="62"/>
      <c r="I231" s="94">
        <f t="shared" si="50"/>
        <v>510</v>
      </c>
      <c r="J231" s="6"/>
      <c r="K231" s="6"/>
      <c r="L231" s="135"/>
    </row>
    <row r="232" spans="1:12">
      <c r="A232" s="208"/>
      <c r="B232" s="55"/>
      <c r="C232" s="55"/>
      <c r="D232" s="56"/>
      <c r="E232" s="55"/>
      <c r="F232" s="56"/>
      <c r="G232" s="56"/>
      <c r="H232" s="62"/>
      <c r="I232" s="94">
        <f t="shared" si="50"/>
        <v>525</v>
      </c>
      <c r="J232" s="6"/>
      <c r="K232" s="6"/>
      <c r="L232" s="135"/>
    </row>
    <row r="233" spans="1:12">
      <c r="A233" s="208"/>
      <c r="B233" s="55"/>
      <c r="C233" s="55"/>
      <c r="D233" s="56"/>
      <c r="E233" s="55"/>
      <c r="F233" s="56"/>
      <c r="G233" s="56"/>
      <c r="H233" s="62"/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0.60138000000000003</v>
      </c>
      <c r="D235" s="29">
        <v>0.60237876221915976</v>
      </c>
      <c r="E235" s="29">
        <v>0.64300000000000024</v>
      </c>
      <c r="F235" s="29">
        <v>5.3498308062192449E-3</v>
      </c>
      <c r="G235" s="74">
        <v>6.7434711063172417</v>
      </c>
      <c r="H235" s="31">
        <v>2.6656905607811372</v>
      </c>
      <c r="I235" s="93">
        <v>45</v>
      </c>
      <c r="J235" s="29">
        <f>G235+(G236-G235)/15*(I235-B235)</f>
        <v>7.0656917558373902</v>
      </c>
      <c r="K235" s="29">
        <f t="shared" ref="K235:K241" si="51">H235+(H236-H235)/15*(I235-B235)</f>
        <v>2.6687066554013299</v>
      </c>
      <c r="L235" s="135"/>
    </row>
    <row r="236" spans="1:12">
      <c r="A236" s="210"/>
      <c r="B236" s="21">
        <v>57.5</v>
      </c>
      <c r="C236" s="6">
        <v>0.5978</v>
      </c>
      <c r="D236" s="6">
        <v>0.59472984394956208</v>
      </c>
      <c r="E236" s="6">
        <v>0.64633333333333309</v>
      </c>
      <c r="F236" s="6">
        <v>4.9013251785356132E-3</v>
      </c>
      <c r="G236" s="75">
        <v>8.6767950034381336</v>
      </c>
      <c r="H236" s="22">
        <v>2.6837871285022943</v>
      </c>
      <c r="I236" s="92">
        <f>I235+15</f>
        <v>60</v>
      </c>
      <c r="J236" s="6">
        <f t="shared" ref="J236:J241" si="52">G236+(G237-G236)/15*(I236-B236)</f>
        <v>8.7449591752787175</v>
      </c>
      <c r="K236" s="6">
        <f t="shared" si="51"/>
        <v>2.6860550905023222</v>
      </c>
      <c r="L236" s="135"/>
    </row>
    <row r="237" spans="1:12">
      <c r="A237" s="210"/>
      <c r="B237" s="21">
        <v>72.5</v>
      </c>
      <c r="C237" s="6">
        <v>0.59584000000000004</v>
      </c>
      <c r="D237" s="6">
        <v>0.5903610899573104</v>
      </c>
      <c r="E237" s="6">
        <v>0.64399999999999991</v>
      </c>
      <c r="F237" s="6">
        <v>4.9827287912244033E-3</v>
      </c>
      <c r="G237" s="75">
        <v>9.0857800344816404</v>
      </c>
      <c r="H237" s="22">
        <v>2.6973949005024611</v>
      </c>
      <c r="I237" s="92">
        <f t="shared" ref="I237:I267" si="53">I236+15</f>
        <v>75</v>
      </c>
      <c r="J237" s="6">
        <f t="shared" si="52"/>
        <v>9.1363046200941618</v>
      </c>
      <c r="K237" s="6">
        <f t="shared" si="51"/>
        <v>2.694685197788135</v>
      </c>
      <c r="L237" s="135"/>
    </row>
    <row r="238" spans="1:12">
      <c r="A238" s="210"/>
      <c r="B238" s="21">
        <v>87.5</v>
      </c>
      <c r="C238" s="6">
        <v>0.59116000000000002</v>
      </c>
      <c r="D238" s="6">
        <v>0.58872503317713687</v>
      </c>
      <c r="E238" s="6">
        <v>0.64400000000000013</v>
      </c>
      <c r="F238" s="6">
        <v>4.9827287912244025E-3</v>
      </c>
      <c r="G238" s="75">
        <v>9.3889275481567651</v>
      </c>
      <c r="H238" s="22">
        <v>2.6811366842165048</v>
      </c>
      <c r="I238" s="92">
        <f t="shared" si="53"/>
        <v>90</v>
      </c>
      <c r="J238" s="6">
        <f t="shared" si="52"/>
        <v>9.4065464933371778</v>
      </c>
      <c r="K238" s="6">
        <f t="shared" si="51"/>
        <v>2.6759441391497245</v>
      </c>
      <c r="L238" s="135"/>
    </row>
    <row r="239" spans="1:12">
      <c r="A239" s="210"/>
      <c r="B239" s="21">
        <v>102.5</v>
      </c>
      <c r="C239" s="6">
        <v>0.59816000000000003</v>
      </c>
      <c r="D239" s="6">
        <v>0.59576735999999997</v>
      </c>
      <c r="E239" s="6">
        <v>0.65233333333333343</v>
      </c>
      <c r="F239" s="6">
        <v>4.3018306715207674E-3</v>
      </c>
      <c r="G239" s="75">
        <v>9.4946412192392451</v>
      </c>
      <c r="H239" s="22">
        <v>2.6499814138158237</v>
      </c>
      <c r="I239" s="92">
        <f t="shared" si="53"/>
        <v>105</v>
      </c>
      <c r="J239" s="6">
        <f t="shared" si="52"/>
        <v>9.7733979773747848</v>
      </c>
      <c r="K239" s="6">
        <f t="shared" si="51"/>
        <v>2.6561646684008169</v>
      </c>
      <c r="L239" s="135"/>
    </row>
    <row r="240" spans="1:12">
      <c r="A240" s="210"/>
      <c r="B240" s="21">
        <v>117.5</v>
      </c>
      <c r="C240" s="6">
        <v>0.60031999999999996</v>
      </c>
      <c r="D240" s="6">
        <v>0.59609918694287312</v>
      </c>
      <c r="E240" s="6">
        <v>0.66266666666666674</v>
      </c>
      <c r="F240" s="6">
        <v>4.4977644510880389E-3</v>
      </c>
      <c r="G240" s="75">
        <v>11.167181768052483</v>
      </c>
      <c r="H240" s="22">
        <v>2.6870809413257839</v>
      </c>
      <c r="I240" s="92">
        <f t="shared" si="53"/>
        <v>120</v>
      </c>
      <c r="J240" s="6">
        <f t="shared" si="52"/>
        <v>11.699985481713105</v>
      </c>
      <c r="K240" s="6">
        <f t="shared" si="51"/>
        <v>2.6856078671973145</v>
      </c>
      <c r="L240" s="135"/>
    </row>
    <row r="241" spans="1:12">
      <c r="A241" s="210"/>
      <c r="B241" s="21">
        <v>132.5</v>
      </c>
      <c r="C241" s="6">
        <v>0.59007999999999994</v>
      </c>
      <c r="D241" s="6">
        <v>0.59022067791959609</v>
      </c>
      <c r="E241" s="6">
        <v>0.67500000000000004</v>
      </c>
      <c r="F241" s="6">
        <v>6.2972352992240318E-3</v>
      </c>
      <c r="G241" s="75">
        <v>14.364004050016216</v>
      </c>
      <c r="H241" s="22">
        <v>2.6782424965549674</v>
      </c>
      <c r="I241" s="92">
        <f t="shared" si="53"/>
        <v>135</v>
      </c>
      <c r="J241" s="6">
        <f t="shared" si="52"/>
        <v>14.552826972613943</v>
      </c>
      <c r="K241" s="6">
        <f t="shared" si="51"/>
        <v>2.6762219745478437</v>
      </c>
      <c r="L241" s="135"/>
    </row>
    <row r="242" spans="1:12">
      <c r="A242" s="210"/>
      <c r="B242" s="21">
        <v>147.5</v>
      </c>
      <c r="C242" s="6">
        <v>0.58838000000000001</v>
      </c>
      <c r="D242" s="6">
        <v>0.58731713932924767</v>
      </c>
      <c r="E242" s="6">
        <v>0.67833333333333323</v>
      </c>
      <c r="F242" s="6">
        <v>3.7904902178945228E-3</v>
      </c>
      <c r="G242" s="75">
        <v>15.496941585602569</v>
      </c>
      <c r="H242" s="22">
        <v>2.6661193645122254</v>
      </c>
      <c r="I242" s="92">
        <f t="shared" si="53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3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3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3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3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3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3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3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3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3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3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3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3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3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3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3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3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3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3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3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3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3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3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3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3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3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/>
      <c r="C271" s="2"/>
      <c r="D271" s="6"/>
      <c r="E271" s="6"/>
      <c r="F271" s="6"/>
      <c r="G271" s="75"/>
      <c r="H271" s="1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C272" s="2"/>
      <c r="D272" s="6"/>
      <c r="E272" s="4"/>
      <c r="F272" s="4"/>
      <c r="G272" s="76"/>
      <c r="H272" s="12"/>
      <c r="I272" s="92">
        <f t="shared" ref="I272:I302" si="54">I271+15</f>
        <v>75</v>
      </c>
      <c r="J272" s="6"/>
      <c r="K272" s="6"/>
      <c r="L272" s="135"/>
    </row>
    <row r="273" spans="1:12">
      <c r="A273" s="210"/>
      <c r="B273" s="21"/>
      <c r="C273" s="2"/>
      <c r="D273" s="6"/>
      <c r="E273" s="4"/>
      <c r="F273" s="4"/>
      <c r="G273" s="76"/>
      <c r="H273" s="12"/>
      <c r="I273" s="92">
        <f t="shared" si="54"/>
        <v>90</v>
      </c>
      <c r="J273" s="6"/>
      <c r="K273" s="6"/>
      <c r="L273" s="135"/>
    </row>
    <row r="274" spans="1:12">
      <c r="A274" s="210"/>
      <c r="B274" s="21"/>
      <c r="C274" s="2"/>
      <c r="D274" s="6"/>
      <c r="E274" s="4"/>
      <c r="F274" s="4"/>
      <c r="G274" s="76"/>
      <c r="H274" s="12"/>
      <c r="I274" s="92">
        <f t="shared" si="54"/>
        <v>105</v>
      </c>
      <c r="J274" s="6"/>
      <c r="K274" s="6"/>
      <c r="L274" s="135"/>
    </row>
    <row r="275" spans="1:12">
      <c r="A275" s="210"/>
      <c r="B275" s="21"/>
      <c r="C275" s="2"/>
      <c r="D275" s="6"/>
      <c r="E275" s="4"/>
      <c r="F275" s="4"/>
      <c r="G275" s="76"/>
      <c r="H275" s="12"/>
      <c r="I275" s="92">
        <f t="shared" si="54"/>
        <v>120</v>
      </c>
      <c r="J275" s="6"/>
      <c r="K275" s="6"/>
      <c r="L275" s="135"/>
    </row>
    <row r="276" spans="1:12">
      <c r="A276" s="210"/>
      <c r="B276" s="21"/>
      <c r="C276" s="2"/>
      <c r="D276" s="6"/>
      <c r="E276" s="4"/>
      <c r="F276" s="4"/>
      <c r="G276" s="76"/>
      <c r="H276" s="12"/>
      <c r="I276" s="92">
        <f t="shared" si="54"/>
        <v>135</v>
      </c>
      <c r="J276" s="6"/>
      <c r="K276" s="6"/>
      <c r="L276" s="135"/>
    </row>
    <row r="277" spans="1:12">
      <c r="A277" s="210"/>
      <c r="B277" s="21"/>
      <c r="C277" s="2"/>
      <c r="D277" s="6"/>
      <c r="E277" s="4"/>
      <c r="F277" s="4"/>
      <c r="G277" s="76"/>
      <c r="H277" s="12"/>
      <c r="I277" s="92">
        <f t="shared" si="54"/>
        <v>150</v>
      </c>
      <c r="J277" s="6"/>
      <c r="K277" s="6"/>
      <c r="L277" s="135"/>
    </row>
    <row r="278" spans="1:12">
      <c r="A278" s="210"/>
      <c r="B278" s="21"/>
      <c r="C278" s="2"/>
      <c r="D278" s="6"/>
      <c r="E278" s="4"/>
      <c r="F278" s="4"/>
      <c r="G278" s="76"/>
      <c r="H278" s="12"/>
      <c r="I278" s="92">
        <f t="shared" si="54"/>
        <v>165</v>
      </c>
      <c r="J278" s="6"/>
      <c r="K278" s="6"/>
      <c r="L278" s="135"/>
    </row>
    <row r="279" spans="1:12">
      <c r="A279" s="210"/>
      <c r="B279" s="21"/>
      <c r="C279" s="2"/>
      <c r="D279" s="6"/>
      <c r="E279" s="4"/>
      <c r="F279" s="4"/>
      <c r="G279" s="76"/>
      <c r="H279" s="12"/>
      <c r="I279" s="92">
        <f t="shared" si="54"/>
        <v>180</v>
      </c>
      <c r="J279" s="6"/>
      <c r="K279" s="6"/>
      <c r="L279" s="135"/>
    </row>
    <row r="280" spans="1:12">
      <c r="A280" s="210"/>
      <c r="B280" s="21"/>
      <c r="C280" s="2"/>
      <c r="D280" s="6"/>
      <c r="E280" s="4"/>
      <c r="F280" s="4"/>
      <c r="G280" s="76"/>
      <c r="H280" s="12"/>
      <c r="I280" s="92">
        <f t="shared" si="54"/>
        <v>195</v>
      </c>
      <c r="J280" s="6"/>
      <c r="K280" s="6"/>
      <c r="L280" s="135"/>
    </row>
    <row r="281" spans="1:12">
      <c r="A281" s="210"/>
      <c r="B281" s="21"/>
      <c r="C281" s="2"/>
      <c r="D281" s="6"/>
      <c r="E281" s="4"/>
      <c r="F281" s="4"/>
      <c r="G281" s="76"/>
      <c r="H281" s="12"/>
      <c r="I281" s="92">
        <f t="shared" si="54"/>
        <v>210</v>
      </c>
      <c r="J281" s="6"/>
      <c r="K281" s="6"/>
      <c r="L281" s="135"/>
    </row>
    <row r="282" spans="1:12">
      <c r="A282" s="210"/>
      <c r="B282" s="21"/>
      <c r="C282" s="2"/>
      <c r="D282" s="6"/>
      <c r="E282" s="4"/>
      <c r="F282" s="4"/>
      <c r="G282" s="76"/>
      <c r="H282" s="12"/>
      <c r="I282" s="92">
        <f t="shared" si="54"/>
        <v>225</v>
      </c>
      <c r="J282" s="6"/>
      <c r="K282" s="6"/>
      <c r="L282" s="135"/>
    </row>
    <row r="283" spans="1:12">
      <c r="A283" s="210"/>
      <c r="B283" s="21"/>
      <c r="C283" s="2"/>
      <c r="D283" s="6"/>
      <c r="E283" s="4"/>
      <c r="F283" s="4"/>
      <c r="G283" s="76"/>
      <c r="H283" s="12"/>
      <c r="I283" s="92">
        <f t="shared" si="54"/>
        <v>240</v>
      </c>
      <c r="J283" s="6"/>
      <c r="K283" s="6"/>
      <c r="L283" s="135"/>
    </row>
    <row r="284" spans="1:12">
      <c r="A284" s="210"/>
      <c r="B284" s="21"/>
      <c r="C284" s="2"/>
      <c r="D284" s="6"/>
      <c r="E284" s="4"/>
      <c r="F284" s="4"/>
      <c r="G284" s="76"/>
      <c r="H284" s="12"/>
      <c r="I284" s="92">
        <f t="shared" si="54"/>
        <v>255</v>
      </c>
      <c r="J284" s="6"/>
      <c r="K284" s="6"/>
      <c r="L284" s="135"/>
    </row>
    <row r="285" spans="1:12">
      <c r="A285" s="210"/>
      <c r="B285" s="21"/>
      <c r="C285" s="2"/>
      <c r="D285" s="6"/>
      <c r="E285" s="4"/>
      <c r="F285" s="4"/>
      <c r="G285" s="76"/>
      <c r="H285" s="12"/>
      <c r="I285" s="92">
        <f t="shared" si="54"/>
        <v>270</v>
      </c>
      <c r="J285" s="6"/>
      <c r="K285" s="6"/>
      <c r="L285" s="135"/>
    </row>
    <row r="286" spans="1:12">
      <c r="A286" s="210"/>
      <c r="B286" s="21"/>
      <c r="C286" s="2"/>
      <c r="D286" s="6"/>
      <c r="E286" s="4"/>
      <c r="F286" s="4"/>
      <c r="G286" s="76"/>
      <c r="H286" s="12"/>
      <c r="I286" s="92">
        <f t="shared" si="54"/>
        <v>285</v>
      </c>
      <c r="J286" s="6"/>
      <c r="K286" s="6"/>
      <c r="L286" s="135"/>
    </row>
    <row r="287" spans="1:12">
      <c r="A287" s="210"/>
      <c r="B287" s="21"/>
      <c r="C287" s="2"/>
      <c r="D287" s="6"/>
      <c r="E287" s="4"/>
      <c r="F287" s="4"/>
      <c r="G287" s="76"/>
      <c r="H287" s="12"/>
      <c r="I287" s="92">
        <f t="shared" si="54"/>
        <v>300</v>
      </c>
      <c r="J287" s="6"/>
      <c r="K287" s="6"/>
      <c r="L287" s="135"/>
    </row>
    <row r="288" spans="1:12">
      <c r="A288" s="210"/>
      <c r="B288" s="21"/>
      <c r="C288" s="2"/>
      <c r="D288" s="6"/>
      <c r="E288" s="4"/>
      <c r="F288" s="4"/>
      <c r="G288" s="76"/>
      <c r="H288" s="12"/>
      <c r="I288" s="92">
        <f t="shared" si="54"/>
        <v>315</v>
      </c>
      <c r="J288" s="6"/>
      <c r="K288" s="6"/>
      <c r="L288" s="135"/>
    </row>
    <row r="289" spans="1:12">
      <c r="A289" s="210"/>
      <c r="B289" s="21"/>
      <c r="C289" s="6"/>
      <c r="D289" s="6"/>
      <c r="E289" s="4"/>
      <c r="F289" s="4"/>
      <c r="G289" s="76"/>
      <c r="H289" s="12"/>
      <c r="I289" s="92">
        <f t="shared" si="54"/>
        <v>330</v>
      </c>
      <c r="J289" s="6"/>
      <c r="K289" s="6"/>
      <c r="L289" s="135"/>
    </row>
    <row r="290" spans="1:12">
      <c r="A290" s="210"/>
      <c r="B290" s="21"/>
      <c r="C290" s="2"/>
      <c r="D290" s="6"/>
      <c r="E290" s="4"/>
      <c r="F290" s="4"/>
      <c r="G290" s="76"/>
      <c r="H290" s="12"/>
      <c r="I290" s="92">
        <f t="shared" si="54"/>
        <v>345</v>
      </c>
      <c r="J290" s="6"/>
      <c r="K290" s="6"/>
      <c r="L290" s="135"/>
    </row>
    <row r="291" spans="1:12">
      <c r="A291" s="210"/>
      <c r="B291" s="21"/>
      <c r="C291" s="2"/>
      <c r="D291" s="6"/>
      <c r="E291" s="4"/>
      <c r="F291" s="4"/>
      <c r="G291" s="76"/>
      <c r="H291" s="12"/>
      <c r="I291" s="92">
        <f t="shared" si="54"/>
        <v>360</v>
      </c>
      <c r="J291" s="6"/>
      <c r="K291" s="6"/>
      <c r="L291" s="135"/>
    </row>
    <row r="292" spans="1:12">
      <c r="A292" s="210"/>
      <c r="B292" s="21"/>
      <c r="C292" s="2"/>
      <c r="D292" s="6"/>
      <c r="E292" s="4"/>
      <c r="F292" s="4"/>
      <c r="G292" s="76"/>
      <c r="H292" s="12"/>
      <c r="I292" s="92">
        <f t="shared" si="54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4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4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4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4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4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4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4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4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4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4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27"/>
      <c r="C305" s="37"/>
      <c r="D305" s="37"/>
      <c r="E305" s="37"/>
      <c r="F305" s="37"/>
      <c r="G305" s="37"/>
      <c r="H305" s="38"/>
      <c r="I305" s="93">
        <v>45</v>
      </c>
      <c r="J305" s="29"/>
      <c r="K305" s="163"/>
      <c r="L305" s="19"/>
    </row>
    <row r="306" spans="1:12">
      <c r="B306" s="21"/>
      <c r="C306" s="2"/>
      <c r="D306" s="2"/>
      <c r="E306" s="2"/>
      <c r="F306" s="2"/>
      <c r="G306" s="2"/>
      <c r="H306" s="12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/>
      <c r="C307" s="2"/>
      <c r="D307" s="2"/>
      <c r="E307" s="2"/>
      <c r="F307" s="2"/>
      <c r="G307" s="2"/>
      <c r="H307" s="12"/>
      <c r="I307" s="92">
        <f t="shared" ref="I307:I337" si="55">I306+15</f>
        <v>75</v>
      </c>
      <c r="J307" s="6"/>
      <c r="K307" s="6"/>
      <c r="L307" s="135"/>
    </row>
    <row r="308" spans="1:12">
      <c r="A308" s="210"/>
      <c r="B308" s="21"/>
      <c r="C308" s="2"/>
      <c r="D308" s="2"/>
      <c r="E308" s="2"/>
      <c r="F308" s="2"/>
      <c r="G308" s="2"/>
      <c r="H308" s="12"/>
      <c r="I308" s="92">
        <f t="shared" si="55"/>
        <v>90</v>
      </c>
      <c r="J308" s="6"/>
      <c r="K308" s="6"/>
      <c r="L308" s="135"/>
    </row>
    <row r="309" spans="1:12">
      <c r="A309" s="210"/>
      <c r="B309" s="21"/>
      <c r="C309" s="2"/>
      <c r="D309" s="2"/>
      <c r="E309" s="2"/>
      <c r="F309" s="2"/>
      <c r="G309" s="2"/>
      <c r="H309" s="12"/>
      <c r="I309" s="92">
        <f t="shared" si="55"/>
        <v>105</v>
      </c>
      <c r="J309" s="6"/>
      <c r="K309" s="6"/>
      <c r="L309" s="135"/>
    </row>
    <row r="310" spans="1:12">
      <c r="A310" s="210"/>
      <c r="B310" s="21"/>
      <c r="C310" s="2"/>
      <c r="D310" s="2"/>
      <c r="E310" s="2"/>
      <c r="F310" s="2"/>
      <c r="G310" s="2"/>
      <c r="H310" s="12"/>
      <c r="I310" s="92">
        <f t="shared" si="55"/>
        <v>120</v>
      </c>
      <c r="J310" s="6"/>
      <c r="K310" s="6"/>
      <c r="L310" s="135"/>
    </row>
    <row r="311" spans="1:12">
      <c r="A311" s="210"/>
      <c r="B311" s="21"/>
      <c r="C311" s="2"/>
      <c r="D311" s="2"/>
      <c r="E311" s="2"/>
      <c r="F311" s="2"/>
      <c r="G311" s="2"/>
      <c r="H311" s="12"/>
      <c r="I311" s="92">
        <f t="shared" si="55"/>
        <v>135</v>
      </c>
      <c r="J311" s="6"/>
      <c r="K311" s="6"/>
      <c r="L311" s="135"/>
    </row>
    <row r="312" spans="1:12">
      <c r="A312" s="210"/>
      <c r="B312" s="21"/>
      <c r="C312" s="2"/>
      <c r="D312" s="2"/>
      <c r="E312" s="2"/>
      <c r="F312" s="2"/>
      <c r="G312" s="2"/>
      <c r="H312" s="12"/>
      <c r="I312" s="92">
        <f t="shared" si="55"/>
        <v>150</v>
      </c>
      <c r="J312" s="6"/>
      <c r="K312" s="6"/>
      <c r="L312" s="135"/>
    </row>
    <row r="313" spans="1:12">
      <c r="A313" s="210"/>
      <c r="B313" s="21"/>
      <c r="C313" s="2"/>
      <c r="D313" s="2"/>
      <c r="E313" s="2"/>
      <c r="F313" s="2"/>
      <c r="G313" s="2"/>
      <c r="H313" s="12"/>
      <c r="I313" s="92">
        <f t="shared" si="55"/>
        <v>165</v>
      </c>
      <c r="J313" s="6"/>
      <c r="K313" s="6"/>
      <c r="L313" s="135"/>
    </row>
    <row r="314" spans="1:12">
      <c r="A314" s="210"/>
      <c r="B314" s="21"/>
      <c r="C314" s="2"/>
      <c r="D314" s="2"/>
      <c r="E314" s="2"/>
      <c r="F314" s="2"/>
      <c r="G314" s="2"/>
      <c r="H314" s="12"/>
      <c r="I314" s="92">
        <f t="shared" si="55"/>
        <v>180</v>
      </c>
      <c r="J314" s="6"/>
      <c r="K314" s="6"/>
      <c r="L314" s="135"/>
    </row>
    <row r="315" spans="1:12">
      <c r="A315" s="210"/>
      <c r="B315" s="21"/>
      <c r="C315" s="2"/>
      <c r="D315" s="2"/>
      <c r="E315" s="2"/>
      <c r="F315" s="2"/>
      <c r="G315" s="2"/>
      <c r="H315" s="12"/>
      <c r="I315" s="92">
        <f t="shared" si="55"/>
        <v>195</v>
      </c>
      <c r="J315" s="6"/>
      <c r="K315" s="6"/>
      <c r="L315" s="135"/>
    </row>
    <row r="316" spans="1:12">
      <c r="A316" s="210"/>
      <c r="B316" s="21"/>
      <c r="C316" s="2"/>
      <c r="D316" s="2"/>
      <c r="E316" s="2"/>
      <c r="F316" s="2"/>
      <c r="G316" s="2"/>
      <c r="H316" s="12"/>
      <c r="I316" s="92">
        <f t="shared" si="55"/>
        <v>210</v>
      </c>
      <c r="J316" s="6"/>
      <c r="K316" s="6"/>
      <c r="L316" s="135"/>
    </row>
    <row r="317" spans="1:12">
      <c r="A317" s="210"/>
      <c r="B317" s="21"/>
      <c r="C317" s="2"/>
      <c r="D317" s="2"/>
      <c r="E317" s="2"/>
      <c r="F317" s="2"/>
      <c r="G317" s="2"/>
      <c r="H317" s="12"/>
      <c r="I317" s="92">
        <f t="shared" si="55"/>
        <v>225</v>
      </c>
      <c r="J317" s="6"/>
      <c r="K317" s="6"/>
      <c r="L317" s="135"/>
    </row>
    <row r="318" spans="1:12">
      <c r="A318" s="210"/>
      <c r="B318" s="21"/>
      <c r="C318" s="2"/>
      <c r="D318" s="2"/>
      <c r="E318" s="2"/>
      <c r="F318" s="2"/>
      <c r="G318" s="2"/>
      <c r="H318" s="12"/>
      <c r="I318" s="92">
        <f t="shared" si="55"/>
        <v>240</v>
      </c>
      <c r="J318" s="6"/>
      <c r="K318" s="6"/>
      <c r="L318" s="135"/>
    </row>
    <row r="319" spans="1:12">
      <c r="A319" s="210"/>
      <c r="B319" s="21"/>
      <c r="C319" s="2"/>
      <c r="D319" s="2"/>
      <c r="E319" s="2"/>
      <c r="F319" s="2"/>
      <c r="G319" s="2"/>
      <c r="H319" s="12"/>
      <c r="I319" s="92">
        <f t="shared" si="55"/>
        <v>255</v>
      </c>
      <c r="J319" s="6"/>
      <c r="K319" s="6"/>
      <c r="L319" s="135"/>
    </row>
    <row r="320" spans="1:12">
      <c r="A320" s="210"/>
      <c r="B320" s="21"/>
      <c r="C320" s="2"/>
      <c r="D320" s="2"/>
      <c r="E320" s="2"/>
      <c r="F320" s="2"/>
      <c r="G320" s="2"/>
      <c r="H320" s="12"/>
      <c r="I320" s="92">
        <f t="shared" si="55"/>
        <v>270</v>
      </c>
      <c r="J320" s="6"/>
      <c r="K320" s="6"/>
      <c r="L320" s="135"/>
    </row>
    <row r="321" spans="1:12">
      <c r="A321" s="210"/>
      <c r="B321" s="21"/>
      <c r="C321" s="2"/>
      <c r="D321" s="2"/>
      <c r="E321" s="2"/>
      <c r="F321" s="2"/>
      <c r="G321" s="2"/>
      <c r="H321" s="12"/>
      <c r="I321" s="92">
        <f t="shared" si="55"/>
        <v>285</v>
      </c>
      <c r="J321" s="6"/>
      <c r="K321" s="6"/>
      <c r="L321" s="135"/>
    </row>
    <row r="322" spans="1:12">
      <c r="A322" s="210"/>
      <c r="B322" s="21"/>
      <c r="C322" s="2"/>
      <c r="D322" s="2"/>
      <c r="E322" s="2"/>
      <c r="F322" s="2"/>
      <c r="G322" s="2"/>
      <c r="H322" s="12"/>
      <c r="I322" s="92">
        <f t="shared" si="55"/>
        <v>300</v>
      </c>
      <c r="J322" s="6"/>
      <c r="K322" s="6"/>
      <c r="L322" s="135"/>
    </row>
    <row r="323" spans="1:12">
      <c r="A323" s="210"/>
      <c r="B323" s="21"/>
      <c r="C323" s="2"/>
      <c r="D323" s="2"/>
      <c r="E323" s="2"/>
      <c r="F323" s="2"/>
      <c r="G323" s="2"/>
      <c r="H323" s="12"/>
      <c r="I323" s="92">
        <f t="shared" si="55"/>
        <v>315</v>
      </c>
      <c r="J323" s="6"/>
      <c r="K323" s="6"/>
      <c r="L323" s="135"/>
    </row>
    <row r="324" spans="1:12">
      <c r="A324" s="210"/>
      <c r="B324" s="21"/>
      <c r="C324" s="2"/>
      <c r="D324" s="2"/>
      <c r="E324" s="2"/>
      <c r="F324" s="2"/>
      <c r="G324" s="2"/>
      <c r="H324" s="12"/>
      <c r="I324" s="92">
        <f t="shared" si="55"/>
        <v>330</v>
      </c>
      <c r="J324" s="6"/>
      <c r="K324" s="6"/>
      <c r="L324" s="135"/>
    </row>
    <row r="325" spans="1:12">
      <c r="A325" s="210"/>
      <c r="B325" s="21"/>
      <c r="C325" s="2"/>
      <c r="D325" s="2"/>
      <c r="E325" s="2"/>
      <c r="F325" s="2"/>
      <c r="G325" s="2"/>
      <c r="H325" s="12"/>
      <c r="I325" s="92">
        <f t="shared" si="55"/>
        <v>345</v>
      </c>
      <c r="J325" s="6"/>
      <c r="K325" s="6"/>
      <c r="L325" s="135"/>
    </row>
    <row r="326" spans="1:12">
      <c r="A326" s="210"/>
      <c r="B326" s="105"/>
      <c r="C326" s="106"/>
      <c r="D326" s="106"/>
      <c r="E326" s="106"/>
      <c r="F326" s="106"/>
      <c r="G326" s="106"/>
      <c r="H326" s="107"/>
      <c r="I326" s="92">
        <f t="shared" si="55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5"/>
        <v>375</v>
      </c>
      <c r="J327" s="6"/>
      <c r="K327" s="6"/>
      <c r="L327" s="19"/>
    </row>
    <row r="328" spans="1:12">
      <c r="B328" s="19"/>
      <c r="H328" s="20"/>
      <c r="I328" s="92">
        <f t="shared" si="55"/>
        <v>390</v>
      </c>
      <c r="J328" s="6"/>
      <c r="K328" s="6"/>
      <c r="L328" s="19"/>
    </row>
    <row r="329" spans="1:12">
      <c r="B329" s="19"/>
      <c r="H329" s="20"/>
      <c r="I329" s="92">
        <f t="shared" si="55"/>
        <v>405</v>
      </c>
      <c r="J329" s="6"/>
      <c r="K329" s="6"/>
      <c r="L329" s="19"/>
    </row>
    <row r="330" spans="1:12">
      <c r="B330" s="19"/>
      <c r="H330" s="20"/>
      <c r="I330" s="92">
        <f t="shared" si="55"/>
        <v>420</v>
      </c>
      <c r="J330" s="6"/>
      <c r="K330" s="6"/>
      <c r="L330" s="19"/>
    </row>
    <row r="331" spans="1:12">
      <c r="B331" s="19"/>
      <c r="H331" s="20"/>
      <c r="I331" s="92">
        <f t="shared" si="55"/>
        <v>435</v>
      </c>
      <c r="J331" s="6"/>
      <c r="K331" s="6"/>
      <c r="L331" s="19"/>
    </row>
    <row r="332" spans="1:12">
      <c r="B332" s="19"/>
      <c r="H332" s="20"/>
      <c r="I332" s="92">
        <f t="shared" si="55"/>
        <v>450</v>
      </c>
      <c r="J332" s="6"/>
      <c r="K332" s="6"/>
      <c r="L332" s="19"/>
    </row>
    <row r="333" spans="1:12">
      <c r="B333" s="19"/>
      <c r="H333" s="20"/>
      <c r="I333" s="92">
        <f t="shared" si="55"/>
        <v>465</v>
      </c>
      <c r="J333" s="6"/>
      <c r="K333" s="6"/>
      <c r="L333" s="19"/>
    </row>
    <row r="334" spans="1:12">
      <c r="B334" s="19"/>
      <c r="H334" s="20"/>
      <c r="I334" s="92">
        <f t="shared" si="55"/>
        <v>480</v>
      </c>
      <c r="J334" s="6"/>
      <c r="K334" s="6"/>
      <c r="L334" s="19"/>
    </row>
    <row r="335" spans="1:12">
      <c r="B335" s="19"/>
      <c r="H335" s="20"/>
      <c r="I335" s="92">
        <f t="shared" si="55"/>
        <v>495</v>
      </c>
      <c r="J335" s="6"/>
      <c r="K335" s="6"/>
      <c r="L335" s="19"/>
    </row>
    <row r="336" spans="1:12">
      <c r="B336" s="19"/>
      <c r="H336" s="20"/>
      <c r="I336" s="92">
        <f t="shared" si="55"/>
        <v>510</v>
      </c>
      <c r="J336" s="6"/>
      <c r="K336" s="6"/>
      <c r="L336" s="19"/>
    </row>
    <row r="337" spans="1:58">
      <c r="B337" s="19"/>
      <c r="H337" s="20"/>
      <c r="I337" s="92">
        <f t="shared" si="55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31" priority="9" operator="between">
      <formula>2</formula>
      <formula>100</formula>
    </cfRule>
    <cfRule type="cellIs" dxfId="130" priority="10" operator="between">
      <formula>1.5</formula>
      <formula>2</formula>
    </cfRule>
    <cfRule type="cellIs" dxfId="129" priority="11" operator="between">
      <formula>1</formula>
      <formula>1.5</formula>
    </cfRule>
    <cfRule type="cellIs" dxfId="128" priority="12" operator="between">
      <formula>0</formula>
      <formula>1</formula>
    </cfRule>
  </conditionalFormatting>
  <conditionalFormatting sqref="AD30:AF30 AN30:AY30">
    <cfRule type="cellIs" dxfId="127" priority="1" operator="between">
      <formula>2</formula>
      <formula>100</formula>
    </cfRule>
    <cfRule type="cellIs" dxfId="126" priority="2" operator="between">
      <formula>1.5</formula>
      <formula>2</formula>
    </cfRule>
    <cfRule type="cellIs" dxfId="125" priority="3" operator="between">
      <formula>1</formula>
      <formula>1.5</formula>
    </cfRule>
    <cfRule type="cellIs" dxfId="124" priority="4" operator="between">
      <formula>0</formula>
      <formula>1</formula>
    </cfRule>
  </conditionalFormatting>
  <conditionalFormatting sqref="AD32:AF59 AN32:AY59">
    <cfRule type="cellIs" dxfId="123" priority="5" operator="between">
      <formula>2</formula>
      <formula>100</formula>
    </cfRule>
    <cfRule type="cellIs" dxfId="122" priority="6" operator="between">
      <formula>1.5</formula>
      <formula>2</formula>
    </cfRule>
    <cfRule type="cellIs" dxfId="121" priority="7" operator="between">
      <formula>1</formula>
      <formula>1.5</formula>
    </cfRule>
    <cfRule type="cellIs" dxfId="120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217A-77D6-42F0-91DD-0A4C984ECF76}">
  <sheetPr>
    <tabColor theme="5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A40" sqref="A40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12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185">
        <f>stability!R51</f>
        <v>3.1108519733346358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1.967941817470297</v>
      </c>
      <c r="E25" s="6">
        <v>1.9189999999999998</v>
      </c>
      <c r="F25" s="7">
        <v>7.3786478737262262E-3</v>
      </c>
      <c r="G25" s="6">
        <v>-2.4869544940718673</v>
      </c>
      <c r="H25" s="22">
        <v>0.86384667722812847</v>
      </c>
      <c r="I25" s="92">
        <v>45</v>
      </c>
      <c r="J25" s="6">
        <f>G25+(G26-G25)/15*(I25-B25)</f>
        <v>-2.2453782085334266</v>
      </c>
      <c r="K25" s="6">
        <f>H25+(H26-H25)/15*(I25-B25)</f>
        <v>0.86418472089457432</v>
      </c>
      <c r="L25" s="135"/>
    </row>
    <row r="26" spans="1:59">
      <c r="A26" s="208"/>
      <c r="B26" s="21">
        <v>52.5</v>
      </c>
      <c r="C26" s="4"/>
      <c r="D26" s="6">
        <v>1.966402817470297</v>
      </c>
      <c r="E26" s="6">
        <v>1.9269999999999996</v>
      </c>
      <c r="F26" s="7">
        <v>8.2327260234856536E-3</v>
      </c>
      <c r="G26" s="6">
        <v>-2.0038019229949859</v>
      </c>
      <c r="H26" s="22">
        <v>0.86452276456102006</v>
      </c>
      <c r="I26" s="92">
        <f>I25+15</f>
        <v>60</v>
      </c>
      <c r="J26" s="6">
        <f t="shared" ref="J26:J36" si="0">G26+(G27-G26)/15*(I26-B26)</f>
        <v>-1.3771014228356071</v>
      </c>
      <c r="K26" s="6">
        <f t="shared" ref="K26:K36" si="1">H26+(H27-H26)/15*(I26-B26)</f>
        <v>0.8635607647739928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1.970788817470297</v>
      </c>
      <c r="E27" s="6">
        <v>1.956</v>
      </c>
      <c r="F27" s="7">
        <v>8.4327404271156859E-3</v>
      </c>
      <c r="G27" s="6">
        <v>-0.75040092267622804</v>
      </c>
      <c r="H27" s="22">
        <v>0.86259876498696542</v>
      </c>
      <c r="I27" s="92">
        <f t="shared" ref="I27:I57" si="2">I26+15</f>
        <v>75</v>
      </c>
      <c r="J27" s="6">
        <f t="shared" si="0"/>
        <v>-0.22181979696983445</v>
      </c>
      <c r="K27" s="6">
        <f t="shared" si="1"/>
        <v>0.86234461570595022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1.9719508174702969</v>
      </c>
      <c r="E28" s="6">
        <v>1.9780000000000002</v>
      </c>
      <c r="F28" s="7">
        <v>6.3245553203367649E-3</v>
      </c>
      <c r="G28" s="6">
        <v>0.30676132873655915</v>
      </c>
      <c r="H28" s="22">
        <v>0.86209046642493503</v>
      </c>
      <c r="I28" s="92">
        <f t="shared" si="2"/>
        <v>90</v>
      </c>
      <c r="J28" s="6">
        <f t="shared" si="0"/>
        <v>0.57472930141714196</v>
      </c>
      <c r="K28" s="6">
        <f t="shared" si="1"/>
        <v>0.86199693096502195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1.972378817470297</v>
      </c>
      <c r="E29" s="6">
        <v>1.9890000000000001</v>
      </c>
      <c r="F29" s="7">
        <v>5.6764621219754716E-3</v>
      </c>
      <c r="G29" s="6">
        <v>0.84269727409772466</v>
      </c>
      <c r="H29" s="22">
        <v>0.86190339550510886</v>
      </c>
      <c r="I29" s="92">
        <f t="shared" si="2"/>
        <v>105</v>
      </c>
      <c r="J29" s="6">
        <f t="shared" si="0"/>
        <v>1.1589868223114097</v>
      </c>
      <c r="K29" s="6">
        <f t="shared" si="1"/>
        <v>0.86157568634439841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1.9738798174702969</v>
      </c>
      <c r="E30" s="6">
        <v>2.0030000000000001</v>
      </c>
      <c r="F30" s="7">
        <v>4.830458915396376E-3</v>
      </c>
      <c r="G30" s="6">
        <v>1.4752763705250949</v>
      </c>
      <c r="H30" s="22">
        <v>0.86124797718368784</v>
      </c>
      <c r="I30" s="92">
        <f t="shared" si="2"/>
        <v>120</v>
      </c>
      <c r="J30" s="6">
        <f t="shared" si="0"/>
        <v>1.6710934025296653</v>
      </c>
      <c r="K30" s="6">
        <f t="shared" si="1"/>
        <v>0.86140445560355594</v>
      </c>
      <c r="L30" s="135"/>
      <c r="M30" s="150"/>
      <c r="N30" s="96">
        <f>IF(ISBLANK(G31),"",IF(ISBLANK(G68),"",ABS(G31-G68)/SQRT(H31^2+H68^2+M2^2)))</f>
        <v>0.16615279443549927</v>
      </c>
      <c r="O30" s="96">
        <f>IF(ISBLANK(G31),"",IF(ISBLANK(G107),"",ABS(G31-G107)/SQRT(H31^2+H107^2+M2^2)))</f>
        <v>1.0599367311618231</v>
      </c>
      <c r="P30" s="96">
        <f>IF(ISBLANK(G31),"",IF(ISBLANK(G231),"",ABS(G31-G231)/SQRT(H31^2+H231^2+M2^2)))</f>
        <v>1.1611017120335516</v>
      </c>
      <c r="Q30" s="96">
        <f>IF(ISBLANK(G31),"",IF(ISBLANK(G238),"",ABS(G31-G238)/SQRT(H238^2+H31^2+M2^2)))</f>
        <v>4.0674767767706406E-2</v>
      </c>
      <c r="R30" s="96">
        <f>IF(ISBLANK(G31),"",IF(ISBLANK(G316),"",ABS(G31-G316)/SQRT(H316^2+H31^2+M2^2)))</f>
        <v>0.60824299091442457</v>
      </c>
      <c r="S30" s="96">
        <f>IF(ISBLANK(G68),"",IF(ISBLANK(G107),"",ABS(G68-G107)/SQRT(H107^2+H68^2+M2^2)))</f>
        <v>1.250737022192238</v>
      </c>
      <c r="T30" s="96">
        <f>IF(ISBLANK(G68),"",IF(ISBLANK(G231),"",ABS(G68-G231)/SQRT(H231^2+H68^2+M2^2)))</f>
        <v>1.3170161542952201</v>
      </c>
      <c r="U30" s="96">
        <f>IF(ISBLANK(G68),"",IF(ISBLANK(G238),"",ABS(G68-G238)/SQRT(H238^2+H68^2+M2^2)))</f>
        <v>0.12633427814390244</v>
      </c>
      <c r="V30" s="96">
        <f>IF(ISBLANK(G68),"",IF(ISBLANK(G316),"",ABS(G68-G316)/SQRT(H316^2+H68^2+M2^2)))</f>
        <v>0.77786657794708691</v>
      </c>
      <c r="W30" s="96">
        <f>IF(ISBLANK(G107),"",IF(ISBLANK(G231),"",ABS(G107-G231)/SQRT(H231^2+H107^2+M2^2)))</f>
        <v>0.27969886230760632</v>
      </c>
      <c r="X30" s="96">
        <f>IF(ISBLANK(G107),"",IF(ISBLANK(G238),"",ABS(G107-G238)/SQRT(H238^2+H107^2+M2^2)))</f>
        <v>1.1117724192215335</v>
      </c>
      <c r="Y30" s="96">
        <f>IF(ISBLANK(G107),"",IF(ISBLANK(G316),"",ABS(G107-G316)/SQRT(H316^2+H107^2+M2^2)))</f>
        <v>0.39535639954061541</v>
      </c>
      <c r="Z30" s="96">
        <f>IF(ISBLANK(G231),"",IF(ISBLANK(G238),"",ABS(G231-G238)/SQRT(H238^2+H231^2+M2^2)))</f>
        <v>1.2032946313522122</v>
      </c>
      <c r="AA30" s="96">
        <f>IF(ISBLANK(G231),"",IF(ISBLANK(G316),"",ABS(G231-G316)/SQRT(H316^2+H231^2+M2^2)))</f>
        <v>0.60299223017561865</v>
      </c>
      <c r="AB30" s="108">
        <f>IF(ISBLANK(G238),"",IF(ISBLANK(G316),"",ABS(G238-G316)/SQRT(H316^2+H238^2+M2^2)))</f>
        <v>0.65244704368391304</v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>
        <f>IF(ISBLANK(G145),"",IF(ISBLANK(G289),"",ABS(G145-G289)/SQRT(H289^2+H145^2+M2^2)))</f>
        <v>0.16427700176717686</v>
      </c>
      <c r="AH30" s="155">
        <f>IF(ISBLANK(G31),"",IF(ISBLANK(G145),"",ABS(G31-G145)/SQRT(H31^2+H145^2+M2^2)))</f>
        <v>0.65838628902837149</v>
      </c>
      <c r="AI30" s="156">
        <f>IF(ISBLANK(G68),"",IF(ISBLANK(G145),"",ABS(G68-G145)/SQRT(H145^2+H68^2+M2^2)))</f>
        <v>0.83725061773255161</v>
      </c>
      <c r="AJ30" s="156">
        <f>IF(ISBLANK(G107),"",IF(ISBLANK(G145),"",ABS(G107-G145)/SQRT(H145^2+H107^2+M2^2)))</f>
        <v>0.38827157861680905</v>
      </c>
      <c r="AK30" s="156">
        <f>IF(ISBLANK(G145),"",IF(ISBLANK(G231),"",ABS(G145-G231)/SQRT(H231^2+H145^2+M2^2)))</f>
        <v>0.60109319394197858</v>
      </c>
      <c r="AL30" s="156">
        <f>IF(ISBLANK(G145),"",IF(ISBLANK(G238),"",ABS(G145-G238)/SQRT(H238^2+H145^2+M2^2)))</f>
        <v>0.70528113061864295</v>
      </c>
      <c r="AM30" s="156">
        <f>IF(ISBLANK(G145),"",IF(ISBLANK(G316),"",ABS(G145-G316)/SQRT(H316^2+H145^2+M2^2)))</f>
        <v>2.2878673812718398E-2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>
        <f>IF(ISBLANK(G31),"",IF(ISBLANK(G289),"",ABS(G31-G289)/SQRT(H289^2+H31^2+M2^2)))</f>
        <v>0.47843444387870548</v>
      </c>
      <c r="AU30" s="157">
        <f>IF(ISBLANK(G68),"",IF(ISBLANK(G289),"",ABS(G68-G289)/SQRT(H289^2+H68^2+M2^2)))</f>
        <v>0.55783061437902803</v>
      </c>
      <c r="AV30" s="157">
        <f>IF(ISBLANK(G107),"",IF(ISBLANK(G289),"",ABS(G107-G289)/SQRT(H289^2+H107^2+M2^2)))</f>
        <v>1.9637905054992178E-2</v>
      </c>
      <c r="AW30" s="157">
        <f>IF(ISBLANK(G231),"",IF(ISBLANK(G289),"",ABS(G231-G289)/SQRT(H289^2+H231^2+M2^2)))</f>
        <v>0.16910353265045133</v>
      </c>
      <c r="AX30" s="157">
        <f>IF(ISBLANK(G238),"",IF(ISBLANK(G289),"",ABS(G238-G289)/SQRT(H289^2+H238^2+M2^2)))</f>
        <v>0.49856033306094494</v>
      </c>
      <c r="AY30" s="158">
        <f>IF(ISBLANK(G316),"",IF(ISBLANK(G289),"",ABS(G316-G289)/SQRT(H289^2+H316^2+M2^2)))</f>
        <v>0.17400989182743251</v>
      </c>
    </row>
    <row r="31" spans="1:59">
      <c r="A31" s="208"/>
      <c r="B31" s="21">
        <v>127.5</v>
      </c>
      <c r="C31" s="4">
        <v>1.9738018174703</v>
      </c>
      <c r="D31" s="6">
        <v>1.9731628174702971</v>
      </c>
      <c r="E31" s="6">
        <v>2.0099999999999998</v>
      </c>
      <c r="F31" s="7">
        <v>8.1649658092772665E-3</v>
      </c>
      <c r="G31" s="6">
        <v>1.8669104345342358</v>
      </c>
      <c r="H31" s="22">
        <v>0.86156093402342404</v>
      </c>
      <c r="I31" s="92">
        <f t="shared" si="2"/>
        <v>135</v>
      </c>
      <c r="J31" s="6">
        <f t="shared" si="0"/>
        <v>1.835515251879438</v>
      </c>
      <c r="K31" s="6">
        <f t="shared" si="1"/>
        <v>0.86129540262783633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1.9743798174702969</v>
      </c>
      <c r="E32" s="6">
        <v>2.0099999999999993</v>
      </c>
      <c r="F32" s="7">
        <v>4.7140452079103209E-3</v>
      </c>
      <c r="G32" s="6">
        <v>1.8041200692246402</v>
      </c>
      <c r="H32" s="22">
        <v>0.86102987123224861</v>
      </c>
      <c r="I32" s="92">
        <f t="shared" si="2"/>
        <v>150</v>
      </c>
      <c r="J32" s="6">
        <f t="shared" si="0"/>
        <v>2.2397082841105744</v>
      </c>
      <c r="K32" s="6">
        <f t="shared" si="1"/>
        <v>0.86149766166129482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0.35229933552546983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3.356047431225908E-2</v>
      </c>
      <c r="R32" s="39">
        <f t="shared" ref="R32:R59" si="6">IF(ISBLANK(J25),"",IF(ISBLANK(J305),"",ABS(J25-J305)/SQRT(K25^2+K305^2+$M$2^2)))</f>
        <v>0.70101450445348368</v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0.38929160712819061</v>
      </c>
      <c r="Y32" s="39">
        <f t="shared" ref="Y32:Y59" si="13">IF(ISBLANK(J95),"",IF(ISBLANK(J305),"",ABS(J95-J305)/SQRT(K95^2+K305^2+$M$2^2)))</f>
        <v>0.36948597035970987</v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>
        <f t="shared" ref="AB32:AB59" si="16">IF(ISBLANK(J235),"",IF(ISBLANK(J305),"",ABS(J235-J305)/SQRT(K235^2+K305^2+$M$2^2)))</f>
        <v>0.73867374632117955</v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1.9722368174702969</v>
      </c>
      <c r="E33" s="6">
        <v>2.0249999999999999</v>
      </c>
      <c r="F33" s="7">
        <v>7.0710678118654285E-3</v>
      </c>
      <c r="G33" s="6">
        <v>2.6752964989965089</v>
      </c>
      <c r="H33" s="22">
        <v>0.86196545209034114</v>
      </c>
      <c r="I33" s="92">
        <f t="shared" si="2"/>
        <v>165</v>
      </c>
      <c r="J33" s="6">
        <f t="shared" si="0"/>
        <v>2.5858845217522353</v>
      </c>
      <c r="K33" s="6">
        <f t="shared" si="1"/>
        <v>0.86185315959033282</v>
      </c>
      <c r="L33" s="135"/>
      <c r="M33" s="147">
        <f t="shared" ref="M33:M59" si="38">M32+15</f>
        <v>60</v>
      </c>
      <c r="N33" s="39">
        <f t="shared" si="3"/>
        <v>3.3683405500545681E-2</v>
      </c>
      <c r="O33" s="39">
        <f t="shared" ref="O33:O59" si="39">IF(ISBLANK(J26),"",IF(ISBLANK(J96),"",ABS(J26-J96)/SQRT(K26^2+K96^2+$M$2^2)))</f>
        <v>0.23831148902904706</v>
      </c>
      <c r="P33" s="39">
        <f t="shared" si="4"/>
        <v>0.31497086572588512</v>
      </c>
      <c r="Q33" s="39">
        <f t="shared" si="5"/>
        <v>0.13783310535367205</v>
      </c>
      <c r="R33" s="39">
        <f t="shared" si="6"/>
        <v>0.66437047569516317</v>
      </c>
      <c r="S33" s="39">
        <f t="shared" si="7"/>
        <v>0.27728278588010441</v>
      </c>
      <c r="T33" s="39">
        <f t="shared" si="8"/>
        <v>0.347612343933001</v>
      </c>
      <c r="U33" s="39">
        <f t="shared" si="9"/>
        <v>0.10702037274167388</v>
      </c>
      <c r="V33" s="39">
        <f t="shared" si="10"/>
        <v>0.70902374832427006</v>
      </c>
      <c r="W33" s="39">
        <f t="shared" si="11"/>
        <v>0.11693647664590139</v>
      </c>
      <c r="X33" s="39">
        <f t="shared" si="12"/>
        <v>0.37733193759092293</v>
      </c>
      <c r="Y33" s="39">
        <f t="shared" si="13"/>
        <v>0.44088302503593718</v>
      </c>
      <c r="Z33" s="39">
        <f t="shared" si="14"/>
        <v>0.4306758436109715</v>
      </c>
      <c r="AA33" s="39">
        <f t="shared" si="15"/>
        <v>0.26038507540287148</v>
      </c>
      <c r="AB33" s="140">
        <f t="shared" si="16"/>
        <v>0.79662281639460031</v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>
        <f t="shared" si="32"/>
        <v>4.021012229108277E-2</v>
      </c>
      <c r="AU33" s="39">
        <f t="shared" si="33"/>
        <v>5.6038539265368156E-2</v>
      </c>
      <c r="AV33" s="39">
        <f t="shared" si="34"/>
        <v>7.1856281091975838E-2</v>
      </c>
      <c r="AW33" s="39">
        <f t="shared" si="35"/>
        <v>0.13143190528041251</v>
      </c>
      <c r="AX33" s="39">
        <f t="shared" si="36"/>
        <v>0.10518457338764199</v>
      </c>
      <c r="AY33" s="140">
        <f t="shared" si="37"/>
        <v>0.28659387039719308</v>
      </c>
    </row>
    <row r="34" spans="1:51">
      <c r="A34" s="208"/>
      <c r="B34" s="21">
        <v>172.5</v>
      </c>
      <c r="C34" s="4"/>
      <c r="D34" s="6">
        <v>1.972750817470297</v>
      </c>
      <c r="E34" s="6">
        <v>2.0219999999999994</v>
      </c>
      <c r="F34" s="7">
        <v>6.3245553203367172E-3</v>
      </c>
      <c r="G34" s="6">
        <v>2.4964725445079621</v>
      </c>
      <c r="H34" s="22">
        <v>0.86174086709032449</v>
      </c>
      <c r="I34" s="92">
        <f t="shared" si="2"/>
        <v>180</v>
      </c>
      <c r="J34" s="6">
        <f t="shared" si="0"/>
        <v>2.5683461846851134</v>
      </c>
      <c r="K34" s="6">
        <f t="shared" si="1"/>
        <v>0.86170592416804093</v>
      </c>
      <c r="L34" s="135"/>
      <c r="M34" s="147">
        <f t="shared" si="38"/>
        <v>75</v>
      </c>
      <c r="N34" s="39">
        <f t="shared" si="3"/>
        <v>0.16321642649171916</v>
      </c>
      <c r="O34" s="39">
        <f t="shared" si="39"/>
        <v>0.31483338046384174</v>
      </c>
      <c r="P34" s="39">
        <f t="shared" si="4"/>
        <v>0.13940227715167633</v>
      </c>
      <c r="Q34" s="39">
        <f t="shared" si="5"/>
        <v>0.2051210334373528</v>
      </c>
      <c r="R34" s="39">
        <f t="shared" si="6"/>
        <v>0.70097894076442535</v>
      </c>
      <c r="S34" s="39">
        <f t="shared" si="7"/>
        <v>0.48582209051102987</v>
      </c>
      <c r="T34" s="39">
        <f t="shared" si="8"/>
        <v>0.27736470770696897</v>
      </c>
      <c r="U34" s="39">
        <f t="shared" si="9"/>
        <v>0.37477216213353426</v>
      </c>
      <c r="V34" s="39">
        <f t="shared" si="10"/>
        <v>0.56022284284265222</v>
      </c>
      <c r="W34" s="39">
        <f t="shared" si="11"/>
        <v>0.12354423390109261</v>
      </c>
      <c r="X34" s="39">
        <f t="shared" si="12"/>
        <v>0.11214558955213877</v>
      </c>
      <c r="Y34" s="39">
        <f t="shared" si="13"/>
        <v>1.0026437064755942</v>
      </c>
      <c r="Z34" s="39">
        <f t="shared" si="14"/>
        <v>3.0850299341284197E-2</v>
      </c>
      <c r="AA34" s="39">
        <f t="shared" si="15"/>
        <v>0.73036765499481637</v>
      </c>
      <c r="AB34" s="140">
        <f t="shared" si="16"/>
        <v>0.90225684903855519</v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>
        <f t="shared" si="32"/>
        <v>0.18212873506985691</v>
      </c>
      <c r="AU34" s="39">
        <f t="shared" si="33"/>
        <v>0.25874041610153981</v>
      </c>
      <c r="AV34" s="39">
        <f t="shared" si="34"/>
        <v>3.4218716679380951E-2</v>
      </c>
      <c r="AW34" s="39">
        <f t="shared" si="35"/>
        <v>9.8998865773000697E-2</v>
      </c>
      <c r="AX34" s="39">
        <f t="shared" si="36"/>
        <v>8.6526604157118936E-2</v>
      </c>
      <c r="AY34" s="140">
        <f t="shared" si="37"/>
        <v>0.52423542572811632</v>
      </c>
    </row>
    <row r="35" spans="1:51">
      <c r="A35" s="208"/>
      <c r="B35" s="21">
        <v>187.5</v>
      </c>
      <c r="C35" s="4"/>
      <c r="D35" s="6">
        <v>1.972910817470297</v>
      </c>
      <c r="E35" s="6">
        <v>2.0249999999999999</v>
      </c>
      <c r="F35" s="7">
        <v>5.2704627669471864E-3</v>
      </c>
      <c r="G35" s="6">
        <v>2.6402198248622653</v>
      </c>
      <c r="H35" s="22">
        <v>0.86167098124575736</v>
      </c>
      <c r="I35" s="92">
        <f t="shared" si="2"/>
        <v>195</v>
      </c>
      <c r="J35" s="6">
        <f t="shared" si="0"/>
        <v>2.7214671831610566</v>
      </c>
      <c r="K35" s="6">
        <f t="shared" si="1"/>
        <v>0.86192728815736741</v>
      </c>
      <c r="L35" s="135"/>
      <c r="M35" s="147">
        <f t="shared" si="38"/>
        <v>90</v>
      </c>
      <c r="N35" s="39">
        <f t="shared" si="3"/>
        <v>0.17657649723130164</v>
      </c>
      <c r="O35" s="39">
        <f t="shared" si="39"/>
        <v>0.45725416193084334</v>
      </c>
      <c r="P35" s="39">
        <f t="shared" si="4"/>
        <v>0.49526530814103298</v>
      </c>
      <c r="Q35" s="39">
        <f t="shared" si="5"/>
        <v>0.39062936633423306</v>
      </c>
      <c r="R35" s="39">
        <f t="shared" si="6"/>
        <v>0.40633646741142415</v>
      </c>
      <c r="S35" s="39">
        <f t="shared" si="7"/>
        <v>0.64497001642665952</v>
      </c>
      <c r="T35" s="39">
        <f t="shared" si="8"/>
        <v>0.64986676245227082</v>
      </c>
      <c r="U35" s="39">
        <f t="shared" si="9"/>
        <v>0.57804971512729009</v>
      </c>
      <c r="V35" s="39">
        <f t="shared" si="10"/>
        <v>0.24719917358574583</v>
      </c>
      <c r="W35" s="39">
        <f t="shared" si="11"/>
        <v>0.11432674504264578</v>
      </c>
      <c r="X35" s="39">
        <f t="shared" si="12"/>
        <v>6.9649032237188643E-2</v>
      </c>
      <c r="Y35" s="39">
        <f t="shared" si="13"/>
        <v>0.84197527184137233</v>
      </c>
      <c r="Z35" s="39">
        <f t="shared" si="14"/>
        <v>0.17269236657589684</v>
      </c>
      <c r="AA35" s="39">
        <f t="shared" si="15"/>
        <v>0.8227954749043872</v>
      </c>
      <c r="AB35" s="140">
        <f t="shared" si="16"/>
        <v>0.78069499907415529</v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>
        <f t="shared" si="32"/>
        <v>0.36634534259895207</v>
      </c>
      <c r="AU35" s="39">
        <f t="shared" si="33"/>
        <v>0.45003944346405378</v>
      </c>
      <c r="AV35" s="39">
        <f t="shared" si="34"/>
        <v>0.15163012793090305</v>
      </c>
      <c r="AW35" s="39">
        <f t="shared" si="35"/>
        <v>8.3393793198730221E-2</v>
      </c>
      <c r="AX35" s="39">
        <f t="shared" si="36"/>
        <v>0.18428995060975481</v>
      </c>
      <c r="AY35" s="140">
        <f t="shared" si="37"/>
        <v>0.56153892105700454</v>
      </c>
    </row>
    <row r="36" spans="1:51">
      <c r="A36" s="208"/>
      <c r="B36" s="21">
        <v>202.5</v>
      </c>
      <c r="C36" s="4"/>
      <c r="D36" s="6">
        <v>1.9717378174702971</v>
      </c>
      <c r="E36" s="6">
        <v>2.0270000000000001</v>
      </c>
      <c r="F36" s="7">
        <v>4.8304589153963769E-3</v>
      </c>
      <c r="G36" s="6">
        <v>2.802714541459848</v>
      </c>
      <c r="H36" s="22">
        <v>0.86218359506897746</v>
      </c>
      <c r="I36" s="92">
        <f t="shared" si="2"/>
        <v>210</v>
      </c>
      <c r="J36" s="6">
        <f t="shared" si="0"/>
        <v>2.8215631470350226</v>
      </c>
      <c r="K36" s="6">
        <f t="shared" si="1"/>
        <v>0.86191658802102733</v>
      </c>
      <c r="L36" s="135"/>
      <c r="M36" s="147">
        <f t="shared" si="38"/>
        <v>105</v>
      </c>
      <c r="N36" s="39">
        <f t="shared" si="3"/>
        <v>0.26082406799599989</v>
      </c>
      <c r="O36" s="39">
        <f t="shared" si="39"/>
        <v>0.54044134942702071</v>
      </c>
      <c r="P36" s="39">
        <f t="shared" si="4"/>
        <v>0.6649329053378209</v>
      </c>
      <c r="Q36" s="39">
        <f t="shared" si="5"/>
        <v>0.4529520024452835</v>
      </c>
      <c r="R36" s="39">
        <f t="shared" si="6"/>
        <v>0.27208332132600921</v>
      </c>
      <c r="S36" s="39">
        <f t="shared" si="7"/>
        <v>0.81464681516922144</v>
      </c>
      <c r="T36" s="39">
        <f t="shared" si="8"/>
        <v>0.89218244814510361</v>
      </c>
      <c r="U36" s="39">
        <f t="shared" si="9"/>
        <v>0.72707844879108985</v>
      </c>
      <c r="V36" s="39">
        <f t="shared" si="10"/>
        <v>3.0425972161005156E-2</v>
      </c>
      <c r="W36" s="39">
        <f t="shared" si="11"/>
        <v>0.21504408207372336</v>
      </c>
      <c r="X36" s="39">
        <f t="shared" si="12"/>
        <v>9.1363328935540944E-2</v>
      </c>
      <c r="Y36" s="39">
        <f t="shared" si="13"/>
        <v>0.78611722583740373</v>
      </c>
      <c r="Z36" s="39">
        <f t="shared" si="14"/>
        <v>0.29191765647007439</v>
      </c>
      <c r="AA36" s="39">
        <f t="shared" si="15"/>
        <v>0.87212858649025737</v>
      </c>
      <c r="AB36" s="140">
        <f t="shared" si="16"/>
        <v>0.70437990041118437</v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>
        <f t="shared" si="32"/>
        <v>0.38100126294579806</v>
      </c>
      <c r="AU36" s="39">
        <f t="shared" si="33"/>
        <v>0.50384305392079465</v>
      </c>
      <c r="AV36" s="39">
        <f t="shared" si="34"/>
        <v>0.12717770625041422</v>
      </c>
      <c r="AW36" s="39">
        <f t="shared" si="35"/>
        <v>5.9441206915493566E-3</v>
      </c>
      <c r="AX36" s="39">
        <f t="shared" si="36"/>
        <v>0.16992367261785485</v>
      </c>
      <c r="AY36" s="140">
        <f t="shared" si="37"/>
        <v>0.51007812906834926</v>
      </c>
    </row>
    <row r="37" spans="1:51">
      <c r="A37" s="208"/>
      <c r="B37" s="21">
        <v>217.5</v>
      </c>
      <c r="C37" s="4"/>
      <c r="D37" s="6">
        <v>1.9729598174702969</v>
      </c>
      <c r="E37" s="6">
        <v>2.0289999999999999</v>
      </c>
      <c r="F37" s="7">
        <v>5.6764621219754412E-3</v>
      </c>
      <c r="G37" s="6">
        <v>2.8404117526101968</v>
      </c>
      <c r="H37" s="22">
        <v>0.8616495809730772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0.35712531191912783</v>
      </c>
      <c r="O37" s="39">
        <f t="shared" si="39"/>
        <v>0.42625072253915919</v>
      </c>
      <c r="P37" s="39">
        <f t="shared" si="4"/>
        <v>0.65721911290639179</v>
      </c>
      <c r="Q37" s="39">
        <f t="shared" si="5"/>
        <v>0.47302384923819779</v>
      </c>
      <c r="R37" s="39">
        <f t="shared" si="6"/>
        <v>0.21896829574059584</v>
      </c>
      <c r="S37" s="39">
        <f t="shared" si="7"/>
        <v>0.79461861053631011</v>
      </c>
      <c r="T37" s="39">
        <f t="shared" si="8"/>
        <v>0.96450581565793625</v>
      </c>
      <c r="U37" s="39">
        <f t="shared" si="9"/>
        <v>0.84366771126557294</v>
      </c>
      <c r="V37" s="39">
        <f t="shared" si="10"/>
        <v>0.11499286395456464</v>
      </c>
      <c r="W37" s="39">
        <f t="shared" si="11"/>
        <v>0.30272433924877601</v>
      </c>
      <c r="X37" s="39">
        <f t="shared" si="12"/>
        <v>4.5664386158602306E-2</v>
      </c>
      <c r="Y37" s="39">
        <f t="shared" si="13"/>
        <v>0.62440063753205766</v>
      </c>
      <c r="Z37" s="39">
        <f t="shared" si="14"/>
        <v>0.26538624568656638</v>
      </c>
      <c r="AA37" s="39">
        <f t="shared" si="15"/>
        <v>0.81956739834788628</v>
      </c>
      <c r="AB37" s="140">
        <f t="shared" si="16"/>
        <v>0.66926606406721978</v>
      </c>
      <c r="AD37" s="142" t="str">
        <f t="shared" si="17"/>
        <v/>
      </c>
      <c r="AE37" s="39" t="str">
        <f t="shared" si="18"/>
        <v/>
      </c>
      <c r="AF37" s="140">
        <f t="shared" si="19"/>
        <v>0.50149883949536855</v>
      </c>
      <c r="AH37" s="142">
        <f t="shared" si="20"/>
        <v>0.26265803390068165</v>
      </c>
      <c r="AI37" s="39">
        <f t="shared" si="21"/>
        <v>8.3845491258272301E-2</v>
      </c>
      <c r="AJ37" s="39">
        <f t="shared" si="22"/>
        <v>0.68436324123065295</v>
      </c>
      <c r="AK37" s="39">
        <f t="shared" si="23"/>
        <v>0.87194709058069064</v>
      </c>
      <c r="AL37" s="39">
        <f t="shared" si="24"/>
        <v>0.73126632508702383</v>
      </c>
      <c r="AM37" s="39">
        <f t="shared" si="25"/>
        <v>3.3365851304398196E-2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>
        <f t="shared" si="32"/>
        <v>0.37737999625504642</v>
      </c>
      <c r="AU37" s="39">
        <f t="shared" si="33"/>
        <v>0.54487459274424122</v>
      </c>
      <c r="AV37" s="39">
        <f t="shared" si="34"/>
        <v>0.17726401238273606</v>
      </c>
      <c r="AW37" s="39">
        <f t="shared" si="35"/>
        <v>6.7136550973796432E-3</v>
      </c>
      <c r="AX37" s="39">
        <f t="shared" si="36"/>
        <v>0.15605308801836748</v>
      </c>
      <c r="AY37" s="140">
        <f t="shared" si="37"/>
        <v>0.48041226378733209</v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0.20971313492978169</v>
      </c>
      <c r="O38" s="39">
        <f t="shared" si="39"/>
        <v>0.64180307409630566</v>
      </c>
      <c r="P38" s="39">
        <f t="shared" si="4"/>
        <v>0.77318110355109648</v>
      </c>
      <c r="Q38" s="39">
        <f t="shared" si="5"/>
        <v>0.45828466690474312</v>
      </c>
      <c r="R38" s="39">
        <f t="shared" si="6"/>
        <v>7.1295947328500572E-2</v>
      </c>
      <c r="S38" s="39">
        <f t="shared" si="7"/>
        <v>0.86692624753749226</v>
      </c>
      <c r="T38" s="39">
        <f t="shared" si="8"/>
        <v>0.95950192960100067</v>
      </c>
      <c r="U38" s="39">
        <f t="shared" si="9"/>
        <v>0.67606368907475789</v>
      </c>
      <c r="V38" s="39">
        <f t="shared" si="10"/>
        <v>0.12596213573330597</v>
      </c>
      <c r="W38" s="39">
        <f t="shared" si="11"/>
        <v>0.23906822714005527</v>
      </c>
      <c r="X38" s="39">
        <f t="shared" si="12"/>
        <v>0.17572480447059777</v>
      </c>
      <c r="Y38" s="39">
        <f t="shared" si="13"/>
        <v>0.68072166960226366</v>
      </c>
      <c r="Z38" s="39">
        <f t="shared" si="14"/>
        <v>0.38367488049184773</v>
      </c>
      <c r="AA38" s="39">
        <f t="shared" si="15"/>
        <v>0.80578886497197155</v>
      </c>
      <c r="AB38" s="140">
        <f t="shared" si="16"/>
        <v>0.50625344784049964</v>
      </c>
      <c r="AD38" s="142" t="str">
        <f t="shared" si="17"/>
        <v/>
      </c>
      <c r="AE38" s="39" t="str">
        <f t="shared" si="18"/>
        <v/>
      </c>
      <c r="AF38" s="140">
        <f t="shared" si="19"/>
        <v>0.51837033429336243</v>
      </c>
      <c r="AH38" s="142">
        <f t="shared" si="20"/>
        <v>0.12232822388108679</v>
      </c>
      <c r="AI38" s="39">
        <f t="shared" si="21"/>
        <v>8.1715958688843238E-2</v>
      </c>
      <c r="AJ38" s="39">
        <f t="shared" si="22"/>
        <v>0.75573367048359141</v>
      </c>
      <c r="AK38" s="39">
        <f t="shared" si="23"/>
        <v>0.86848254936957969</v>
      </c>
      <c r="AL38" s="39">
        <f t="shared" si="24"/>
        <v>0.57333908687291768</v>
      </c>
      <c r="AM38" s="39">
        <f t="shared" si="25"/>
        <v>4.5901967721589401E-2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>
        <f t="shared" si="32"/>
        <v>0.46145315517110558</v>
      </c>
      <c r="AU38" s="39">
        <f t="shared" si="33"/>
        <v>0.56097027185742065</v>
      </c>
      <c r="AV38" s="39">
        <f t="shared" si="34"/>
        <v>0.16003724199428565</v>
      </c>
      <c r="AW38" s="39">
        <f t="shared" si="35"/>
        <v>2.4363170999057486E-2</v>
      </c>
      <c r="AX38" s="39">
        <f t="shared" si="36"/>
        <v>0.24271464120969052</v>
      </c>
      <c r="AY38" s="140">
        <f t="shared" si="37"/>
        <v>0.49095798364883836</v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0.28650992548318044</v>
      </c>
      <c r="O39" s="39">
        <f t="shared" si="39"/>
        <v>0.59897821456607436</v>
      </c>
      <c r="P39" s="39">
        <f t="shared" si="4"/>
        <v>0.83863417388061723</v>
      </c>
      <c r="Q39" s="39" t="str">
        <f t="shared" si="5"/>
        <v/>
      </c>
      <c r="R39" s="39">
        <f t="shared" si="6"/>
        <v>2.1967469124764688E-2</v>
      </c>
      <c r="S39" s="39">
        <f t="shared" si="7"/>
        <v>0.90030153928863721</v>
      </c>
      <c r="T39" s="39">
        <f t="shared" si="8"/>
        <v>1.0895620707388123</v>
      </c>
      <c r="U39" s="39" t="str">
        <f t="shared" si="9"/>
        <v/>
      </c>
      <c r="V39" s="39">
        <f t="shared" si="10"/>
        <v>0.29385876102256808</v>
      </c>
      <c r="W39" s="39">
        <f t="shared" si="11"/>
        <v>0.34101400881796468</v>
      </c>
      <c r="X39" s="39" t="str">
        <f t="shared" si="12"/>
        <v/>
      </c>
      <c r="Y39" s="39">
        <f t="shared" si="13"/>
        <v>0.54645186044634741</v>
      </c>
      <c r="Z39" s="39" t="str">
        <f t="shared" si="14"/>
        <v/>
      </c>
      <c r="AA39" s="39">
        <f t="shared" si="15"/>
        <v>0.78971816474274403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>
        <f t="shared" si="19"/>
        <v>0.66001471506932574</v>
      </c>
      <c r="AH39" s="142">
        <f t="shared" si="20"/>
        <v>0.32131843564724638</v>
      </c>
      <c r="AI39" s="39">
        <f t="shared" si="21"/>
        <v>4.587227672961159E-2</v>
      </c>
      <c r="AJ39" s="39">
        <f t="shared" si="22"/>
        <v>0.91340972987681679</v>
      </c>
      <c r="AK39" s="39">
        <f t="shared" si="23"/>
        <v>1.1003538247782059</v>
      </c>
      <c r="AL39" s="39" t="str">
        <f t="shared" si="24"/>
        <v/>
      </c>
      <c r="AM39" s="39">
        <f t="shared" si="25"/>
        <v>0.32720935399219842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>
        <f t="shared" si="32"/>
        <v>0.50831170879482923</v>
      </c>
      <c r="AU39" s="39">
        <f t="shared" si="33"/>
        <v>0.64368456409976238</v>
      </c>
      <c r="AV39" s="39">
        <f t="shared" si="34"/>
        <v>0.22708100973960488</v>
      </c>
      <c r="AW39" s="39">
        <f t="shared" si="35"/>
        <v>3.3414167734070535E-2</v>
      </c>
      <c r="AX39" s="39" t="str">
        <f t="shared" si="36"/>
        <v/>
      </c>
      <c r="AY39" s="140">
        <f t="shared" si="37"/>
        <v>0.49145683729338935</v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0.36934001871232763</v>
      </c>
      <c r="O40" s="39">
        <f t="shared" si="39"/>
        <v>0.50934192241183507</v>
      </c>
      <c r="P40" s="39">
        <f t="shared" si="4"/>
        <v>0.90884884634167351</v>
      </c>
      <c r="Q40" s="39" t="str">
        <f t="shared" si="5"/>
        <v/>
      </c>
      <c r="R40" s="39">
        <f t="shared" si="6"/>
        <v>8.1979465761082185E-2</v>
      </c>
      <c r="S40" s="39">
        <f t="shared" si="7"/>
        <v>0.89188339749185863</v>
      </c>
      <c r="T40" s="39">
        <f t="shared" si="8"/>
        <v>1.2295848310058068</v>
      </c>
      <c r="U40" s="39" t="str">
        <f t="shared" si="9"/>
        <v/>
      </c>
      <c r="V40" s="39">
        <f t="shared" si="10"/>
        <v>0.43356306772902875</v>
      </c>
      <c r="W40" s="39">
        <f t="shared" si="11"/>
        <v>0.48642822386578777</v>
      </c>
      <c r="X40" s="39" t="str">
        <f t="shared" si="12"/>
        <v/>
      </c>
      <c r="Y40" s="39">
        <f t="shared" si="13"/>
        <v>0.40113638625676845</v>
      </c>
      <c r="Z40" s="39" t="str">
        <f t="shared" si="14"/>
        <v/>
      </c>
      <c r="AA40" s="39">
        <f t="shared" si="15"/>
        <v>0.80650916218929491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>
        <f t="shared" si="19"/>
        <v>0.62834346933063945</v>
      </c>
      <c r="AH40" s="142">
        <f t="shared" si="20"/>
        <v>0.24155132664916731</v>
      </c>
      <c r="AI40" s="39">
        <f t="shared" si="21"/>
        <v>0.11976162591429951</v>
      </c>
      <c r="AJ40" s="39">
        <f t="shared" si="22"/>
        <v>0.74834563224224449</v>
      </c>
      <c r="AK40" s="39">
        <f t="shared" si="23"/>
        <v>1.1067391181110469</v>
      </c>
      <c r="AL40" s="39" t="str">
        <f t="shared" si="24"/>
        <v/>
      </c>
      <c r="AM40" s="39">
        <f t="shared" si="25"/>
        <v>0.31098776351111301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>
        <f t="shared" si="32"/>
        <v>0.51452133223886154</v>
      </c>
      <c r="AU40" s="39">
        <f t="shared" si="33"/>
        <v>0.688356655656433</v>
      </c>
      <c r="AV40" s="39">
        <f t="shared" si="34"/>
        <v>0.27545339042730416</v>
      </c>
      <c r="AW40" s="39">
        <f t="shared" si="35"/>
        <v>1.3390394042252379E-3</v>
      </c>
      <c r="AX40" s="39" t="str">
        <f t="shared" si="36"/>
        <v/>
      </c>
      <c r="AY40" s="140">
        <f t="shared" si="37"/>
        <v>0.46812200492218375</v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0.30784455458718035</v>
      </c>
      <c r="O41" s="39">
        <f t="shared" si="39"/>
        <v>0.64589204728295002</v>
      </c>
      <c r="P41" s="39">
        <f t="shared" si="4"/>
        <v>1.0106561198733539</v>
      </c>
      <c r="Q41" s="39" t="str">
        <f t="shared" si="5"/>
        <v/>
      </c>
      <c r="R41" s="39">
        <f t="shared" si="6"/>
        <v>0.25824934899847141</v>
      </c>
      <c r="S41" s="39">
        <f t="shared" si="7"/>
        <v>0.96972103997089742</v>
      </c>
      <c r="T41" s="39">
        <f t="shared" si="8"/>
        <v>1.2818827120471079</v>
      </c>
      <c r="U41" s="39" t="str">
        <f t="shared" si="9"/>
        <v/>
      </c>
      <c r="V41" s="39">
        <f t="shared" si="10"/>
        <v>0.55510207152189384</v>
      </c>
      <c r="W41" s="39">
        <f t="shared" si="11"/>
        <v>0.47456359393454794</v>
      </c>
      <c r="X41" s="39" t="str">
        <f t="shared" si="12"/>
        <v/>
      </c>
      <c r="Y41" s="39">
        <f t="shared" si="13"/>
        <v>0.35376409548121068</v>
      </c>
      <c r="Z41" s="39" t="str">
        <f t="shared" si="14"/>
        <v/>
      </c>
      <c r="AA41" s="39">
        <f t="shared" si="15"/>
        <v>0.75505806892298533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>
        <f t="shared" si="19"/>
        <v>0.46118810025386814</v>
      </c>
      <c r="AH41" s="142">
        <f t="shared" si="20"/>
        <v>0.17019993654904136</v>
      </c>
      <c r="AI41" s="39">
        <f t="shared" si="21"/>
        <v>0.47833826262288415</v>
      </c>
      <c r="AJ41" s="39">
        <f t="shared" si="22"/>
        <v>0.46801473543317912</v>
      </c>
      <c r="AK41" s="39">
        <f t="shared" si="23"/>
        <v>0.86036219793212099</v>
      </c>
      <c r="AL41" s="39" t="str">
        <f t="shared" si="24"/>
        <v/>
      </c>
      <c r="AM41" s="39">
        <f t="shared" si="25"/>
        <v>9.3982032952448821E-2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>
        <f t="shared" si="32"/>
        <v>0.54349361427694143</v>
      </c>
      <c r="AU41" s="39">
        <f t="shared" si="33"/>
        <v>0.68893827560418219</v>
      </c>
      <c r="AV41" s="39">
        <f t="shared" si="34"/>
        <v>0.24022854783898331</v>
      </c>
      <c r="AW41" s="39">
        <f t="shared" si="35"/>
        <v>2.5903814769705633E-2</v>
      </c>
      <c r="AX41" s="39" t="str">
        <f t="shared" si="36"/>
        <v/>
      </c>
      <c r="AY41" s="140">
        <f t="shared" si="37"/>
        <v>0.41017868522700085</v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0.30712765220023075</v>
      </c>
      <c r="O42" s="39">
        <f t="shared" si="39"/>
        <v>0.66894615210132791</v>
      </c>
      <c r="P42" s="39">
        <f t="shared" si="4"/>
        <v>1.0612313413161305</v>
      </c>
      <c r="Q42" s="39" t="str">
        <f t="shared" si="5"/>
        <v/>
      </c>
      <c r="R42" s="39">
        <f t="shared" si="6"/>
        <v>0.33011523901629364</v>
      </c>
      <c r="S42" s="39">
        <f t="shared" si="7"/>
        <v>0.99259190264296249</v>
      </c>
      <c r="T42" s="39">
        <f t="shared" si="8"/>
        <v>1.3326690730246029</v>
      </c>
      <c r="U42" s="39" t="str">
        <f t="shared" si="9"/>
        <v/>
      </c>
      <c r="V42" s="39">
        <f t="shared" si="10"/>
        <v>0.62774169843769101</v>
      </c>
      <c r="W42" s="39">
        <f t="shared" si="11"/>
        <v>0.50603769173162993</v>
      </c>
      <c r="X42" s="39" t="str">
        <f t="shared" si="12"/>
        <v/>
      </c>
      <c r="Y42" s="39">
        <f t="shared" si="13"/>
        <v>0.30349895460187343</v>
      </c>
      <c r="Z42" s="39" t="str">
        <f t="shared" si="14"/>
        <v/>
      </c>
      <c r="AA42" s="39">
        <f t="shared" si="15"/>
        <v>0.74282275933961706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>
        <f t="shared" si="19"/>
        <v>0.34312399659745885</v>
      </c>
      <c r="AH42" s="142">
        <f t="shared" si="20"/>
        <v>0.43232458033851451</v>
      </c>
      <c r="AI42" s="39">
        <f t="shared" si="21"/>
        <v>0.74521835549718718</v>
      </c>
      <c r="AJ42" s="39">
        <f t="shared" si="22"/>
        <v>0.22702211250418974</v>
      </c>
      <c r="AK42" s="39">
        <f t="shared" si="23"/>
        <v>0.6900366670708834</v>
      </c>
      <c r="AL42" s="39" t="str">
        <f t="shared" si="24"/>
        <v/>
      </c>
      <c r="AM42" s="39">
        <f t="shared" si="25"/>
        <v>8.4281145445860572E-2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>
        <f t="shared" si="32"/>
        <v>0.55042708150416009</v>
      </c>
      <c r="AU42" s="39">
        <f t="shared" si="33"/>
        <v>0.6955774410905351</v>
      </c>
      <c r="AV42" s="39">
        <f t="shared" si="34"/>
        <v>0.23632188380908156</v>
      </c>
      <c r="AW42" s="39">
        <f t="shared" si="35"/>
        <v>4.6546966681850918E-2</v>
      </c>
      <c r="AX42" s="39" t="str">
        <f t="shared" si="36"/>
        <v/>
      </c>
      <c r="AY42" s="140">
        <f t="shared" si="37"/>
        <v>0.38173447248907083</v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0.32724870763310743</v>
      </c>
      <c r="O43" s="39">
        <f t="shared" si="39"/>
        <v>0.66756526846693975</v>
      </c>
      <c r="P43" s="39">
        <f t="shared" si="4"/>
        <v>1.1160063206757778</v>
      </c>
      <c r="Q43" s="39" t="str">
        <f t="shared" si="5"/>
        <v/>
      </c>
      <c r="R43" s="39">
        <f t="shared" si="6"/>
        <v>0.3726244905942564</v>
      </c>
      <c r="S43" s="39">
        <f t="shared" si="7"/>
        <v>1.011393576287728</v>
      </c>
      <c r="T43" s="39">
        <f t="shared" si="8"/>
        <v>1.4049215200790115</v>
      </c>
      <c r="U43" s="39" t="str">
        <f t="shared" si="9"/>
        <v/>
      </c>
      <c r="V43" s="39">
        <f t="shared" si="10"/>
        <v>0.69016849861290752</v>
      </c>
      <c r="W43" s="39">
        <f t="shared" si="11"/>
        <v>0.56226928656146946</v>
      </c>
      <c r="X43" s="39" t="str">
        <f t="shared" si="12"/>
        <v/>
      </c>
      <c r="Y43" s="39">
        <f t="shared" si="13"/>
        <v>0.25950851482018777</v>
      </c>
      <c r="Z43" s="39" t="str">
        <f t="shared" si="14"/>
        <v/>
      </c>
      <c r="AA43" s="39">
        <f t="shared" si="15"/>
        <v>0.75963701828992891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>
        <f t="shared" si="19"/>
        <v>0.27499830113526424</v>
      </c>
      <c r="AH43" s="142">
        <f t="shared" si="20"/>
        <v>0.37363139107373539</v>
      </c>
      <c r="AI43" s="39">
        <f t="shared" si="21"/>
        <v>0.70517975346591588</v>
      </c>
      <c r="AJ43" s="39">
        <f t="shared" si="22"/>
        <v>0.2847091508645011</v>
      </c>
      <c r="AK43" s="39">
        <f t="shared" si="23"/>
        <v>0.79382283861730207</v>
      </c>
      <c r="AL43" s="39" t="str">
        <f t="shared" si="24"/>
        <v/>
      </c>
      <c r="AM43" s="39">
        <f t="shared" si="25"/>
        <v>1.3642548820010619E-2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>
        <f t="shared" si="32"/>
        <v>0.45406380090426274</v>
      </c>
      <c r="AU43" s="39">
        <f t="shared" si="33"/>
        <v>0.60808066965998053</v>
      </c>
      <c r="AV43" s="39">
        <f t="shared" si="34"/>
        <v>0.14051337176821313</v>
      </c>
      <c r="AW43" s="39">
        <f t="shared" si="35"/>
        <v>0.16826756795568848</v>
      </c>
      <c r="AX43" s="39" t="str">
        <f t="shared" si="36"/>
        <v/>
      </c>
      <c r="AY43" s="140">
        <f t="shared" si="37"/>
        <v>0.26564326909037211</v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1.1032801603656861</v>
      </c>
      <c r="T44" s="39">
        <f t="shared" si="8"/>
        <v>1.3886043834508417</v>
      </c>
      <c r="U44" s="39" t="str">
        <f t="shared" si="9"/>
        <v/>
      </c>
      <c r="V44" s="39">
        <f t="shared" si="10"/>
        <v>0.73495708778633762</v>
      </c>
      <c r="W44" s="39">
        <f t="shared" si="11"/>
        <v>0.47093949735651025</v>
      </c>
      <c r="X44" s="39" t="str">
        <f t="shared" si="12"/>
        <v/>
      </c>
      <c r="Y44" s="39">
        <f t="shared" si="13"/>
        <v>0.30071701655032734</v>
      </c>
      <c r="Z44" s="39" t="str">
        <f t="shared" si="14"/>
        <v/>
      </c>
      <c r="AA44" s="39">
        <f t="shared" si="15"/>
        <v>0.706738842211036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>
        <f t="shared" si="19"/>
        <v>0.16678406415738822</v>
      </c>
      <c r="AH44" s="142" t="str">
        <f t="shared" si="20"/>
        <v/>
      </c>
      <c r="AI44" s="39">
        <f t="shared" si="21"/>
        <v>0.82696605054647754</v>
      </c>
      <c r="AJ44" s="39">
        <f t="shared" si="22"/>
        <v>0.25652366865308973</v>
      </c>
      <c r="AK44" s="39">
        <f t="shared" si="23"/>
        <v>0.68064177999072661</v>
      </c>
      <c r="AL44" s="39" t="str">
        <f t="shared" si="24"/>
        <v/>
      </c>
      <c r="AM44" s="39">
        <f t="shared" si="25"/>
        <v>5.437258122941048E-2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>
        <f t="shared" si="33"/>
        <v>0.55516225326283575</v>
      </c>
      <c r="AV44" s="39">
        <f t="shared" si="34"/>
        <v>4.553209256423095E-2</v>
      </c>
      <c r="AW44" s="39">
        <f t="shared" si="35"/>
        <v>0.20974559728651596</v>
      </c>
      <c r="AX44" s="39" t="str">
        <f t="shared" si="36"/>
        <v/>
      </c>
      <c r="AY44" s="140">
        <f t="shared" si="37"/>
        <v>0.19204495989886355</v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1.0949249402635715</v>
      </c>
      <c r="T45" s="39">
        <f t="shared" si="8"/>
        <v>1.4158648842676302</v>
      </c>
      <c r="U45" s="39" t="str">
        <f t="shared" si="9"/>
        <v/>
      </c>
      <c r="V45" s="39">
        <f t="shared" si="10"/>
        <v>0.67168330885727268</v>
      </c>
      <c r="W45" s="39">
        <f t="shared" si="11"/>
        <v>0.50477358858732402</v>
      </c>
      <c r="X45" s="39" t="str">
        <f t="shared" si="12"/>
        <v/>
      </c>
      <c r="Y45" s="39">
        <f t="shared" si="13"/>
        <v>0.35523768164584529</v>
      </c>
      <c r="Z45" s="39" t="str">
        <f t="shared" si="14"/>
        <v/>
      </c>
      <c r="AA45" s="39">
        <f t="shared" si="15"/>
        <v>0.7853139809675691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>
        <f t="shared" si="19"/>
        <v>0.17613617551712163</v>
      </c>
      <c r="AH45" s="142" t="str">
        <f t="shared" si="20"/>
        <v/>
      </c>
      <c r="AI45" s="39">
        <f t="shared" si="21"/>
        <v>0.69351124103484951</v>
      </c>
      <c r="AJ45" s="39">
        <f t="shared" si="22"/>
        <v>0.37984885520617856</v>
      </c>
      <c r="AK45" s="39">
        <f t="shared" si="23"/>
        <v>0.81711786487803462</v>
      </c>
      <c r="AL45" s="39" t="str">
        <f t="shared" si="24"/>
        <v/>
      </c>
      <c r="AM45" s="39">
        <f t="shared" si="25"/>
        <v>8.3736598606243065E-3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>
        <f t="shared" si="33"/>
        <v>0.50199613003766985</v>
      </c>
      <c r="AV45" s="39">
        <f t="shared" si="34"/>
        <v>3.586115940987733E-3</v>
      </c>
      <c r="AW45" s="39">
        <f t="shared" si="35"/>
        <v>0.27482510504562385</v>
      </c>
      <c r="AX45" s="39" t="str">
        <f t="shared" si="36"/>
        <v/>
      </c>
      <c r="AY45" s="140">
        <f t="shared" si="37"/>
        <v>0.17022995094674512</v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1.1016834154222643</v>
      </c>
      <c r="T46" s="39">
        <f t="shared" si="8"/>
        <v>1.3953233956368438</v>
      </c>
      <c r="U46" s="39" t="str">
        <f t="shared" si="9"/>
        <v/>
      </c>
      <c r="V46" s="39">
        <f t="shared" si="10"/>
        <v>0.62217342710263457</v>
      </c>
      <c r="W46" s="39">
        <f t="shared" si="11"/>
        <v>0.4790652202812925</v>
      </c>
      <c r="X46" s="39" t="str">
        <f t="shared" si="12"/>
        <v/>
      </c>
      <c r="Y46" s="39">
        <f t="shared" si="13"/>
        <v>0.41024028983587979</v>
      </c>
      <c r="Z46" s="39" t="str">
        <f t="shared" si="14"/>
        <v/>
      </c>
      <c r="AA46" s="39">
        <f t="shared" si="15"/>
        <v>0.80706486756488705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>
        <f t="shared" si="19"/>
        <v>0.12289957229395729</v>
      </c>
      <c r="AH46" s="142" t="str">
        <f t="shared" si="20"/>
        <v/>
      </c>
      <c r="AI46" s="39">
        <f t="shared" si="21"/>
        <v>0.68658737714147666</v>
      </c>
      <c r="AJ46" s="39">
        <f t="shared" si="22"/>
        <v>0.39387507688328377</v>
      </c>
      <c r="AK46" s="39">
        <f t="shared" si="23"/>
        <v>0.80345598594471335</v>
      </c>
      <c r="AL46" s="39" t="str">
        <f t="shared" si="24"/>
        <v/>
      </c>
      <c r="AM46" s="39">
        <f t="shared" si="25"/>
        <v>3.2955990864528883E-2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>
        <f t="shared" si="33"/>
        <v>0.44493450269439239</v>
      </c>
      <c r="AV46" s="39">
        <f t="shared" si="34"/>
        <v>6.3536923056368988E-2</v>
      </c>
      <c r="AW46" s="39">
        <f t="shared" si="35"/>
        <v>0.31822749758280522</v>
      </c>
      <c r="AX46" s="39" t="str">
        <f t="shared" si="36"/>
        <v/>
      </c>
      <c r="AY46" s="140">
        <f t="shared" si="37"/>
        <v>0.1379578288326328</v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0.4738382989506455</v>
      </c>
      <c r="X47" s="39" t="str">
        <f t="shared" si="12"/>
        <v/>
      </c>
      <c r="Y47" s="39">
        <f t="shared" si="13"/>
        <v>0.39152130873593155</v>
      </c>
      <c r="Z47" s="39" t="str">
        <f t="shared" si="14"/>
        <v/>
      </c>
      <c r="AA47" s="39">
        <f t="shared" si="15"/>
        <v>0.78619877582211717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>
        <f t="shared" si="19"/>
        <v>0.18452757862470534</v>
      </c>
      <c r="AH47" s="142" t="str">
        <f t="shared" si="20"/>
        <v/>
      </c>
      <c r="AI47" s="39" t="str">
        <f t="shared" si="21"/>
        <v/>
      </c>
      <c r="AJ47" s="39">
        <f t="shared" si="22"/>
        <v>0.39895624680697239</v>
      </c>
      <c r="AK47" s="39">
        <f t="shared" si="23"/>
        <v>0.80210010356985373</v>
      </c>
      <c r="AL47" s="39" t="str">
        <f t="shared" si="24"/>
        <v/>
      </c>
      <c r="AM47" s="39">
        <f t="shared" si="25"/>
        <v>8.9809351296863127E-3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>
        <f t="shared" si="34"/>
        <v>4.3983269029064945E-3</v>
      </c>
      <c r="AW47" s="39">
        <f t="shared" si="35"/>
        <v>0.2590023010805016</v>
      </c>
      <c r="AX47" s="39" t="str">
        <f t="shared" si="36"/>
        <v/>
      </c>
      <c r="AY47" s="140">
        <f t="shared" si="37"/>
        <v>0.18717689422841066</v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0.38776920705249879</v>
      </c>
      <c r="X48" s="39" t="str">
        <f t="shared" si="12"/>
        <v/>
      </c>
      <c r="Y48" s="39">
        <f t="shared" si="13"/>
        <v>0.54132418347568756</v>
      </c>
      <c r="Z48" s="39" t="str">
        <f t="shared" si="14"/>
        <v/>
      </c>
      <c r="AA48" s="39">
        <f t="shared" si="15"/>
        <v>0.83015731950339422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>
        <f t="shared" si="19"/>
        <v>0.19843704251168851</v>
      </c>
      <c r="AH48" s="142" t="str">
        <f t="shared" si="20"/>
        <v/>
      </c>
      <c r="AI48" s="39" t="str">
        <f t="shared" si="21"/>
        <v/>
      </c>
      <c r="AJ48" s="39">
        <f t="shared" si="22"/>
        <v>0.44955007068623581</v>
      </c>
      <c r="AK48" s="39">
        <f t="shared" si="23"/>
        <v>0.75918659947640843</v>
      </c>
      <c r="AL48" s="39" t="str">
        <f t="shared" si="24"/>
        <v/>
      </c>
      <c r="AM48" s="39">
        <f t="shared" si="25"/>
        <v>0.10901252394353275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>
        <f t="shared" si="34"/>
        <v>1.4472567093328559E-2</v>
      </c>
      <c r="AW48" s="39">
        <f t="shared" si="35"/>
        <v>0.22230080756354728</v>
      </c>
      <c r="AX48" s="39" t="str">
        <f t="shared" si="36"/>
        <v/>
      </c>
      <c r="AY48" s="140">
        <f t="shared" si="37"/>
        <v>0.25051091665578512</v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0.49202541654417797</v>
      </c>
      <c r="X49" s="39" t="str">
        <f t="shared" si="12"/>
        <v/>
      </c>
      <c r="Y49" s="39">
        <f t="shared" si="13"/>
        <v>0.37304915369184105</v>
      </c>
      <c r="Z49" s="39" t="str">
        <f t="shared" si="14"/>
        <v/>
      </c>
      <c r="AA49" s="39">
        <f t="shared" si="15"/>
        <v>0.7881731169355618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>
        <f t="shared" si="19"/>
        <v>5.2563459340495194E-2</v>
      </c>
      <c r="AH49" s="142" t="str">
        <f t="shared" si="20"/>
        <v/>
      </c>
      <c r="AI49" s="39" t="str">
        <f t="shared" si="21"/>
        <v/>
      </c>
      <c r="AJ49" s="39">
        <f t="shared" si="22"/>
        <v>6.9065626831834509E-2</v>
      </c>
      <c r="AK49" s="39">
        <f t="shared" si="23"/>
        <v>0.54408113058500496</v>
      </c>
      <c r="AL49" s="39" t="str">
        <f t="shared" si="24"/>
        <v/>
      </c>
      <c r="AM49" s="39">
        <f t="shared" si="25"/>
        <v>0.30216857086542492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>
        <f t="shared" si="34"/>
        <v>1.9875028336575933E-2</v>
      </c>
      <c r="AW49" s="39">
        <f t="shared" si="35"/>
        <v>0.24554070354401838</v>
      </c>
      <c r="AX49" s="39" t="str">
        <f t="shared" si="36"/>
        <v/>
      </c>
      <c r="AY49" s="140">
        <f t="shared" si="37"/>
        <v>0.20210120376155602</v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0.57206874336660041</v>
      </c>
      <c r="X50" s="39" t="str">
        <f t="shared" si="12"/>
        <v/>
      </c>
      <c r="Y50" s="39">
        <f t="shared" si="13"/>
        <v>0.24483508331033213</v>
      </c>
      <c r="Z50" s="39" t="str">
        <f t="shared" si="14"/>
        <v/>
      </c>
      <c r="AA50" s="39">
        <f t="shared" si="15"/>
        <v>0.75672337060805173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>
        <f t="shared" si="19"/>
        <v>0.12535797092177409</v>
      </c>
      <c r="AH50" s="142" t="str">
        <f t="shared" si="20"/>
        <v/>
      </c>
      <c r="AI50" s="39" t="str">
        <f t="shared" si="21"/>
        <v/>
      </c>
      <c r="AJ50" s="39">
        <f t="shared" si="22"/>
        <v>8.2778427993008358E-2</v>
      </c>
      <c r="AK50" s="39">
        <f t="shared" si="23"/>
        <v>0.63540608413472233</v>
      </c>
      <c r="AL50" s="39" t="str">
        <f t="shared" si="24"/>
        <v/>
      </c>
      <c r="AM50" s="39">
        <f t="shared" si="25"/>
        <v>0.16330868487746472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>
        <f t="shared" si="34"/>
        <v>8.6431880129580987E-2</v>
      </c>
      <c r="AW50" s="39">
        <f t="shared" si="35"/>
        <v>0.2250288478295146</v>
      </c>
      <c r="AX50" s="39" t="str">
        <f t="shared" si="36"/>
        <v/>
      </c>
      <c r="AY50" s="140">
        <f t="shared" si="37"/>
        <v>0.20508167735254307</v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0.91622528781255919</v>
      </c>
      <c r="X51" s="39" t="str">
        <f t="shared" si="12"/>
        <v/>
      </c>
      <c r="Y51" s="39">
        <f t="shared" si="13"/>
        <v>0.13424653539538384</v>
      </c>
      <c r="Z51" s="39" t="str">
        <f t="shared" si="14"/>
        <v/>
      </c>
      <c r="AA51" s="39">
        <f t="shared" si="15"/>
        <v>0.76696056960485259</v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>
        <f t="shared" si="19"/>
        <v>0.16547812801938308</v>
      </c>
      <c r="AH51" s="142" t="str">
        <f t="shared" si="20"/>
        <v/>
      </c>
      <c r="AI51" s="39" t="str">
        <f t="shared" si="21"/>
        <v/>
      </c>
      <c r="AJ51" s="39">
        <f t="shared" si="22"/>
        <v>0.33877633454420292</v>
      </c>
      <c r="AK51" s="39">
        <f t="shared" si="23"/>
        <v>0.62090869352390832</v>
      </c>
      <c r="AL51" s="39" t="str">
        <f t="shared" si="24"/>
        <v/>
      </c>
      <c r="AM51" s="39">
        <f t="shared" si="25"/>
        <v>0.18878212867399863</v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>
        <f t="shared" si="34"/>
        <v>0.32786861238184573</v>
      </c>
      <c r="AW51" s="39">
        <f t="shared" si="35"/>
        <v>0.17963531828396587</v>
      </c>
      <c r="AX51" s="39" t="str">
        <f t="shared" si="36"/>
        <v/>
      </c>
      <c r="AY51" s="140">
        <f t="shared" si="37"/>
        <v>0.25797055621099751</v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1.0081505997501883</v>
      </c>
      <c r="X52" s="39" t="str">
        <f t="shared" si="12"/>
        <v/>
      </c>
      <c r="Y52" s="39">
        <f t="shared" si="13"/>
        <v>0.11770276300430926</v>
      </c>
      <c r="Z52" s="39" t="str">
        <f t="shared" si="14"/>
        <v/>
      </c>
      <c r="AA52" s="39">
        <f t="shared" si="15"/>
        <v>0.8692714954751759</v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>
        <f t="shared" si="19"/>
        <v>0.22797103929976689</v>
      </c>
      <c r="AH52" s="142" t="str">
        <f t="shared" si="20"/>
        <v/>
      </c>
      <c r="AI52" s="39" t="str">
        <f t="shared" si="21"/>
        <v/>
      </c>
      <c r="AJ52" s="39">
        <f t="shared" si="22"/>
        <v>0.4013613867396395</v>
      </c>
      <c r="AK52" s="39">
        <f t="shared" si="23"/>
        <v>0.65659594984988956</v>
      </c>
      <c r="AL52" s="39" t="str">
        <f t="shared" si="24"/>
        <v/>
      </c>
      <c r="AM52" s="39">
        <f t="shared" si="25"/>
        <v>0.26478284620912235</v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>
        <f t="shared" si="34"/>
        <v>0.42131562718618937</v>
      </c>
      <c r="AW52" s="39">
        <f t="shared" si="35"/>
        <v>0.13983779883081873</v>
      </c>
      <c r="AX52" s="39" t="str">
        <f t="shared" si="36"/>
        <v/>
      </c>
      <c r="AY52" s="140">
        <f t="shared" si="37"/>
        <v>0.35830477815243145</v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1.3077233143893496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>
        <f t="shared" si="19"/>
        <v>0.23631863032023934</v>
      </c>
      <c r="AH53" s="142" t="str">
        <f t="shared" si="20"/>
        <v/>
      </c>
      <c r="AI53" s="39" t="str">
        <f t="shared" si="21"/>
        <v/>
      </c>
      <c r="AJ53" s="39">
        <f t="shared" si="22"/>
        <v>0.73596202849512293</v>
      </c>
      <c r="AK53" s="39">
        <f t="shared" si="23"/>
        <v>0.67550391412547672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>
        <f t="shared" si="34"/>
        <v>0.58840372044276978</v>
      </c>
      <c r="AW53" s="39">
        <f t="shared" si="35"/>
        <v>0.14134136275974912</v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1.4133077536264922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0.94211979937960455</v>
      </c>
      <c r="AK54" s="39">
        <f t="shared" si="23"/>
        <v>0.60852507032470626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1.3937235365986274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1.0289284339715423</v>
      </c>
      <c r="AK55" s="39">
        <f t="shared" si="23"/>
        <v>0.51312294545610704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1.0180656330234548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1.3004589962289534</v>
      </c>
      <c r="AK56" s="39">
        <f t="shared" si="23"/>
        <v>7.8980889897154807E-2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0.181054313314684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1.9886714999999999</v>
      </c>
      <c r="D61" s="6">
        <v>1.9952844999999997</v>
      </c>
      <c r="E61" s="6">
        <v>1.9677777777777776</v>
      </c>
      <c r="F61" s="6">
        <v>2.0254787341673332E-2</v>
      </c>
      <c r="G61" s="6">
        <v>-1.3785864733686881</v>
      </c>
      <c r="H61" s="12">
        <v>0.54</v>
      </c>
      <c r="I61" s="92">
        <f>I60+15</f>
        <v>60</v>
      </c>
      <c r="J61" s="6">
        <f t="shared" ref="J61:J74" si="40">G61+(G62-G61)/15*(I61-B61)</f>
        <v>-1.2668810969462159</v>
      </c>
      <c r="K61" s="6">
        <f>H61+(H62-H61)/15*(I61-B61)</f>
        <v>0.53333333333333333</v>
      </c>
      <c r="L61" s="135"/>
    </row>
    <row r="62" spans="1:51">
      <c r="A62" s="210"/>
      <c r="B62" s="21">
        <v>70</v>
      </c>
      <c r="C62" s="6">
        <v>1.9886714999999999</v>
      </c>
      <c r="D62" s="6">
        <v>1.9942711666666668</v>
      </c>
      <c r="E62" s="6">
        <v>1.9734615384615377</v>
      </c>
      <c r="F62" s="6">
        <v>1.2630853555419831E-2</v>
      </c>
      <c r="G62" s="6">
        <v>-1.0434703441012712</v>
      </c>
      <c r="H62" s="12">
        <v>0.52</v>
      </c>
      <c r="I62" s="92">
        <f t="shared" ref="I62:I92" si="41">I61+15</f>
        <v>75</v>
      </c>
      <c r="J62" s="6">
        <f t="shared" si="40"/>
        <v>-0.75541477771712895</v>
      </c>
      <c r="K62" s="6">
        <f t="shared" ref="K62:K74" si="42">H62+(H63-H62)/15*(I62-B62)</f>
        <v>0.51666666666666672</v>
      </c>
      <c r="L62" s="135"/>
    </row>
    <row r="63" spans="1:51">
      <c r="A63" s="210"/>
      <c r="B63" s="21">
        <v>85</v>
      </c>
      <c r="C63" s="6">
        <v>1.9886714999999999</v>
      </c>
      <c r="D63" s="6">
        <v>1.9931738333333333</v>
      </c>
      <c r="E63" s="6">
        <v>1.9896</v>
      </c>
      <c r="F63" s="6">
        <v>6.7577116442377703E-3</v>
      </c>
      <c r="G63" s="6">
        <v>-0.17930364494884463</v>
      </c>
      <c r="H63" s="12">
        <v>0.51</v>
      </c>
      <c r="I63" s="92">
        <f t="shared" si="41"/>
        <v>90</v>
      </c>
      <c r="J63" s="6">
        <f t="shared" si="40"/>
        <v>-2.341999781268006E-3</v>
      </c>
      <c r="K63" s="6">
        <f t="shared" si="42"/>
        <v>0.51</v>
      </c>
      <c r="L63" s="135"/>
    </row>
    <row r="64" spans="1:51">
      <c r="A64" s="210"/>
      <c r="B64" s="21">
        <v>100</v>
      </c>
      <c r="C64" s="6">
        <v>1.9886714999999999</v>
      </c>
      <c r="D64" s="6">
        <v>1.9904094999999999</v>
      </c>
      <c r="E64" s="6">
        <v>1.9974074074074071</v>
      </c>
      <c r="F64" s="6">
        <v>8.590062502052756E-3</v>
      </c>
      <c r="G64" s="6">
        <v>0.35158129055388521</v>
      </c>
      <c r="H64" s="12">
        <v>0.51</v>
      </c>
      <c r="I64" s="92">
        <f t="shared" si="41"/>
        <v>105</v>
      </c>
      <c r="J64" s="6">
        <f t="shared" si="40"/>
        <v>0.30661422050027465</v>
      </c>
      <c r="K64" s="6">
        <f t="shared" si="42"/>
        <v>0.51</v>
      </c>
      <c r="L64" s="135"/>
    </row>
    <row r="65" spans="1:12">
      <c r="A65" s="210"/>
      <c r="B65" s="21">
        <v>115</v>
      </c>
      <c r="C65" s="6">
        <v>1.9886714999999999</v>
      </c>
      <c r="D65" s="6">
        <v>1.9909034999999997</v>
      </c>
      <c r="E65" s="6">
        <v>1.9952173913043478</v>
      </c>
      <c r="F65" s="6">
        <v>8.4582209699371261E-3</v>
      </c>
      <c r="G65" s="6">
        <v>0.21668008039305353</v>
      </c>
      <c r="H65" s="12">
        <v>0.51</v>
      </c>
      <c r="I65" s="92">
        <f t="shared" si="41"/>
        <v>120</v>
      </c>
      <c r="J65" s="6">
        <f t="shared" si="40"/>
        <v>0.5040246229386629</v>
      </c>
      <c r="K65" s="6">
        <f t="shared" si="42"/>
        <v>0.51</v>
      </c>
      <c r="L65" s="135"/>
    </row>
    <row r="66" spans="1:12">
      <c r="A66" s="210"/>
      <c r="B66" s="21">
        <v>130</v>
      </c>
      <c r="C66" s="6">
        <v>1.9886714999999999</v>
      </c>
      <c r="D66" s="6">
        <v>1.9896484999999997</v>
      </c>
      <c r="E66" s="6">
        <v>2.0111111111111106</v>
      </c>
      <c r="F66" s="6">
        <v>5.0636968354183754E-3</v>
      </c>
      <c r="G66" s="6">
        <v>1.0787137080298816</v>
      </c>
      <c r="H66" s="12">
        <v>0.51</v>
      </c>
      <c r="I66" s="92">
        <f t="shared" si="41"/>
        <v>135</v>
      </c>
      <c r="J66" s="6">
        <f t="shared" si="40"/>
        <v>1.1501885848846236</v>
      </c>
      <c r="K66" s="6">
        <f t="shared" si="42"/>
        <v>0.51</v>
      </c>
      <c r="L66" s="135"/>
    </row>
    <row r="67" spans="1:12">
      <c r="A67" s="210"/>
      <c r="B67" s="21">
        <v>145</v>
      </c>
      <c r="C67" s="6">
        <v>1.9886714999999999</v>
      </c>
      <c r="D67" s="6">
        <v>1.9885164999999996</v>
      </c>
      <c r="E67" s="6">
        <v>2.0142307692307693</v>
      </c>
      <c r="F67" s="6">
        <v>6.4330875467862461E-3</v>
      </c>
      <c r="G67" s="6">
        <v>1.2931383385941078</v>
      </c>
      <c r="H67" s="12">
        <v>0.51</v>
      </c>
      <c r="I67" s="92">
        <f t="shared" si="41"/>
        <v>150</v>
      </c>
      <c r="J67" s="6">
        <f t="shared" si="40"/>
        <v>1.3034002379710818</v>
      </c>
      <c r="K67" s="6">
        <f t="shared" si="42"/>
        <v>0.51</v>
      </c>
      <c r="L67" s="135"/>
    </row>
    <row r="68" spans="1:12">
      <c r="A68" s="210"/>
      <c r="B68" s="21">
        <v>160</v>
      </c>
      <c r="C68" s="6">
        <v>1.9886714999999999</v>
      </c>
      <c r="D68" s="6">
        <v>1.9886714999999999</v>
      </c>
      <c r="E68" s="6">
        <v>2.0150000000000001</v>
      </c>
      <c r="F68" s="6">
        <v>7.6157731058639445E-3</v>
      </c>
      <c r="G68" s="6">
        <v>1.3239240367250298</v>
      </c>
      <c r="H68" s="12">
        <v>0.51</v>
      </c>
      <c r="I68" s="92">
        <f t="shared" si="41"/>
        <v>165</v>
      </c>
      <c r="J68" s="6">
        <f t="shared" si="40"/>
        <v>1.3788549588059151</v>
      </c>
      <c r="K68" s="6">
        <f t="shared" si="42"/>
        <v>0.51</v>
      </c>
      <c r="L68" s="135"/>
    </row>
    <row r="69" spans="1:12">
      <c r="A69" s="210"/>
      <c r="B69" s="21">
        <v>175</v>
      </c>
      <c r="C69" s="6">
        <v>1.9886714999999999</v>
      </c>
      <c r="D69" s="6">
        <v>1.9896391666666664</v>
      </c>
      <c r="E69" s="6">
        <v>2.0192592592592593</v>
      </c>
      <c r="F69" s="6">
        <v>7.8082431422607243E-3</v>
      </c>
      <c r="G69" s="6">
        <v>1.488716802967686</v>
      </c>
      <c r="H69" s="12">
        <v>0.51</v>
      </c>
      <c r="I69" s="92">
        <f t="shared" si="41"/>
        <v>180</v>
      </c>
      <c r="J69" s="6">
        <f t="shared" si="40"/>
        <v>1.5623001433803099</v>
      </c>
      <c r="K69" s="6">
        <f t="shared" si="42"/>
        <v>0.51</v>
      </c>
      <c r="L69" s="135"/>
    </row>
    <row r="70" spans="1:12">
      <c r="A70" s="210"/>
      <c r="B70" s="21">
        <v>190</v>
      </c>
      <c r="C70" s="6">
        <v>1.9886714999999999</v>
      </c>
      <c r="D70" s="6">
        <v>1.9885981666666666</v>
      </c>
      <c r="E70" s="6">
        <v>2.0225925925925932</v>
      </c>
      <c r="F70" s="6">
        <v>7.1212534509207219E-3</v>
      </c>
      <c r="G70" s="6">
        <v>1.7094668242055577</v>
      </c>
      <c r="H70" s="12">
        <v>0.51</v>
      </c>
      <c r="I70" s="92">
        <f t="shared" si="41"/>
        <v>195</v>
      </c>
      <c r="J70" s="6">
        <f t="shared" si="40"/>
        <v>1.7177460734607579</v>
      </c>
      <c r="K70" s="6">
        <f t="shared" si="42"/>
        <v>0.51</v>
      </c>
      <c r="L70" s="135"/>
    </row>
    <row r="71" spans="1:12">
      <c r="A71" s="210"/>
      <c r="B71" s="21">
        <v>205</v>
      </c>
      <c r="C71" s="6">
        <v>1.9886714999999999</v>
      </c>
      <c r="D71" s="6">
        <v>1.9892048333333332</v>
      </c>
      <c r="E71" s="6">
        <v>2.0237037037037044</v>
      </c>
      <c r="F71" s="6">
        <v>6.2929436356238605E-3</v>
      </c>
      <c r="G71" s="6">
        <v>1.7343045719711581</v>
      </c>
      <c r="H71" s="12">
        <v>0.51</v>
      </c>
      <c r="I71" s="92">
        <f t="shared" si="41"/>
        <v>210</v>
      </c>
      <c r="J71" s="6">
        <f t="shared" si="40"/>
        <v>1.7520855210864141</v>
      </c>
      <c r="K71" s="6">
        <f t="shared" si="42"/>
        <v>0.51</v>
      </c>
      <c r="L71" s="135"/>
    </row>
    <row r="72" spans="1:12">
      <c r="A72" s="210"/>
      <c r="B72" s="21">
        <v>220</v>
      </c>
      <c r="C72" s="6">
        <v>1.9886714999999999</v>
      </c>
      <c r="D72" s="6">
        <v>1.9896178333333332</v>
      </c>
      <c r="E72" s="6">
        <v>2.0251851851851859</v>
      </c>
      <c r="F72" s="6">
        <v>5.7981232841526134E-3</v>
      </c>
      <c r="G72" s="6">
        <v>1.7876474193169263</v>
      </c>
      <c r="H72" s="12">
        <v>0.51</v>
      </c>
      <c r="I72" s="92">
        <f t="shared" si="41"/>
        <v>225</v>
      </c>
      <c r="J72" s="6">
        <f t="shared" si="40"/>
        <v>1.8035973473466733</v>
      </c>
      <c r="K72" s="6">
        <f t="shared" si="42"/>
        <v>0.51</v>
      </c>
      <c r="L72" s="135"/>
    </row>
    <row r="73" spans="1:12">
      <c r="A73" s="210"/>
      <c r="B73" s="21">
        <v>235</v>
      </c>
      <c r="C73" s="6">
        <v>1.9886714999999999</v>
      </c>
      <c r="D73" s="6">
        <v>1.9896341666666666</v>
      </c>
      <c r="E73" s="6">
        <v>2.0261538461538469</v>
      </c>
      <c r="F73" s="6">
        <v>6.3730200545254728E-3</v>
      </c>
      <c r="G73" s="6">
        <v>1.8354972034061674</v>
      </c>
      <c r="H73" s="12">
        <v>0.51</v>
      </c>
      <c r="I73" s="92">
        <f t="shared" si="41"/>
        <v>240</v>
      </c>
      <c r="J73" s="6">
        <f t="shared" si="40"/>
        <v>1.8348460292712707</v>
      </c>
      <c r="K73" s="6">
        <f t="shared" si="42"/>
        <v>0.51</v>
      </c>
      <c r="L73" s="135"/>
    </row>
    <row r="74" spans="1:12">
      <c r="A74" s="210"/>
      <c r="B74" s="21">
        <v>250</v>
      </c>
      <c r="C74" s="6">
        <v>1.9886714999999999</v>
      </c>
      <c r="D74" s="6">
        <v>1.9923161666666667</v>
      </c>
      <c r="E74" s="6">
        <v>2.0288461538461542</v>
      </c>
      <c r="F74" s="6">
        <v>9.0893005569946551E-3</v>
      </c>
      <c r="G74" s="6">
        <v>1.8335436810014771</v>
      </c>
      <c r="H74" s="12">
        <v>0.51</v>
      </c>
      <c r="I74" s="92">
        <f t="shared" si="41"/>
        <v>255</v>
      </c>
      <c r="J74" s="6">
        <f t="shared" si="40"/>
        <v>1.9079525741636321</v>
      </c>
      <c r="K74" s="6">
        <f t="shared" si="42"/>
        <v>0.51</v>
      </c>
      <c r="L74" s="135"/>
    </row>
    <row r="75" spans="1:12">
      <c r="A75" s="210"/>
      <c r="B75" s="21">
        <v>265</v>
      </c>
      <c r="C75" s="6">
        <v>1.9886714999999999</v>
      </c>
      <c r="D75" s="6">
        <v>1.995118833333333</v>
      </c>
      <c r="E75" s="6">
        <v>2.0361538461538458</v>
      </c>
      <c r="F75" s="6">
        <v>1.0612039606757254E-2</v>
      </c>
      <c r="G75" s="6">
        <v>2.0567703604879419</v>
      </c>
      <c r="H75" s="12">
        <v>0.51</v>
      </c>
      <c r="I75" s="92">
        <f t="shared" si="41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1.9760300000000002</v>
      </c>
      <c r="E95" s="30">
        <v>1.9084999999999994</v>
      </c>
      <c r="F95" s="30">
        <v>1.2680278927697559E-2</v>
      </c>
      <c r="G95" s="74">
        <v>-3.4174582369701243</v>
      </c>
      <c r="H95" s="31">
        <v>0.80270707761294569</v>
      </c>
      <c r="I95" s="93">
        <v>45</v>
      </c>
      <c r="J95" s="29">
        <f>G95+(G96-G95)/15*(I95-B95)</f>
        <v>-3.4174582369701243</v>
      </c>
      <c r="K95" s="29">
        <f>H95+(H96-H95)/15*(I95-B95)</f>
        <v>0.80270707761294569</v>
      </c>
      <c r="L95" s="135"/>
    </row>
    <row r="96" spans="1:12">
      <c r="A96" s="210"/>
      <c r="B96" s="21">
        <v>60</v>
      </c>
      <c r="C96" s="7"/>
      <c r="D96" s="7">
        <v>1.9830300000000003</v>
      </c>
      <c r="E96" s="7">
        <v>1.94</v>
      </c>
      <c r="F96" s="7">
        <v>2.733803981730645E-2</v>
      </c>
      <c r="G96" s="75">
        <v>-2.169911700781145</v>
      </c>
      <c r="H96" s="22">
        <v>0.80270707761294569</v>
      </c>
      <c r="I96" s="92">
        <f>I95+15</f>
        <v>60</v>
      </c>
      <c r="J96" s="6">
        <f t="shared" ref="J96:J119" si="43">G96+(G97-G96)/15*(I96-B96)</f>
        <v>-2.169911700781145</v>
      </c>
      <c r="K96" s="6">
        <f>H96+(H97-H96)/15*(I96-B96)</f>
        <v>0.80270707761294569</v>
      </c>
      <c r="L96" s="135"/>
    </row>
    <row r="97" spans="1:12">
      <c r="A97" s="210"/>
      <c r="B97" s="21">
        <v>75</v>
      </c>
      <c r="C97" s="7"/>
      <c r="D97" s="7">
        <v>1.9831300000000001</v>
      </c>
      <c r="E97" s="7">
        <v>1.9994999999999989</v>
      </c>
      <c r="F97" s="7">
        <v>1.3562719801759916E-2</v>
      </c>
      <c r="G97" s="75">
        <v>0.82546277853690309</v>
      </c>
      <c r="H97" s="22">
        <v>0.80270707761294569</v>
      </c>
      <c r="I97" s="92">
        <f t="shared" ref="I97:I127" si="44">I96+15</f>
        <v>75</v>
      </c>
      <c r="J97" s="6">
        <f t="shared" si="43"/>
        <v>0.82546277853690309</v>
      </c>
      <c r="K97" s="6">
        <f t="shared" ref="K97:K119" si="45">H97+(H98-H97)/15*(I97-B97)</f>
        <v>0.80270707761294569</v>
      </c>
      <c r="L97" s="135"/>
    </row>
    <row r="98" spans="1:12">
      <c r="A98" s="210"/>
      <c r="B98" s="21">
        <v>90</v>
      </c>
      <c r="C98" s="7"/>
      <c r="D98" s="7">
        <v>1.9883300000000004</v>
      </c>
      <c r="E98" s="7">
        <v>2.0300000000000002</v>
      </c>
      <c r="F98" s="7">
        <v>5.6195148694901682E-3</v>
      </c>
      <c r="G98" s="75">
        <v>2.0957285762423674</v>
      </c>
      <c r="H98" s="22">
        <v>0.80270707761294569</v>
      </c>
      <c r="I98" s="92">
        <f t="shared" si="44"/>
        <v>90</v>
      </c>
      <c r="J98" s="6">
        <f t="shared" si="43"/>
        <v>2.0957285762423674</v>
      </c>
      <c r="K98" s="6">
        <f t="shared" si="45"/>
        <v>0.80270707761294569</v>
      </c>
      <c r="L98" s="135"/>
    </row>
    <row r="99" spans="1:12">
      <c r="A99" s="210"/>
      <c r="B99" s="21">
        <v>105</v>
      </c>
      <c r="C99" s="7"/>
      <c r="D99" s="7">
        <v>1.9877300000000004</v>
      </c>
      <c r="E99" s="7">
        <v>2.0464999999999995</v>
      </c>
      <c r="F99" s="7">
        <v>6.7082039324993202E-3</v>
      </c>
      <c r="G99" s="75">
        <v>2.9566389801431328</v>
      </c>
      <c r="H99" s="22">
        <v>0.80270707761294569</v>
      </c>
      <c r="I99" s="92">
        <f t="shared" si="44"/>
        <v>105</v>
      </c>
      <c r="J99" s="6">
        <f t="shared" si="43"/>
        <v>2.9566389801431328</v>
      </c>
      <c r="K99" s="6">
        <f t="shared" si="45"/>
        <v>0.80270707761294569</v>
      </c>
      <c r="L99" s="135"/>
    </row>
    <row r="100" spans="1:12">
      <c r="A100" s="210"/>
      <c r="B100" s="21">
        <v>120</v>
      </c>
      <c r="C100" s="7"/>
      <c r="D100" s="7">
        <v>1.9900300000000004</v>
      </c>
      <c r="E100" s="7">
        <v>2.0514999999999999</v>
      </c>
      <c r="F100" s="7">
        <v>6.7082039324994043E-3</v>
      </c>
      <c r="G100" s="75">
        <v>3.0888981573141838</v>
      </c>
      <c r="H100" s="22">
        <v>0.80270707761294569</v>
      </c>
      <c r="I100" s="92">
        <f t="shared" si="44"/>
        <v>120</v>
      </c>
      <c r="J100" s="6">
        <f t="shared" si="43"/>
        <v>3.0888981573141838</v>
      </c>
      <c r="K100" s="6">
        <f t="shared" si="45"/>
        <v>0.80270707761294569</v>
      </c>
      <c r="L100" s="135"/>
    </row>
    <row r="101" spans="1:12">
      <c r="A101" s="210"/>
      <c r="B101" s="21">
        <v>135</v>
      </c>
      <c r="C101" s="7"/>
      <c r="D101" s="7">
        <v>1.9890300000000001</v>
      </c>
      <c r="E101" s="7">
        <v>2.0680000000000001</v>
      </c>
      <c r="F101" s="7">
        <v>7.6777189594991434E-3</v>
      </c>
      <c r="G101" s="75">
        <v>3.970276969175929</v>
      </c>
      <c r="H101" s="22">
        <v>0.80270707761294569</v>
      </c>
      <c r="I101" s="92">
        <f t="shared" si="44"/>
        <v>135</v>
      </c>
      <c r="J101" s="6">
        <f t="shared" si="43"/>
        <v>3.970276969175929</v>
      </c>
      <c r="K101" s="6">
        <f t="shared" si="45"/>
        <v>0.80270707761294569</v>
      </c>
      <c r="L101" s="135"/>
    </row>
    <row r="102" spans="1:12">
      <c r="A102" s="210"/>
      <c r="B102" s="21">
        <v>150</v>
      </c>
      <c r="C102" s="7"/>
      <c r="D102" s="7">
        <v>1.9912299999999998</v>
      </c>
      <c r="E102" s="7">
        <v>2.0754999999999995</v>
      </c>
      <c r="F102" s="7">
        <v>6.8633274115326524E-3</v>
      </c>
      <c r="G102" s="75">
        <v>4.2320575724551972</v>
      </c>
      <c r="H102" s="22">
        <v>0.80270707761294569</v>
      </c>
      <c r="I102" s="92">
        <f t="shared" si="44"/>
        <v>150</v>
      </c>
      <c r="J102" s="6">
        <f t="shared" si="43"/>
        <v>4.2320575724551972</v>
      </c>
      <c r="K102" s="6">
        <f t="shared" si="45"/>
        <v>0.80270707761294569</v>
      </c>
      <c r="L102" s="135"/>
    </row>
    <row r="103" spans="1:12">
      <c r="A103" s="210"/>
      <c r="B103" s="21">
        <v>165</v>
      </c>
      <c r="C103" s="7"/>
      <c r="D103" s="7">
        <v>1.9922299999999997</v>
      </c>
      <c r="E103" s="7">
        <v>2.0774999999999997</v>
      </c>
      <c r="F103" s="7">
        <v>7.1635039941138319E-3</v>
      </c>
      <c r="G103" s="75">
        <v>4.2801282984394353</v>
      </c>
      <c r="H103" s="22">
        <v>0.80270707761294569</v>
      </c>
      <c r="I103" s="92">
        <f t="shared" si="44"/>
        <v>165</v>
      </c>
      <c r="J103" s="6">
        <f t="shared" si="43"/>
        <v>4.2801282984394353</v>
      </c>
      <c r="K103" s="6">
        <f t="shared" si="45"/>
        <v>0.80270707761294569</v>
      </c>
      <c r="L103" s="135"/>
    </row>
    <row r="104" spans="1:12">
      <c r="A104" s="210"/>
      <c r="B104" s="21">
        <v>180</v>
      </c>
      <c r="C104" s="7"/>
      <c r="D104" s="7">
        <v>1.9901300000000002</v>
      </c>
      <c r="E104" s="7">
        <v>2.0840000000000005</v>
      </c>
      <c r="F104" s="7">
        <v>5.0262468995002398E-3</v>
      </c>
      <c r="G104" s="75">
        <v>4.7167772959555574</v>
      </c>
      <c r="H104" s="22">
        <v>0.80270707761294569</v>
      </c>
      <c r="I104" s="92">
        <f t="shared" si="44"/>
        <v>180</v>
      </c>
      <c r="J104" s="6">
        <f t="shared" si="43"/>
        <v>4.7167772959555574</v>
      </c>
      <c r="K104" s="6">
        <f t="shared" si="45"/>
        <v>0.80270707761294569</v>
      </c>
      <c r="L104" s="135"/>
    </row>
    <row r="105" spans="1:12">
      <c r="A105" s="210"/>
      <c r="B105" s="21">
        <v>195</v>
      </c>
      <c r="C105" s="7"/>
      <c r="D105" s="7">
        <v>1.9886300000000001</v>
      </c>
      <c r="E105" s="7">
        <v>2.0870000000000006</v>
      </c>
      <c r="F105" s="7">
        <v>8.6450472587061879E-3</v>
      </c>
      <c r="G105" s="75">
        <v>4.946621543474679</v>
      </c>
      <c r="H105" s="22">
        <v>0.80270707761294569</v>
      </c>
      <c r="I105" s="92">
        <f t="shared" si="44"/>
        <v>195</v>
      </c>
      <c r="J105" s="6">
        <f t="shared" si="43"/>
        <v>4.946621543474679</v>
      </c>
      <c r="K105" s="6">
        <f t="shared" si="45"/>
        <v>0.80270707761294569</v>
      </c>
      <c r="L105" s="135"/>
    </row>
    <row r="106" spans="1:12">
      <c r="A106" s="210"/>
      <c r="B106" s="21">
        <v>210</v>
      </c>
      <c r="C106" s="7"/>
      <c r="D106" s="7">
        <v>1.9906299999999999</v>
      </c>
      <c r="E106" s="7">
        <v>2.0910000000000002</v>
      </c>
      <c r="F106" s="7">
        <v>5.5250625145308605E-3</v>
      </c>
      <c r="G106" s="75">
        <v>5.0421223431778035</v>
      </c>
      <c r="H106" s="22">
        <v>0.80270707761294569</v>
      </c>
      <c r="I106" s="92">
        <f t="shared" si="44"/>
        <v>210</v>
      </c>
      <c r="J106" s="6">
        <f t="shared" si="43"/>
        <v>5.0421223431778035</v>
      </c>
      <c r="K106" s="6">
        <f t="shared" si="45"/>
        <v>0.80270707761294569</v>
      </c>
      <c r="L106" s="135"/>
    </row>
    <row r="107" spans="1:12">
      <c r="A107" s="210"/>
      <c r="B107" s="21">
        <v>225</v>
      </c>
      <c r="C107" s="7">
        <v>1.9892300000000001</v>
      </c>
      <c r="D107" s="7">
        <v>1.9892300000000001</v>
      </c>
      <c r="E107" s="7">
        <v>2.0965000000000007</v>
      </c>
      <c r="F107" s="7">
        <v>5.8714294861240803E-3</v>
      </c>
      <c r="G107" s="75">
        <v>5.3925388215541004</v>
      </c>
      <c r="H107" s="22">
        <v>0.80270707761294569</v>
      </c>
      <c r="I107" s="92">
        <f t="shared" si="44"/>
        <v>225</v>
      </c>
      <c r="J107" s="6">
        <f t="shared" si="43"/>
        <v>5.3925388215541004</v>
      </c>
      <c r="K107" s="6">
        <f t="shared" si="45"/>
        <v>0.80270707761294569</v>
      </c>
      <c r="L107" s="135"/>
    </row>
    <row r="108" spans="1:12">
      <c r="A108" s="210"/>
      <c r="B108" s="21">
        <v>240</v>
      </c>
      <c r="C108" s="7"/>
      <c r="D108" s="7">
        <v>1.98773</v>
      </c>
      <c r="E108" s="7">
        <v>2.0950000000000002</v>
      </c>
      <c r="F108" s="7">
        <v>5.1298917604258891E-3</v>
      </c>
      <c r="G108" s="75">
        <v>5.3966081912533497</v>
      </c>
      <c r="H108" s="22">
        <v>0.80270707761294569</v>
      </c>
      <c r="I108" s="92">
        <f t="shared" si="44"/>
        <v>240</v>
      </c>
      <c r="J108" s="6">
        <f t="shared" si="43"/>
        <v>5.3966081912533497</v>
      </c>
      <c r="K108" s="6">
        <f t="shared" si="45"/>
        <v>0.80270707761294569</v>
      </c>
      <c r="L108" s="135"/>
    </row>
    <row r="109" spans="1:12">
      <c r="A109" s="210"/>
      <c r="B109" s="21">
        <v>255</v>
      </c>
      <c r="C109" s="7"/>
      <c r="D109" s="7">
        <v>1.9897299999999998</v>
      </c>
      <c r="E109" s="7">
        <v>2.0990000000000006</v>
      </c>
      <c r="F109" s="7">
        <v>5.5250625145308605E-3</v>
      </c>
      <c r="G109" s="75">
        <v>5.4916998788780829</v>
      </c>
      <c r="H109" s="22">
        <v>0.80270707761294569</v>
      </c>
      <c r="I109" s="92">
        <f t="shared" si="44"/>
        <v>255</v>
      </c>
      <c r="J109" s="6">
        <f t="shared" si="43"/>
        <v>5.4916998788780829</v>
      </c>
      <c r="K109" s="6">
        <f t="shared" si="45"/>
        <v>0.80270707761294569</v>
      </c>
      <c r="L109" s="135"/>
    </row>
    <row r="110" spans="1:12">
      <c r="A110" s="210"/>
      <c r="B110" s="21">
        <v>270</v>
      </c>
      <c r="C110" s="7"/>
      <c r="D110" s="7">
        <v>1.9871300000000001</v>
      </c>
      <c r="E110" s="7">
        <v>2.0950000000000002</v>
      </c>
      <c r="F110" s="7">
        <v>7.6088591025268593E-3</v>
      </c>
      <c r="G110" s="75">
        <v>5.4284319596604211</v>
      </c>
      <c r="H110" s="22">
        <v>0.80270707761294569</v>
      </c>
      <c r="I110" s="92">
        <f t="shared" si="44"/>
        <v>270</v>
      </c>
      <c r="J110" s="6">
        <f t="shared" si="43"/>
        <v>5.4284319596604211</v>
      </c>
      <c r="K110" s="6">
        <f t="shared" si="45"/>
        <v>0.80270707761294569</v>
      </c>
      <c r="L110" s="135"/>
    </row>
    <row r="111" spans="1:12">
      <c r="A111" s="210"/>
      <c r="B111" s="21">
        <v>285</v>
      </c>
      <c r="C111" s="7"/>
      <c r="D111" s="7">
        <v>1.9828800000000002</v>
      </c>
      <c r="E111" s="7">
        <v>2.0935000000000001</v>
      </c>
      <c r="F111" s="7">
        <v>5.8714294861240785E-3</v>
      </c>
      <c r="G111" s="75">
        <v>5.578754135399012</v>
      </c>
      <c r="H111" s="22">
        <v>0.80270707761294569</v>
      </c>
      <c r="I111" s="92">
        <f t="shared" si="44"/>
        <v>285</v>
      </c>
      <c r="J111" s="6">
        <f t="shared" si="43"/>
        <v>5.578754135399012</v>
      </c>
      <c r="K111" s="6">
        <f t="shared" si="45"/>
        <v>0.80270707761294569</v>
      </c>
      <c r="L111" s="135"/>
    </row>
    <row r="112" spans="1:12">
      <c r="A112" s="210"/>
      <c r="B112" s="21">
        <v>300</v>
      </c>
      <c r="C112" s="7"/>
      <c r="D112" s="7">
        <v>1.9850800000000004</v>
      </c>
      <c r="E112" s="7">
        <v>2.0844999999999998</v>
      </c>
      <c r="F112" s="7">
        <v>6.0480531882929249E-3</v>
      </c>
      <c r="G112" s="75">
        <v>5.0083623833799837</v>
      </c>
      <c r="H112" s="22">
        <v>0.80270707761294569</v>
      </c>
      <c r="I112" s="92">
        <f t="shared" si="44"/>
        <v>300</v>
      </c>
      <c r="J112" s="6">
        <f t="shared" si="43"/>
        <v>5.0083623833799837</v>
      </c>
      <c r="K112" s="6">
        <f t="shared" si="45"/>
        <v>0.80270707761294569</v>
      </c>
      <c r="L112" s="135"/>
    </row>
    <row r="113" spans="1:12">
      <c r="A113" s="210"/>
      <c r="B113" s="21">
        <v>315</v>
      </c>
      <c r="C113" s="7"/>
      <c r="D113" s="7">
        <v>1.9853800000000006</v>
      </c>
      <c r="E113" s="7">
        <v>2.0759999999999996</v>
      </c>
      <c r="F113" s="7">
        <v>8.207826816681257E-3</v>
      </c>
      <c r="G113" s="75">
        <v>4.5643655118918804</v>
      </c>
      <c r="H113" s="22">
        <v>0.80270707761294569</v>
      </c>
      <c r="I113" s="92">
        <f t="shared" si="44"/>
        <v>315</v>
      </c>
      <c r="J113" s="6">
        <f t="shared" si="43"/>
        <v>4.5643655118918804</v>
      </c>
      <c r="K113" s="6">
        <f t="shared" si="45"/>
        <v>0.80270707761294569</v>
      </c>
      <c r="L113" s="135"/>
    </row>
    <row r="114" spans="1:12">
      <c r="A114" s="210"/>
      <c r="B114" s="21">
        <v>330</v>
      </c>
      <c r="C114" s="7"/>
      <c r="D114" s="7">
        <v>1.9858800000000003</v>
      </c>
      <c r="E114" s="7">
        <v>2.0454999999999997</v>
      </c>
      <c r="F114" s="7">
        <v>2.8741131355236295E-2</v>
      </c>
      <c r="G114" s="75">
        <v>3.0021955002316014</v>
      </c>
      <c r="H114" s="22">
        <v>0.80270707761294569</v>
      </c>
      <c r="I114" s="92">
        <f t="shared" si="44"/>
        <v>330</v>
      </c>
      <c r="J114" s="6">
        <f t="shared" si="43"/>
        <v>3.0021955002316014</v>
      </c>
      <c r="K114" s="6">
        <f t="shared" si="45"/>
        <v>0.80270707761294569</v>
      </c>
      <c r="L114" s="135"/>
    </row>
    <row r="115" spans="1:12">
      <c r="A115" s="210"/>
      <c r="B115" s="21">
        <v>345</v>
      </c>
      <c r="C115" s="7"/>
      <c r="D115" s="7">
        <v>1.9858800000000003</v>
      </c>
      <c r="E115" s="7">
        <v>2.0369999999999999</v>
      </c>
      <c r="F115" s="7">
        <v>2.8855356157000848E-2</v>
      </c>
      <c r="G115" s="75">
        <v>2.5741736660825225</v>
      </c>
      <c r="H115" s="22">
        <v>0.80270707761294569</v>
      </c>
      <c r="I115" s="92">
        <f t="shared" si="44"/>
        <v>345</v>
      </c>
      <c r="J115" s="6">
        <f t="shared" si="43"/>
        <v>2.5741736660825225</v>
      </c>
      <c r="K115" s="6">
        <f t="shared" si="45"/>
        <v>0.80270707761294569</v>
      </c>
      <c r="L115" s="135"/>
    </row>
    <row r="116" spans="1:12">
      <c r="A116" s="210"/>
      <c r="B116" s="21">
        <v>360</v>
      </c>
      <c r="C116" s="7"/>
      <c r="D116" s="7">
        <v>1.9835799999999999</v>
      </c>
      <c r="E116" s="7">
        <v>2.0114999999999994</v>
      </c>
      <c r="F116" s="7">
        <v>1.3869694338832086E-2</v>
      </c>
      <c r="G116" s="75">
        <v>1.407556035047717</v>
      </c>
      <c r="H116" s="22">
        <v>0.80270707761294569</v>
      </c>
      <c r="I116" s="92">
        <f t="shared" si="44"/>
        <v>360</v>
      </c>
      <c r="J116" s="6">
        <f t="shared" si="43"/>
        <v>1.407556035047717</v>
      </c>
      <c r="K116" s="6">
        <f t="shared" si="45"/>
        <v>0.80270707761294569</v>
      </c>
      <c r="L116" s="135"/>
    </row>
    <row r="117" spans="1:12">
      <c r="A117" s="210"/>
      <c r="B117" s="21">
        <v>375</v>
      </c>
      <c r="C117" s="7"/>
      <c r="D117" s="7">
        <v>1.9902300000000004</v>
      </c>
      <c r="E117" s="7">
        <v>2.0070000000000001</v>
      </c>
      <c r="F117" s="7">
        <v>1.1742858972247951E-2</v>
      </c>
      <c r="G117" s="75">
        <v>0.84261618003947913</v>
      </c>
      <c r="H117" s="22">
        <v>0.80270707761294569</v>
      </c>
      <c r="I117" s="92">
        <f t="shared" si="44"/>
        <v>375</v>
      </c>
      <c r="J117" s="6">
        <f t="shared" si="43"/>
        <v>0.84261618003947913</v>
      </c>
      <c r="K117" s="6">
        <f t="shared" si="45"/>
        <v>0.80270707761294569</v>
      </c>
      <c r="L117" s="135"/>
    </row>
    <row r="118" spans="1:12">
      <c r="A118" s="210"/>
      <c r="B118" s="21">
        <v>390</v>
      </c>
      <c r="C118" s="7"/>
      <c r="D118" s="7">
        <v>1.98143</v>
      </c>
      <c r="E118" s="7">
        <v>1.9994999999999998</v>
      </c>
      <c r="F118" s="7">
        <v>5.104177855340359E-3</v>
      </c>
      <c r="G118" s="75">
        <v>0.91196761934561432</v>
      </c>
      <c r="H118" s="22">
        <v>0.80270707761294569</v>
      </c>
      <c r="I118" s="92">
        <f t="shared" si="44"/>
        <v>390</v>
      </c>
      <c r="J118" s="6">
        <f t="shared" si="43"/>
        <v>0.91196761934561432</v>
      </c>
      <c r="K118" s="6">
        <f t="shared" si="45"/>
        <v>0.80270707761294569</v>
      </c>
      <c r="L118" s="135"/>
    </row>
    <row r="119" spans="1:12">
      <c r="A119" s="210"/>
      <c r="B119" s="21">
        <v>405</v>
      </c>
      <c r="C119" s="7"/>
      <c r="D119" s="7">
        <v>1.9622300000000001</v>
      </c>
      <c r="E119" s="7">
        <v>2.0070000000000001</v>
      </c>
      <c r="F119" s="7">
        <v>1.0809352675491593E-2</v>
      </c>
      <c r="G119" s="75">
        <v>2.2815877853258777</v>
      </c>
      <c r="H119" s="22">
        <v>0.80270707761294569</v>
      </c>
      <c r="I119" s="92">
        <f t="shared" si="44"/>
        <v>405</v>
      </c>
      <c r="J119" s="6">
        <f t="shared" si="43"/>
        <v>2.2815877853258777</v>
      </c>
      <c r="K119" s="6">
        <f t="shared" si="45"/>
        <v>0.80270707761294569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2.0092902637514496</v>
      </c>
      <c r="E135" s="34">
        <v>2.0249999999999999</v>
      </c>
      <c r="F135" s="34">
        <v>0.02</v>
      </c>
      <c r="G135" s="35">
        <v>0.78185499287790428</v>
      </c>
      <c r="H135" s="36">
        <v>1.02100000799903</v>
      </c>
      <c r="I135" s="92">
        <f t="shared" si="46"/>
        <v>120</v>
      </c>
      <c r="J135" s="6">
        <f t="shared" ref="J135:J155" si="47">G135+(G136-G135)/15*(I135-B135)</f>
        <v>0.78185499287790428</v>
      </c>
      <c r="K135" s="6">
        <f t="shared" ref="K135:K155" si="48">H135+(H136-H135)/15*(I135-B135)</f>
        <v>1.02100000799903</v>
      </c>
      <c r="L135" s="135"/>
    </row>
    <row r="136" spans="1:12">
      <c r="A136" s="208"/>
      <c r="B136" s="23">
        <v>135</v>
      </c>
      <c r="C136" s="3"/>
      <c r="D136" s="34">
        <v>2.0064852637514496</v>
      </c>
      <c r="E136" s="34">
        <v>2.0350000000000001</v>
      </c>
      <c r="F136" s="34">
        <v>0.02</v>
      </c>
      <c r="G136" s="35">
        <v>1.4211286154794665</v>
      </c>
      <c r="H136" s="36">
        <v>1.0275768508339389</v>
      </c>
      <c r="I136" s="92">
        <f t="shared" si="46"/>
        <v>135</v>
      </c>
      <c r="J136" s="6">
        <f t="shared" si="47"/>
        <v>1.4211286154794665</v>
      </c>
      <c r="K136" s="6">
        <f t="shared" si="48"/>
        <v>1.0275768508339389</v>
      </c>
      <c r="L136" s="135"/>
    </row>
    <row r="137" spans="1:12">
      <c r="A137" s="208"/>
      <c r="B137" s="23">
        <v>150</v>
      </c>
      <c r="C137" s="3"/>
      <c r="D137" s="34">
        <v>2.0068942637514495</v>
      </c>
      <c r="E137" s="34">
        <v>2.0299999999999998</v>
      </c>
      <c r="F137" s="34">
        <v>0.03</v>
      </c>
      <c r="G137" s="35">
        <v>1.1513180672189058</v>
      </c>
      <c r="H137" s="36">
        <v>1.0266333157110457</v>
      </c>
      <c r="I137" s="92">
        <f t="shared" si="46"/>
        <v>150</v>
      </c>
      <c r="J137" s="6">
        <f t="shared" si="47"/>
        <v>1.1513180672189058</v>
      </c>
      <c r="K137" s="6">
        <f t="shared" si="48"/>
        <v>1.0266333157110457</v>
      </c>
      <c r="L137" s="135"/>
    </row>
    <row r="138" spans="1:12">
      <c r="A138" s="208"/>
      <c r="B138" s="23">
        <v>165</v>
      </c>
      <c r="C138" s="3"/>
      <c r="D138" s="34">
        <v>2.0044582637514496</v>
      </c>
      <c r="E138" s="34">
        <v>2.04</v>
      </c>
      <c r="F138" s="34">
        <v>0.01</v>
      </c>
      <c r="G138" s="35">
        <v>1.7731342623234347</v>
      </c>
      <c r="H138" s="36">
        <v>0.94925505840124558</v>
      </c>
      <c r="I138" s="92">
        <f t="shared" si="46"/>
        <v>165</v>
      </c>
      <c r="J138" s="6">
        <f t="shared" si="47"/>
        <v>1.7731342623234347</v>
      </c>
      <c r="K138" s="6">
        <f t="shared" si="48"/>
        <v>0.94925505840124558</v>
      </c>
      <c r="L138" s="135"/>
    </row>
    <row r="139" spans="1:12">
      <c r="A139" s="208"/>
      <c r="B139" s="23">
        <v>180</v>
      </c>
      <c r="C139" s="3"/>
      <c r="D139" s="34">
        <v>2.0069202637514496</v>
      </c>
      <c r="E139" s="34">
        <v>2.0699999999999998</v>
      </c>
      <c r="F139" s="34">
        <v>0.02</v>
      </c>
      <c r="G139" s="35">
        <v>3.1431112330610489</v>
      </c>
      <c r="H139" s="36">
        <v>0.99206171674087251</v>
      </c>
      <c r="I139" s="92">
        <f t="shared" si="46"/>
        <v>180</v>
      </c>
      <c r="J139" s="6">
        <f t="shared" si="47"/>
        <v>3.1431112330610489</v>
      </c>
      <c r="K139" s="6">
        <f t="shared" si="48"/>
        <v>0.99206171674087251</v>
      </c>
      <c r="L139" s="135"/>
    </row>
    <row r="140" spans="1:12">
      <c r="A140" s="208"/>
      <c r="B140" s="23">
        <v>195</v>
      </c>
      <c r="C140" s="3"/>
      <c r="D140" s="34">
        <v>2.0060922637514498</v>
      </c>
      <c r="E140" s="34">
        <v>2.09</v>
      </c>
      <c r="F140" s="34">
        <v>0.02</v>
      </c>
      <c r="G140" s="35">
        <v>4.1826459213615736</v>
      </c>
      <c r="H140" s="36">
        <v>1.0014271690551226</v>
      </c>
      <c r="I140" s="92">
        <f t="shared" si="46"/>
        <v>195</v>
      </c>
      <c r="J140" s="6">
        <f t="shared" si="47"/>
        <v>4.1826459213615736</v>
      </c>
      <c r="K140" s="6">
        <f t="shared" si="48"/>
        <v>1.0014271690551226</v>
      </c>
      <c r="L140" s="135"/>
    </row>
    <row r="141" spans="1:12">
      <c r="A141" s="208"/>
      <c r="B141" s="23">
        <v>210</v>
      </c>
      <c r="C141" s="3"/>
      <c r="D141" s="34">
        <v>2.0079902637514495</v>
      </c>
      <c r="E141" s="34">
        <v>2.09</v>
      </c>
      <c r="F141" s="34">
        <v>0.02</v>
      </c>
      <c r="G141" s="35">
        <v>4.0841700146162445</v>
      </c>
      <c r="H141" s="36">
        <v>0.99963259163311369</v>
      </c>
      <c r="I141" s="92">
        <f t="shared" si="46"/>
        <v>210</v>
      </c>
      <c r="J141" s="6">
        <f t="shared" si="47"/>
        <v>4.0841700146162445</v>
      </c>
      <c r="K141" s="6">
        <f t="shared" si="48"/>
        <v>0.99963259163311369</v>
      </c>
      <c r="L141" s="135"/>
    </row>
    <row r="142" spans="1:12">
      <c r="A142" s="208"/>
      <c r="B142" s="23">
        <v>225</v>
      </c>
      <c r="C142" s="3"/>
      <c r="D142" s="34">
        <v>2.0089632637514496</v>
      </c>
      <c r="E142" s="34">
        <v>2.1</v>
      </c>
      <c r="F142" s="34">
        <v>0.01</v>
      </c>
      <c r="G142" s="35">
        <v>4.5315281713291498</v>
      </c>
      <c r="H142" s="36">
        <v>0.97162986667412488</v>
      </c>
      <c r="I142" s="92">
        <f t="shared" si="46"/>
        <v>225</v>
      </c>
      <c r="J142" s="6">
        <f t="shared" si="47"/>
        <v>4.5315281713291498</v>
      </c>
      <c r="K142" s="6">
        <f t="shared" si="48"/>
        <v>0.97162986667412488</v>
      </c>
      <c r="L142" s="135"/>
    </row>
    <row r="143" spans="1:12">
      <c r="A143" s="208"/>
      <c r="B143" s="23">
        <v>240</v>
      </c>
      <c r="C143" s="3"/>
      <c r="D143" s="34">
        <v>2.0072612637514498</v>
      </c>
      <c r="E143" s="34">
        <v>2.09</v>
      </c>
      <c r="F143" s="34">
        <v>0.01</v>
      </c>
      <c r="G143" s="35">
        <v>4.1219714514849164</v>
      </c>
      <c r="H143" s="36">
        <v>0.96881061463294837</v>
      </c>
      <c r="I143" s="92">
        <f t="shared" si="46"/>
        <v>240</v>
      </c>
      <c r="J143" s="6">
        <f t="shared" si="47"/>
        <v>4.1219714514849164</v>
      </c>
      <c r="K143" s="6">
        <f t="shared" si="48"/>
        <v>0.96881061463294837</v>
      </c>
      <c r="L143" s="135"/>
    </row>
    <row r="144" spans="1:12">
      <c r="A144" s="208"/>
      <c r="B144" s="23">
        <v>255</v>
      </c>
      <c r="C144" s="4"/>
      <c r="D144" s="34">
        <v>2.0063202637514497</v>
      </c>
      <c r="E144" s="34">
        <v>2.09</v>
      </c>
      <c r="F144" s="34">
        <v>5.0000000000000001E-3</v>
      </c>
      <c r="G144" s="35">
        <v>4.1708065138157195</v>
      </c>
      <c r="H144" s="36">
        <v>0.96166031189676127</v>
      </c>
      <c r="I144" s="92">
        <f t="shared" si="46"/>
        <v>255</v>
      </c>
      <c r="J144" s="6">
        <f t="shared" si="47"/>
        <v>4.1708065138157195</v>
      </c>
      <c r="K144" s="6">
        <f t="shared" si="48"/>
        <v>0.96166031189676127</v>
      </c>
      <c r="L144" s="135"/>
    </row>
    <row r="145" spans="1:12">
      <c r="A145" s="208"/>
      <c r="B145" s="23">
        <v>270</v>
      </c>
      <c r="C145" s="3">
        <v>2.0070000000000001</v>
      </c>
      <c r="D145" s="34">
        <v>2.0079122637514497</v>
      </c>
      <c r="E145" s="34">
        <v>2.09</v>
      </c>
      <c r="F145" s="34">
        <v>1.4999999999999999E-2</v>
      </c>
      <c r="G145" s="35">
        <v>4.0882133014707964</v>
      </c>
      <c r="H145" s="36">
        <v>0.9814484197916824</v>
      </c>
      <c r="I145" s="92">
        <f t="shared" si="46"/>
        <v>270</v>
      </c>
      <c r="J145" s="6">
        <f t="shared" si="47"/>
        <v>4.0882133014707964</v>
      </c>
      <c r="K145" s="6">
        <f t="shared" si="48"/>
        <v>0.9814484197916824</v>
      </c>
      <c r="L145" s="135"/>
    </row>
    <row r="146" spans="1:12">
      <c r="A146" s="208"/>
      <c r="B146" s="23">
        <v>285</v>
      </c>
      <c r="C146" s="3"/>
      <c r="D146" s="34">
        <v>2.0082902637514497</v>
      </c>
      <c r="E146" s="34">
        <v>2.09</v>
      </c>
      <c r="F146" s="34">
        <v>1.4999999999999999E-2</v>
      </c>
      <c r="G146" s="35">
        <v>4.0686218383550719</v>
      </c>
      <c r="H146" s="36">
        <v>0.98109188001217462</v>
      </c>
      <c r="I146" s="92">
        <f t="shared" si="46"/>
        <v>285</v>
      </c>
      <c r="J146" s="6">
        <f t="shared" si="47"/>
        <v>4.0686218383550719</v>
      </c>
      <c r="K146" s="6">
        <f t="shared" si="48"/>
        <v>0.98109188001217462</v>
      </c>
      <c r="L146" s="135"/>
    </row>
    <row r="147" spans="1:12">
      <c r="A147" s="208"/>
      <c r="B147" s="23">
        <v>300</v>
      </c>
      <c r="C147" s="3"/>
      <c r="D147" s="34">
        <v>2.0042792637514495</v>
      </c>
      <c r="E147" s="34">
        <v>2.1</v>
      </c>
      <c r="F147" s="34">
        <v>0.02</v>
      </c>
      <c r="G147" s="35">
        <v>4.7758183193188453</v>
      </c>
      <c r="H147" s="36">
        <v>1.0074522089092024</v>
      </c>
      <c r="I147" s="92">
        <f t="shared" si="46"/>
        <v>300</v>
      </c>
      <c r="J147" s="6">
        <f t="shared" si="47"/>
        <v>4.7758183193188453</v>
      </c>
      <c r="K147" s="6">
        <f t="shared" si="48"/>
        <v>1.0074522089092024</v>
      </c>
      <c r="L147" s="135"/>
    </row>
    <row r="148" spans="1:12">
      <c r="A148" s="208"/>
      <c r="B148" s="23">
        <v>315</v>
      </c>
      <c r="C148" s="3"/>
      <c r="D148" s="34">
        <v>2.0041002637514498</v>
      </c>
      <c r="E148" s="34">
        <v>2.09</v>
      </c>
      <c r="F148" s="34">
        <v>1.4999999999999999E-2</v>
      </c>
      <c r="G148" s="35">
        <v>4.2861995381286686</v>
      </c>
      <c r="H148" s="36">
        <v>0.98505527487329714</v>
      </c>
      <c r="I148" s="92">
        <f t="shared" si="46"/>
        <v>315</v>
      </c>
      <c r="J148" s="6">
        <f t="shared" si="47"/>
        <v>4.2861995381286686</v>
      </c>
      <c r="K148" s="6">
        <f t="shared" si="48"/>
        <v>0.98505527487329714</v>
      </c>
      <c r="L148" s="135"/>
    </row>
    <row r="149" spans="1:12">
      <c r="A149" s="208"/>
      <c r="B149" s="23">
        <v>330</v>
      </c>
      <c r="C149" s="3"/>
      <c r="D149" s="34">
        <v>2.0020042637514495</v>
      </c>
      <c r="E149" s="34">
        <v>2.085</v>
      </c>
      <c r="F149" s="34">
        <v>1.4999999999999999E-2</v>
      </c>
      <c r="G149" s="35">
        <v>4.1456323421124592</v>
      </c>
      <c r="H149" s="36">
        <v>1.0345122596779432</v>
      </c>
      <c r="I149" s="92">
        <f t="shared" si="46"/>
        <v>330</v>
      </c>
      <c r="J149" s="6">
        <f t="shared" si="47"/>
        <v>4.1456323421124592</v>
      </c>
      <c r="K149" s="6">
        <f t="shared" si="48"/>
        <v>1.0345122596779432</v>
      </c>
      <c r="L149" s="135"/>
    </row>
    <row r="150" spans="1:12">
      <c r="A150" s="208"/>
      <c r="B150" s="23">
        <v>345</v>
      </c>
      <c r="C150" s="3"/>
      <c r="D150" s="34">
        <v>2.0060922637514498</v>
      </c>
      <c r="E150" s="34">
        <v>2.085</v>
      </c>
      <c r="F150" s="34">
        <v>0.02</v>
      </c>
      <c r="G150" s="35">
        <v>3.9334051416454034</v>
      </c>
      <c r="H150" s="36">
        <v>1.0709810122399406</v>
      </c>
      <c r="I150" s="92">
        <f t="shared" si="46"/>
        <v>345</v>
      </c>
      <c r="J150" s="6">
        <f t="shared" si="47"/>
        <v>3.9334051416454034</v>
      </c>
      <c r="K150" s="6">
        <f t="shared" si="48"/>
        <v>1.0709810122399406</v>
      </c>
      <c r="L150" s="135"/>
    </row>
    <row r="151" spans="1:12">
      <c r="A151" s="208"/>
      <c r="B151" s="23">
        <v>360</v>
      </c>
      <c r="C151" s="3"/>
      <c r="D151" s="34">
        <v>2.0069202637514496</v>
      </c>
      <c r="E151" s="34">
        <v>2.085</v>
      </c>
      <c r="F151" s="34">
        <v>1.4999999999999999E-2</v>
      </c>
      <c r="G151" s="35">
        <v>3.8905250825759898</v>
      </c>
      <c r="H151" s="36">
        <v>1.0298580883536852</v>
      </c>
      <c r="I151" s="92">
        <f t="shared" si="46"/>
        <v>360</v>
      </c>
      <c r="J151" s="6">
        <f t="shared" si="47"/>
        <v>3.8905250825759898</v>
      </c>
      <c r="K151" s="6">
        <f t="shared" si="48"/>
        <v>1.0298580883536852</v>
      </c>
      <c r="L151" s="135"/>
    </row>
    <row r="152" spans="1:12">
      <c r="A152" s="208"/>
      <c r="B152" s="23">
        <v>375</v>
      </c>
      <c r="C152" s="3"/>
      <c r="D152" s="34">
        <v>2.0044582637514496</v>
      </c>
      <c r="E152" s="34">
        <v>2.085</v>
      </c>
      <c r="F152" s="34">
        <v>0.01</v>
      </c>
      <c r="G152" s="35">
        <v>4.0181298710511539</v>
      </c>
      <c r="H152" s="36">
        <v>1.0194308723756893</v>
      </c>
      <c r="I152" s="92">
        <f t="shared" si="46"/>
        <v>375</v>
      </c>
      <c r="J152" s="6">
        <f t="shared" si="47"/>
        <v>4.0181298710511539</v>
      </c>
      <c r="K152" s="6">
        <f t="shared" si="48"/>
        <v>1.0194308723756893</v>
      </c>
      <c r="L152" s="135"/>
    </row>
    <row r="153" spans="1:12">
      <c r="A153" s="208"/>
      <c r="B153" s="23">
        <v>390</v>
      </c>
      <c r="C153" s="3"/>
      <c r="D153" s="34">
        <v>2.0068942637514495</v>
      </c>
      <c r="E153" s="34">
        <v>2.0949999999999998</v>
      </c>
      <c r="F153" s="34">
        <v>0.02</v>
      </c>
      <c r="G153" s="35">
        <v>4.3901533747899517</v>
      </c>
      <c r="H153" s="36">
        <v>1.0513513838175348</v>
      </c>
      <c r="I153" s="92">
        <f t="shared" si="46"/>
        <v>390</v>
      </c>
      <c r="J153" s="6">
        <f t="shared" si="47"/>
        <v>4.3901533747899517</v>
      </c>
      <c r="K153" s="6">
        <f t="shared" si="48"/>
        <v>1.0513513838175348</v>
      </c>
      <c r="L153" s="135"/>
    </row>
    <row r="154" spans="1:12">
      <c r="A154" s="208"/>
      <c r="B154" s="23">
        <v>405</v>
      </c>
      <c r="C154" s="3"/>
      <c r="D154" s="34">
        <v>2.0064852637514496</v>
      </c>
      <c r="E154" s="34">
        <v>2.14</v>
      </c>
      <c r="F154" s="34">
        <v>0.01</v>
      </c>
      <c r="G154" s="35">
        <v>6.6541598216835656</v>
      </c>
      <c r="H154" s="36">
        <v>0.9917272960621637</v>
      </c>
      <c r="I154" s="92">
        <f t="shared" si="46"/>
        <v>405</v>
      </c>
      <c r="J154" s="6">
        <f t="shared" si="47"/>
        <v>6.6541598216835656</v>
      </c>
      <c r="K154" s="6">
        <f t="shared" si="48"/>
        <v>0.9917272960621637</v>
      </c>
      <c r="L154" s="135"/>
    </row>
    <row r="155" spans="1:12">
      <c r="A155" s="208"/>
      <c r="B155" s="23">
        <v>420</v>
      </c>
      <c r="C155" s="3"/>
      <c r="D155" s="34">
        <v>2.0092902637514496</v>
      </c>
      <c r="E155" s="34">
        <v>2.15</v>
      </c>
      <c r="F155" s="34">
        <v>0.01</v>
      </c>
      <c r="G155" s="35">
        <v>7.0029571529320958</v>
      </c>
      <c r="H155" s="36">
        <v>0.99344903290921693</v>
      </c>
      <c r="I155" s="92">
        <f t="shared" si="46"/>
        <v>420</v>
      </c>
      <c r="J155" s="6">
        <f t="shared" si="47"/>
        <v>7.0029571529320958</v>
      </c>
      <c r="K155" s="6">
        <f t="shared" si="48"/>
        <v>0.99344903290921693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2.1053333333333333</v>
      </c>
      <c r="E201" s="55">
        <v>50</v>
      </c>
      <c r="F201" s="56">
        <v>3.1128188982864111E-2</v>
      </c>
      <c r="G201" s="56">
        <v>-5.0459151361621206</v>
      </c>
      <c r="H201" s="62">
        <v>2.3779423377059263</v>
      </c>
      <c r="I201" s="94">
        <f>I200+15</f>
        <v>60</v>
      </c>
      <c r="J201" s="6">
        <f t="shared" ref="J201:J232" si="50">G201+(G202-G201)/15*(I201-B201)</f>
        <v>-2.6356913226532304</v>
      </c>
      <c r="K201" s="6">
        <f t="shared" ref="K201:K232" si="51">H201+(H202-H201)/15*(I201-B201)</f>
        <v>2.3545751714029883</v>
      </c>
      <c r="L201" s="135"/>
    </row>
    <row r="202" spans="1:12">
      <c r="A202" s="208"/>
      <c r="B202" s="55">
        <v>65</v>
      </c>
      <c r="C202" s="55"/>
      <c r="D202" s="56">
        <v>2.1343333333333332</v>
      </c>
      <c r="E202" s="55">
        <v>65</v>
      </c>
      <c r="F202" s="56">
        <v>2.6350877464037609E-2</v>
      </c>
      <c r="G202" s="56">
        <v>-1.4305794158987857</v>
      </c>
      <c r="H202" s="62">
        <v>2.3428915882515193</v>
      </c>
      <c r="I202" s="94">
        <f t="shared" ref="I202:I232" si="52">I201+15</f>
        <v>75</v>
      </c>
      <c r="J202" s="6">
        <f t="shared" si="50"/>
        <v>0.33421833515540045</v>
      </c>
      <c r="K202" s="6">
        <f t="shared" si="51"/>
        <v>2.3428473628808932</v>
      </c>
      <c r="L202" s="135"/>
    </row>
    <row r="203" spans="1:12">
      <c r="A203" s="208"/>
      <c r="B203" s="55">
        <v>80</v>
      </c>
      <c r="C203" s="55"/>
      <c r="D203" s="56">
        <v>2.1343333333333332</v>
      </c>
      <c r="E203" s="55">
        <v>80</v>
      </c>
      <c r="F203" s="56">
        <v>1.9441267928941078E-2</v>
      </c>
      <c r="G203" s="56">
        <v>1.216617210682494</v>
      </c>
      <c r="H203" s="62">
        <v>2.3428252501955802</v>
      </c>
      <c r="I203" s="94">
        <f t="shared" si="52"/>
        <v>90</v>
      </c>
      <c r="J203" s="6">
        <f t="shared" si="50"/>
        <v>2.5503670154615028</v>
      </c>
      <c r="K203" s="6">
        <f t="shared" si="51"/>
        <v>2.3435177276184223</v>
      </c>
      <c r="L203" s="135"/>
    </row>
    <row r="204" spans="1:12">
      <c r="A204" s="208"/>
      <c r="B204" s="55">
        <v>95</v>
      </c>
      <c r="C204" s="55"/>
      <c r="D204" s="56">
        <v>2.1343333333333332</v>
      </c>
      <c r="E204" s="55">
        <v>95</v>
      </c>
      <c r="F204" s="56">
        <v>1.0713138616655569E-2</v>
      </c>
      <c r="G204" s="56">
        <v>3.2172419178510068</v>
      </c>
      <c r="H204" s="62">
        <v>2.3438639663298435</v>
      </c>
      <c r="I204" s="94">
        <f t="shared" si="52"/>
        <v>105</v>
      </c>
      <c r="J204" s="6">
        <f t="shared" si="50"/>
        <v>3.8119973059503391</v>
      </c>
      <c r="K204" s="6">
        <f t="shared" si="51"/>
        <v>2.3451067262505165</v>
      </c>
      <c r="L204" s="135"/>
    </row>
    <row r="205" spans="1:12">
      <c r="A205" s="208"/>
      <c r="B205" s="55">
        <v>110</v>
      </c>
      <c r="C205" s="55"/>
      <c r="D205" s="56">
        <v>2.1333333333333333</v>
      </c>
      <c r="E205" s="55">
        <v>110</v>
      </c>
      <c r="F205" s="56">
        <v>9.5455351301970415E-3</v>
      </c>
      <c r="G205" s="56">
        <v>4.1093750000000053</v>
      </c>
      <c r="H205" s="62">
        <v>2.3457281062108533</v>
      </c>
      <c r="I205" s="94">
        <f t="shared" si="52"/>
        <v>120</v>
      </c>
      <c r="J205" s="6">
        <f t="shared" si="50"/>
        <v>4.292764569355592</v>
      </c>
      <c r="K205" s="6">
        <f t="shared" si="51"/>
        <v>2.343714194305536</v>
      </c>
      <c r="L205" s="135"/>
    </row>
    <row r="206" spans="1:12">
      <c r="A206" s="208"/>
      <c r="B206" s="55">
        <v>125</v>
      </c>
      <c r="C206" s="55"/>
      <c r="D206" s="56">
        <v>2.1363333333333334</v>
      </c>
      <c r="E206" s="55">
        <v>125</v>
      </c>
      <c r="F206" s="56">
        <v>8.5065086031741715E-3</v>
      </c>
      <c r="G206" s="56">
        <v>4.3844593540333854</v>
      </c>
      <c r="H206" s="62">
        <v>2.3427072383528773</v>
      </c>
      <c r="I206" s="94">
        <f t="shared" si="52"/>
        <v>135</v>
      </c>
      <c r="J206" s="6">
        <f t="shared" si="50"/>
        <v>4.9215605138281493</v>
      </c>
      <c r="K206" s="6">
        <f t="shared" si="51"/>
        <v>2.347708791845986</v>
      </c>
      <c r="L206" s="135"/>
    </row>
    <row r="207" spans="1:12">
      <c r="A207" s="208"/>
      <c r="B207" s="55">
        <v>140</v>
      </c>
      <c r="C207" s="55"/>
      <c r="D207" s="56">
        <v>2.1303333333333336</v>
      </c>
      <c r="E207" s="55">
        <v>140</v>
      </c>
      <c r="F207" s="56">
        <v>7.5959564354426776E-3</v>
      </c>
      <c r="G207" s="56">
        <v>5.1901110937255313</v>
      </c>
      <c r="H207" s="62">
        <v>2.3502095685925402</v>
      </c>
      <c r="I207" s="94">
        <f t="shared" si="52"/>
        <v>150</v>
      </c>
      <c r="J207" s="6">
        <f t="shared" si="50"/>
        <v>5.5903465251774422</v>
      </c>
      <c r="K207" s="6">
        <f t="shared" si="51"/>
        <v>2.3544117699496687</v>
      </c>
      <c r="L207" s="135"/>
    </row>
    <row r="208" spans="1:12">
      <c r="A208" s="208"/>
      <c r="B208" s="55">
        <v>155</v>
      </c>
      <c r="C208" s="55"/>
      <c r="D208" s="56">
        <v>2.1253333333333333</v>
      </c>
      <c r="E208" s="55">
        <v>155</v>
      </c>
      <c r="F208" s="56">
        <v>8.1373846155035224E-3</v>
      </c>
      <c r="G208" s="56">
        <v>5.7904642409033977</v>
      </c>
      <c r="H208" s="62">
        <v>2.356512870628233</v>
      </c>
      <c r="I208" s="94">
        <f t="shared" si="52"/>
        <v>165</v>
      </c>
      <c r="J208" s="6">
        <f t="shared" si="50"/>
        <v>6.2181831735759339</v>
      </c>
      <c r="K208" s="6">
        <f t="shared" si="51"/>
        <v>2.3563875376978749</v>
      </c>
      <c r="L208" s="135"/>
    </row>
    <row r="209" spans="1:12">
      <c r="A209" s="208"/>
      <c r="B209" s="55">
        <v>170</v>
      </c>
      <c r="C209" s="55"/>
      <c r="D209" s="56">
        <v>2.1263333333333336</v>
      </c>
      <c r="E209" s="55">
        <v>170</v>
      </c>
      <c r="F209" s="56">
        <v>7.6761018177845218E-3</v>
      </c>
      <c r="G209" s="56">
        <v>6.4320426399122024</v>
      </c>
      <c r="H209" s="62">
        <v>2.3563248712326956</v>
      </c>
      <c r="I209" s="94">
        <f t="shared" si="52"/>
        <v>180</v>
      </c>
      <c r="J209" s="6">
        <f t="shared" si="50"/>
        <v>6.6076187490202072</v>
      </c>
      <c r="K209" s="6">
        <f t="shared" si="51"/>
        <v>2.356595279862852</v>
      </c>
      <c r="L209" s="135"/>
    </row>
    <row r="210" spans="1:12">
      <c r="A210" s="208"/>
      <c r="B210" s="55">
        <v>185</v>
      </c>
      <c r="C210" s="55"/>
      <c r="D210" s="56">
        <v>2.1263333333333336</v>
      </c>
      <c r="E210" s="55">
        <v>185</v>
      </c>
      <c r="F210" s="56">
        <v>7.826172358412967E-3</v>
      </c>
      <c r="G210" s="56">
        <v>6.69540680357421</v>
      </c>
      <c r="H210" s="62">
        <v>2.3567304841779304</v>
      </c>
      <c r="I210" s="94">
        <f t="shared" si="52"/>
        <v>195</v>
      </c>
      <c r="J210" s="6">
        <f t="shared" si="50"/>
        <v>6.9628165789413252</v>
      </c>
      <c r="K210" s="6">
        <f t="shared" si="51"/>
        <v>2.3564243187587226</v>
      </c>
      <c r="L210" s="135"/>
    </row>
    <row r="211" spans="1:12">
      <c r="A211" s="208"/>
      <c r="B211" s="55">
        <v>200</v>
      </c>
      <c r="C211" s="55"/>
      <c r="D211" s="56">
        <v>2.1273333333333335</v>
      </c>
      <c r="E211" s="55">
        <v>200</v>
      </c>
      <c r="F211" s="56">
        <v>5.5355751982640693E-3</v>
      </c>
      <c r="G211" s="56">
        <v>7.0965214666248828</v>
      </c>
      <c r="H211" s="62">
        <v>2.3562712360491189</v>
      </c>
      <c r="I211" s="94">
        <f t="shared" si="52"/>
        <v>210</v>
      </c>
      <c r="J211" s="6">
        <f t="shared" si="50"/>
        <v>7.2829057335424592</v>
      </c>
      <c r="K211" s="6">
        <f t="shared" si="51"/>
        <v>2.3580659205240266</v>
      </c>
      <c r="L211" s="135"/>
    </row>
    <row r="212" spans="1:12">
      <c r="A212" s="208"/>
      <c r="B212" s="55">
        <v>215</v>
      </c>
      <c r="C212" s="55"/>
      <c r="D212" s="56">
        <v>2.1253333333333333</v>
      </c>
      <c r="E212" s="55">
        <v>215</v>
      </c>
      <c r="F212" s="56">
        <v>5.796695279407872E-3</v>
      </c>
      <c r="G212" s="56">
        <v>7.3760978670012474</v>
      </c>
      <c r="H212" s="62">
        <v>2.3589632627614807</v>
      </c>
      <c r="I212" s="94">
        <f t="shared" si="52"/>
        <v>225</v>
      </c>
      <c r="J212" s="6">
        <f t="shared" si="50"/>
        <v>7.2689316043227779</v>
      </c>
      <c r="K212" s="6">
        <f t="shared" si="51"/>
        <v>2.3565633483579882</v>
      </c>
      <c r="L212" s="135"/>
    </row>
    <row r="213" spans="1:12">
      <c r="A213" s="208"/>
      <c r="B213" s="55">
        <v>230</v>
      </c>
      <c r="C213" s="55"/>
      <c r="D213" s="56">
        <v>2.1283333333333334</v>
      </c>
      <c r="E213" s="55">
        <v>230</v>
      </c>
      <c r="F213" s="56">
        <v>6.7154125438605794E-3</v>
      </c>
      <c r="G213" s="56">
        <v>7.2153484729835426</v>
      </c>
      <c r="H213" s="62">
        <v>2.3553633911562417</v>
      </c>
      <c r="I213" s="94">
        <f t="shared" si="52"/>
        <v>240</v>
      </c>
      <c r="J213" s="6">
        <f t="shared" si="50"/>
        <v>7.4079901713519218</v>
      </c>
      <c r="K213" s="6">
        <f t="shared" si="51"/>
        <v>2.3571728330630481</v>
      </c>
      <c r="L213" s="135"/>
    </row>
    <row r="214" spans="1:12">
      <c r="A214" s="208"/>
      <c r="B214" s="55">
        <v>245</v>
      </c>
      <c r="C214" s="55"/>
      <c r="D214" s="56">
        <v>2.1263333333333336</v>
      </c>
      <c r="E214" s="55">
        <v>245</v>
      </c>
      <c r="F214" s="56">
        <v>6.3900484846047536E-3</v>
      </c>
      <c r="G214" s="56">
        <v>7.504311020536111</v>
      </c>
      <c r="H214" s="62">
        <v>2.3580775540164511</v>
      </c>
      <c r="I214" s="94">
        <f t="shared" si="52"/>
        <v>255</v>
      </c>
      <c r="J214" s="6">
        <f t="shared" si="50"/>
        <v>7.4008465276688948</v>
      </c>
      <c r="K214" s="6">
        <f t="shared" si="51"/>
        <v>2.3578973634402352</v>
      </c>
      <c r="L214" s="135"/>
    </row>
    <row r="215" spans="1:12">
      <c r="A215" s="208"/>
      <c r="B215" s="55">
        <v>260</v>
      </c>
      <c r="C215" s="55"/>
      <c r="D215" s="56">
        <v>2.1263333333333336</v>
      </c>
      <c r="E215" s="55">
        <v>260</v>
      </c>
      <c r="F215" s="56">
        <v>5.7328535084124211E-3</v>
      </c>
      <c r="G215" s="56">
        <v>7.3491142812352868</v>
      </c>
      <c r="H215" s="62">
        <v>2.3578072681521274</v>
      </c>
      <c r="I215" s="94">
        <f t="shared" si="52"/>
        <v>270</v>
      </c>
      <c r="J215" s="6">
        <f t="shared" si="50"/>
        <v>7.3169151326409558</v>
      </c>
      <c r="K215" s="6">
        <f t="shared" si="51"/>
        <v>2.35849151743315</v>
      </c>
      <c r="L215" s="135"/>
    </row>
    <row r="216" spans="1:12">
      <c r="A216" s="208"/>
      <c r="B216" s="55">
        <v>275</v>
      </c>
      <c r="C216" s="55"/>
      <c r="D216" s="56">
        <v>2.1253333333333333</v>
      </c>
      <c r="E216" s="55">
        <v>275</v>
      </c>
      <c r="F216" s="56">
        <v>6.566639689896233E-3</v>
      </c>
      <c r="G216" s="56">
        <v>7.3008155583437899</v>
      </c>
      <c r="H216" s="62">
        <v>2.3588336420736615</v>
      </c>
      <c r="I216" s="94">
        <f t="shared" si="52"/>
        <v>285</v>
      </c>
      <c r="J216" s="6">
        <f t="shared" si="50"/>
        <v>7.1238799171289058</v>
      </c>
      <c r="K216" s="6">
        <f t="shared" si="51"/>
        <v>2.3570578811299057</v>
      </c>
      <c r="L216" s="135"/>
    </row>
    <row r="217" spans="1:12">
      <c r="A217" s="208"/>
      <c r="B217" s="55">
        <v>290</v>
      </c>
      <c r="C217" s="55"/>
      <c r="D217" s="56">
        <v>2.1273333333333335</v>
      </c>
      <c r="E217" s="55">
        <v>290</v>
      </c>
      <c r="F217" s="56">
        <v>6.6381534026399118E-3</v>
      </c>
      <c r="G217" s="56">
        <v>7.0354120965214637</v>
      </c>
      <c r="H217" s="62">
        <v>2.356170000658028</v>
      </c>
      <c r="I217" s="94">
        <f t="shared" si="52"/>
        <v>300</v>
      </c>
      <c r="J217" s="6">
        <f t="shared" si="50"/>
        <v>6.9685153451943531</v>
      </c>
      <c r="K217" s="6">
        <f t="shared" si="51"/>
        <v>2.3556913602822682</v>
      </c>
      <c r="L217" s="135"/>
    </row>
    <row r="218" spans="1:12">
      <c r="A218" s="208"/>
      <c r="B218" s="55">
        <v>305</v>
      </c>
      <c r="C218" s="55"/>
      <c r="D218" s="56">
        <v>2.1278333333333337</v>
      </c>
      <c r="E218" s="55">
        <v>305</v>
      </c>
      <c r="F218" s="56">
        <v>6.6788228338729126E-3</v>
      </c>
      <c r="G218" s="56">
        <v>6.9350669695307978</v>
      </c>
      <c r="H218" s="62">
        <v>2.3554520400943884</v>
      </c>
      <c r="I218" s="94">
        <f t="shared" si="52"/>
        <v>315</v>
      </c>
      <c r="J218" s="6">
        <f t="shared" si="50"/>
        <v>6.8431429183218047</v>
      </c>
      <c r="K218" s="6">
        <f t="shared" si="51"/>
        <v>2.3549352083131696</v>
      </c>
      <c r="L218" s="135"/>
    </row>
    <row r="219" spans="1:12">
      <c r="A219" s="208"/>
      <c r="B219" s="55">
        <v>320</v>
      </c>
      <c r="C219" s="55"/>
      <c r="D219" s="56">
        <v>2.1283333333333334</v>
      </c>
      <c r="E219" s="55">
        <v>320</v>
      </c>
      <c r="F219" s="56">
        <v>6.4022039685266716E-3</v>
      </c>
      <c r="G219" s="56">
        <v>6.7971808927173081</v>
      </c>
      <c r="H219" s="62">
        <v>2.3546767924225604</v>
      </c>
      <c r="I219" s="94">
        <f t="shared" si="52"/>
        <v>330</v>
      </c>
      <c r="J219" s="6">
        <f t="shared" si="50"/>
        <v>6.6520217516620601</v>
      </c>
      <c r="K219" s="6">
        <f t="shared" si="51"/>
        <v>2.3551870237754713</v>
      </c>
      <c r="L219" s="135"/>
    </row>
    <row r="220" spans="1:12">
      <c r="A220" s="208"/>
      <c r="B220" s="55">
        <v>335</v>
      </c>
      <c r="C220" s="55"/>
      <c r="D220" s="56">
        <v>2.1273333333333335</v>
      </c>
      <c r="E220" s="55">
        <v>335</v>
      </c>
      <c r="F220" s="56">
        <v>6.042674248681359E-3</v>
      </c>
      <c r="G220" s="56">
        <v>6.5794421811344357</v>
      </c>
      <c r="H220" s="62">
        <v>2.3554421394519265</v>
      </c>
      <c r="I220" s="94">
        <f t="shared" si="52"/>
        <v>345</v>
      </c>
      <c r="J220" s="6">
        <f t="shared" si="50"/>
        <v>6.5899106409054182</v>
      </c>
      <c r="K220" s="6">
        <f t="shared" si="51"/>
        <v>2.3547204997107523</v>
      </c>
      <c r="L220" s="135"/>
    </row>
    <row r="221" spans="1:12">
      <c r="A221" s="208"/>
      <c r="B221" s="55">
        <v>350</v>
      </c>
      <c r="C221" s="55"/>
      <c r="D221" s="56">
        <v>2.1283333333333334</v>
      </c>
      <c r="E221" s="55">
        <v>350</v>
      </c>
      <c r="F221" s="56">
        <v>5.2660761970928574E-3</v>
      </c>
      <c r="G221" s="56">
        <v>6.5951448707909091</v>
      </c>
      <c r="H221" s="62">
        <v>2.3543596798401651</v>
      </c>
      <c r="I221" s="94">
        <f t="shared" si="52"/>
        <v>360</v>
      </c>
      <c r="J221" s="6">
        <f t="shared" si="50"/>
        <v>6.6160334412331148</v>
      </c>
      <c r="K221" s="6">
        <f t="shared" si="51"/>
        <v>2.3540233962374897</v>
      </c>
      <c r="L221" s="135"/>
    </row>
    <row r="222" spans="1:12">
      <c r="A222" s="208"/>
      <c r="B222" s="55">
        <v>365</v>
      </c>
      <c r="C222" s="55"/>
      <c r="D222" s="56">
        <v>2.1288333333333336</v>
      </c>
      <c r="E222" s="55">
        <v>365</v>
      </c>
      <c r="F222" s="56">
        <v>5.8257625245227637E-3</v>
      </c>
      <c r="G222" s="56">
        <v>6.6264777264542181</v>
      </c>
      <c r="H222" s="62">
        <v>2.353855254436152</v>
      </c>
      <c r="I222" s="94">
        <f t="shared" si="52"/>
        <v>375</v>
      </c>
      <c r="J222" s="6">
        <f t="shared" si="50"/>
        <v>6.4718999799911376</v>
      </c>
      <c r="K222" s="6">
        <f t="shared" si="51"/>
        <v>2.3543567540507224</v>
      </c>
      <c r="L222" s="135"/>
    </row>
    <row r="223" spans="1:12">
      <c r="A223" s="208"/>
      <c r="B223" s="55">
        <v>380</v>
      </c>
      <c r="C223" s="55"/>
      <c r="D223" s="56">
        <v>2.1278333333333337</v>
      </c>
      <c r="E223" s="55">
        <v>380</v>
      </c>
      <c r="F223" s="56">
        <v>6.0518764595071184E-3</v>
      </c>
      <c r="G223" s="56">
        <v>6.3946111067595979</v>
      </c>
      <c r="H223" s="62">
        <v>2.3546075038580074</v>
      </c>
      <c r="I223" s="94">
        <f t="shared" si="52"/>
        <v>390</v>
      </c>
      <c r="J223" s="6">
        <f t="shared" si="50"/>
        <v>6.4635388109970782</v>
      </c>
      <c r="K223" s="6">
        <f t="shared" si="51"/>
        <v>2.3547116964030708</v>
      </c>
      <c r="L223" s="135"/>
    </row>
    <row r="224" spans="1:12">
      <c r="A224" s="208"/>
      <c r="B224" s="55">
        <v>395</v>
      </c>
      <c r="C224" s="55"/>
      <c r="D224" s="56">
        <v>2.1278333333333337</v>
      </c>
      <c r="E224" s="55">
        <v>395</v>
      </c>
      <c r="F224" s="56">
        <v>4.8724154802636914E-3</v>
      </c>
      <c r="G224" s="56">
        <v>6.4980026631158179</v>
      </c>
      <c r="H224" s="62">
        <v>2.3547637926756027</v>
      </c>
      <c r="I224" s="94">
        <f t="shared" si="52"/>
        <v>405</v>
      </c>
      <c r="J224" s="6">
        <f t="shared" si="50"/>
        <v>6.3362558526051842</v>
      </c>
      <c r="K224" s="6">
        <f t="shared" si="51"/>
        <v>2.3537846170570855</v>
      </c>
      <c r="L224" s="135"/>
    </row>
    <row r="225" spans="1:12">
      <c r="A225" s="208"/>
      <c r="B225" s="55">
        <v>410</v>
      </c>
      <c r="C225" s="55"/>
      <c r="D225" s="56">
        <v>2.1288333333333336</v>
      </c>
      <c r="E225" s="55">
        <v>410</v>
      </c>
      <c r="F225" s="56">
        <v>5.3498338652427958E-3</v>
      </c>
      <c r="G225" s="56">
        <v>6.2553824473498674</v>
      </c>
      <c r="H225" s="62">
        <v>2.353295029247827</v>
      </c>
      <c r="I225" s="94">
        <f t="shared" si="52"/>
        <v>420</v>
      </c>
      <c r="J225" s="6">
        <f t="shared" si="50"/>
        <v>6.2741720817348963</v>
      </c>
      <c r="K225" s="6">
        <f t="shared" si="51"/>
        <v>2.3533226430346263</v>
      </c>
      <c r="L225" s="135"/>
    </row>
    <row r="226" spans="1:12">
      <c r="A226" s="208"/>
      <c r="B226" s="55">
        <v>425</v>
      </c>
      <c r="C226" s="55"/>
      <c r="D226" s="56">
        <v>2.1288333333333336</v>
      </c>
      <c r="E226" s="55">
        <v>425</v>
      </c>
      <c r="F226" s="56">
        <v>4.8465642152125676E-3</v>
      </c>
      <c r="G226" s="56">
        <v>6.2835668989274103</v>
      </c>
      <c r="H226" s="62">
        <v>2.353336449928026</v>
      </c>
      <c r="I226" s="94">
        <f t="shared" si="52"/>
        <v>435</v>
      </c>
      <c r="J226" s="6">
        <f t="shared" si="50"/>
        <v>6.3577241364197574</v>
      </c>
      <c r="K226" s="6">
        <f t="shared" si="51"/>
        <v>2.3530782150389968</v>
      </c>
      <c r="L226" s="135"/>
    </row>
    <row r="227" spans="1:12">
      <c r="A227" s="208"/>
      <c r="B227" s="55">
        <v>440</v>
      </c>
      <c r="C227" s="55"/>
      <c r="D227" s="56">
        <v>2.1293333333333333</v>
      </c>
      <c r="E227" s="55">
        <v>440</v>
      </c>
      <c r="F227" s="56">
        <v>5.7926018771291684E-3</v>
      </c>
      <c r="G227" s="56">
        <v>6.394802755165931</v>
      </c>
      <c r="H227" s="62">
        <v>2.352949097594482</v>
      </c>
      <c r="I227" s="94">
        <f t="shared" si="52"/>
        <v>450</v>
      </c>
      <c r="J227" s="6">
        <f t="shared" si="50"/>
        <v>6.4510703839378287</v>
      </c>
      <c r="K227" s="6">
        <f t="shared" si="51"/>
        <v>2.354139826434051</v>
      </c>
      <c r="L227" s="135"/>
    </row>
    <row r="228" spans="1:12">
      <c r="A228" s="208"/>
      <c r="B228" s="55">
        <v>455</v>
      </c>
      <c r="C228" s="55"/>
      <c r="D228" s="56">
        <v>2.1278333333333337</v>
      </c>
      <c r="E228" s="55">
        <v>455</v>
      </c>
      <c r="F228" s="56">
        <v>4.9507711081654424E-3</v>
      </c>
      <c r="G228" s="56">
        <v>6.479204198323778</v>
      </c>
      <c r="H228" s="62">
        <v>2.3547351908538352</v>
      </c>
      <c r="I228" s="94">
        <f t="shared" si="52"/>
        <v>465</v>
      </c>
      <c r="J228" s="6">
        <f t="shared" si="50"/>
        <v>6.5095128585903002</v>
      </c>
      <c r="K228" s="6">
        <f t="shared" si="51"/>
        <v>2.354412597180251</v>
      </c>
      <c r="L228" s="135"/>
    </row>
    <row r="229" spans="1:12">
      <c r="A229" s="208"/>
      <c r="B229" s="55">
        <v>470</v>
      </c>
      <c r="C229" s="55"/>
      <c r="D229" s="56">
        <v>2.1283333333333334</v>
      </c>
      <c r="E229" s="55">
        <v>470</v>
      </c>
      <c r="F229" s="56">
        <v>5.6849725525196697E-3</v>
      </c>
      <c r="G229" s="56">
        <v>6.5246671887235612</v>
      </c>
      <c r="H229" s="62">
        <v>2.3542513003434591</v>
      </c>
      <c r="I229" s="94">
        <f t="shared" si="52"/>
        <v>480</v>
      </c>
      <c r="J229" s="6">
        <f t="shared" si="50"/>
        <v>6.515270164447923</v>
      </c>
      <c r="K229" s="6">
        <f t="shared" si="51"/>
        <v>2.3542369424995182</v>
      </c>
      <c r="L229" s="135"/>
    </row>
    <row r="230" spans="1:12">
      <c r="A230" s="208"/>
      <c r="B230" s="55">
        <v>485</v>
      </c>
      <c r="C230" s="55"/>
      <c r="D230" s="56">
        <v>2.1283333333333334</v>
      </c>
      <c r="E230" s="55">
        <v>485</v>
      </c>
      <c r="F230" s="56">
        <v>5.8139961561202236E-3</v>
      </c>
      <c r="G230" s="56">
        <v>6.5105716523101043</v>
      </c>
      <c r="H230" s="62">
        <v>2.3542297635775475</v>
      </c>
      <c r="I230" s="94">
        <f t="shared" si="52"/>
        <v>495</v>
      </c>
      <c r="J230" s="6">
        <f t="shared" si="50"/>
        <v>6.5080686263067795</v>
      </c>
      <c r="K230" s="6">
        <f t="shared" si="51"/>
        <v>2.3552097918626229</v>
      </c>
      <c r="L230" s="135"/>
    </row>
    <row r="231" spans="1:12">
      <c r="A231" s="208"/>
      <c r="B231" s="55">
        <v>500</v>
      </c>
      <c r="C231" s="56">
        <v>2.1269999999999998</v>
      </c>
      <c r="D231" s="56">
        <v>2.1270000000000002</v>
      </c>
      <c r="E231" s="55">
        <v>500</v>
      </c>
      <c r="F231" s="56">
        <v>5.3736150461014777E-3</v>
      </c>
      <c r="G231" s="56">
        <v>6.5068171133051171</v>
      </c>
      <c r="H231" s="62">
        <v>2.3556998060051608</v>
      </c>
      <c r="I231" s="94">
        <f t="shared" si="52"/>
        <v>510</v>
      </c>
      <c r="J231" s="6">
        <f t="shared" si="50"/>
        <v>6.3028044941160157</v>
      </c>
      <c r="K231" s="6">
        <f t="shared" si="51"/>
        <v>2.3533069058186631</v>
      </c>
      <c r="L231" s="135"/>
    </row>
    <row r="232" spans="1:12">
      <c r="A232" s="208"/>
      <c r="B232" s="55">
        <v>515</v>
      </c>
      <c r="C232" s="55"/>
      <c r="D232" s="56">
        <v>2.1298333333333335</v>
      </c>
      <c r="E232" s="55">
        <v>515</v>
      </c>
      <c r="F232" s="56">
        <v>5.2893403022216444E-3</v>
      </c>
      <c r="G232" s="56">
        <v>6.2007981845214646</v>
      </c>
      <c r="H232" s="62">
        <v>2.352110455725414</v>
      </c>
      <c r="I232" s="94">
        <f t="shared" si="52"/>
        <v>525</v>
      </c>
      <c r="J232" s="6">
        <f t="shared" si="50"/>
        <v>6.3113493426593141</v>
      </c>
      <c r="K232" s="6">
        <f t="shared" si="51"/>
        <v>2.3526414617324436</v>
      </c>
      <c r="L232" s="135"/>
    </row>
    <row r="233" spans="1:12">
      <c r="A233" s="208"/>
      <c r="B233" s="55">
        <v>530</v>
      </c>
      <c r="C233" s="55"/>
      <c r="D233" s="56">
        <v>2.1293333333333333</v>
      </c>
      <c r="E233" s="55">
        <v>530</v>
      </c>
      <c r="F233" s="56">
        <v>5.2958650124536296E-3</v>
      </c>
      <c r="G233" s="56">
        <v>6.3666249217282385</v>
      </c>
      <c r="H233" s="62">
        <v>2.3529069647359586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2.03504</v>
      </c>
      <c r="D235" s="29">
        <v>2.0255867497989311</v>
      </c>
      <c r="E235" s="29">
        <v>1.9783333333333324</v>
      </c>
      <c r="F235" s="29">
        <v>7.1635039941137938E-3</v>
      </c>
      <c r="G235" s="74">
        <v>-2.3328261043517022</v>
      </c>
      <c r="H235" s="31">
        <v>0.71356417486886192</v>
      </c>
      <c r="I235" s="93">
        <v>45</v>
      </c>
      <c r="J235" s="29">
        <f>G235+(G236-G235)/15*(I235-B235)</f>
        <v>-2.1342320012293952</v>
      </c>
      <c r="K235" s="29">
        <f t="shared" ref="K235:K241" si="53">H235+(H236-H235)/15*(I235-B235)</f>
        <v>0.7375147772386168</v>
      </c>
      <c r="L235" s="135"/>
    </row>
    <row r="236" spans="1:12">
      <c r="A236" s="210"/>
      <c r="B236" s="21">
        <v>57.5</v>
      </c>
      <c r="C236" s="6">
        <v>2.0348000000000002</v>
      </c>
      <c r="D236" s="6">
        <v>2.0160079219603384</v>
      </c>
      <c r="E236" s="6">
        <v>1.9930000000000001</v>
      </c>
      <c r="F236" s="6">
        <v>1.039989878493257E-2</v>
      </c>
      <c r="G236" s="75">
        <v>-1.1412614856178596</v>
      </c>
      <c r="H236" s="22">
        <v>0.85726778908739087</v>
      </c>
      <c r="I236" s="92">
        <f>I235+15</f>
        <v>60</v>
      </c>
      <c r="J236" s="6">
        <f t="shared" ref="J236:J241" si="54">G236+(G237-G236)/15*(I236-B236)</f>
        <v>-0.91752453607077644</v>
      </c>
      <c r="K236" s="6">
        <f t="shared" si="53"/>
        <v>0.8333171867176361</v>
      </c>
      <c r="L236" s="135"/>
    </row>
    <row r="237" spans="1:12">
      <c r="A237" s="210"/>
      <c r="B237" s="21">
        <v>72.5</v>
      </c>
      <c r="C237" s="6">
        <v>2.0303999999999998</v>
      </c>
      <c r="D237" s="6">
        <v>2.0136160723134879</v>
      </c>
      <c r="E237" s="6">
        <v>2.0176666666666669</v>
      </c>
      <c r="F237" s="6">
        <v>7.1635039941138155E-3</v>
      </c>
      <c r="G237" s="75">
        <v>0.20116021166463907</v>
      </c>
      <c r="H237" s="22">
        <v>0.71356417486886192</v>
      </c>
      <c r="I237" s="92">
        <f t="shared" ref="I237:I267" si="55">I236+15</f>
        <v>75</v>
      </c>
      <c r="J237" s="6">
        <f t="shared" si="54"/>
        <v>0.45636660941614915</v>
      </c>
      <c r="K237" s="6">
        <f t="shared" si="53"/>
        <v>0.71443101583550495</v>
      </c>
      <c r="L237" s="135"/>
    </row>
    <row r="238" spans="1:12">
      <c r="A238" s="210"/>
      <c r="B238" s="21">
        <v>87.5</v>
      </c>
      <c r="C238" s="6">
        <v>2.0243399999999996</v>
      </c>
      <c r="D238" s="6">
        <v>2.0062438595020406</v>
      </c>
      <c r="E238" s="6">
        <v>2.0409999999999999</v>
      </c>
      <c r="F238" s="6">
        <v>8.6450472587061792E-3</v>
      </c>
      <c r="G238" s="75">
        <v>1.7323985981736993</v>
      </c>
      <c r="H238" s="22">
        <v>0.71876522066872028</v>
      </c>
      <c r="I238" s="92">
        <f t="shared" si="55"/>
        <v>90</v>
      </c>
      <c r="J238" s="6">
        <f t="shared" si="54"/>
        <v>1.8664560876731984</v>
      </c>
      <c r="K238" s="6">
        <f t="shared" si="53"/>
        <v>0.71720229759861764</v>
      </c>
      <c r="L238" s="135"/>
    </row>
    <row r="239" spans="1:12">
      <c r="A239" s="210"/>
      <c r="B239" s="21">
        <v>102.5</v>
      </c>
      <c r="C239" s="6">
        <v>2.0139199999999997</v>
      </c>
      <c r="D239" s="6">
        <v>2.0048097840766328</v>
      </c>
      <c r="E239" s="6">
        <v>2.0556666666666663</v>
      </c>
      <c r="F239" s="6">
        <v>5.7124057057748728E-3</v>
      </c>
      <c r="G239" s="75">
        <v>2.5367435351706931</v>
      </c>
      <c r="H239" s="22">
        <v>0.70938768224810433</v>
      </c>
      <c r="I239" s="92">
        <f t="shared" si="55"/>
        <v>105</v>
      </c>
      <c r="J239" s="6">
        <f t="shared" si="54"/>
        <v>2.656032465863444</v>
      </c>
      <c r="K239" s="6">
        <f t="shared" si="53"/>
        <v>0.70984892572398839</v>
      </c>
      <c r="L239" s="135"/>
    </row>
    <row r="240" spans="1:12">
      <c r="A240" s="210"/>
      <c r="B240" s="21">
        <v>117.5</v>
      </c>
      <c r="C240" s="6">
        <v>2.0137799999999997</v>
      </c>
      <c r="D240" s="6">
        <v>1.997369352165691</v>
      </c>
      <c r="E240" s="6">
        <v>2.062333333333334</v>
      </c>
      <c r="F240" s="6">
        <v>6.7082039324993462E-3</v>
      </c>
      <c r="G240" s="75">
        <v>3.2524771193271995</v>
      </c>
      <c r="H240" s="22">
        <v>0.71215514310340899</v>
      </c>
      <c r="I240" s="92">
        <f t="shared" si="55"/>
        <v>120</v>
      </c>
      <c r="J240" s="6">
        <f t="shared" si="54"/>
        <v>3.2396479170641892</v>
      </c>
      <c r="K240" s="6">
        <f t="shared" si="53"/>
        <v>0.75930398550365419</v>
      </c>
      <c r="L240" s="135"/>
    </row>
    <row r="241" spans="1:12">
      <c r="A241" s="210"/>
      <c r="B241" s="21">
        <v>132.5</v>
      </c>
      <c r="C241" s="6">
        <v>2.0071600000000003</v>
      </c>
      <c r="D241" s="6">
        <v>1.9982133632361689</v>
      </c>
      <c r="E241" s="6">
        <v>2.0616666666666674</v>
      </c>
      <c r="F241" s="6">
        <v>1.3562719801760001E-2</v>
      </c>
      <c r="G241" s="75">
        <v>3.1755019057491376</v>
      </c>
      <c r="H241" s="22">
        <v>0.99504819750488005</v>
      </c>
      <c r="I241" s="92">
        <f t="shared" si="55"/>
        <v>135</v>
      </c>
      <c r="J241" s="6">
        <f t="shared" si="54"/>
        <v>3.3804378358821743</v>
      </c>
      <c r="K241" s="6">
        <f t="shared" si="53"/>
        <v>0.97214856749151357</v>
      </c>
      <c r="L241" s="135"/>
    </row>
    <row r="242" spans="1:12">
      <c r="A242" s="210"/>
      <c r="B242" s="21">
        <v>147.5</v>
      </c>
      <c r="C242" s="6">
        <v>2.0004</v>
      </c>
      <c r="D242" s="6">
        <v>1.9858541259727835</v>
      </c>
      <c r="E242" s="6">
        <v>2.0733333333333328</v>
      </c>
      <c r="F242" s="6">
        <v>8.5069630922340184E-3</v>
      </c>
      <c r="G242" s="75">
        <v>4.4051174865473568</v>
      </c>
      <c r="H242" s="22">
        <v>0.85765041742468151</v>
      </c>
      <c r="I242" s="92">
        <f t="shared" si="55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5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5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5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5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5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5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5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5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5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5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5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5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5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5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5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5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5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5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5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5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5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5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5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5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5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>
        <v>50</v>
      </c>
      <c r="C271" s="2"/>
      <c r="D271" s="6">
        <v>2.0008637818960948</v>
      </c>
      <c r="E271" s="6">
        <v>1.9539999999999995</v>
      </c>
      <c r="F271" s="6">
        <v>1.9303667499917444E-2</v>
      </c>
      <c r="G271" s="75">
        <v>-2.3421775295310407</v>
      </c>
      <c r="H271" s="12">
        <v>6.3</v>
      </c>
      <c r="I271" s="92">
        <f>I270+15</f>
        <v>60</v>
      </c>
      <c r="J271" s="6">
        <f t="shared" ref="J271:J291" si="56">G271+(G272-G271)/15*(I271-B271)</f>
        <v>-1.6617514238038247</v>
      </c>
      <c r="K271" s="6">
        <f t="shared" ref="K271:K291" si="57">H271+(H272-H271)/15*(I271-B271)</f>
        <v>6.3</v>
      </c>
      <c r="L271" s="19"/>
    </row>
    <row r="272" spans="1:12">
      <c r="A272" s="210" t="s">
        <v>21</v>
      </c>
      <c r="B272" s="21">
        <v>65</v>
      </c>
      <c r="C272" s="2"/>
      <c r="D272" s="6">
        <v>2.0100637639205754</v>
      </c>
      <c r="E272" s="4">
        <v>1.9834999999999998</v>
      </c>
      <c r="F272" s="4">
        <v>2.2307657406087436E-2</v>
      </c>
      <c r="G272" s="76">
        <v>-1.3215383709402169</v>
      </c>
      <c r="H272" s="12">
        <v>6.3</v>
      </c>
      <c r="I272" s="92">
        <f t="shared" ref="I272:I302" si="58">I271+15</f>
        <v>75</v>
      </c>
      <c r="J272" s="6">
        <f t="shared" si="56"/>
        <v>1.0674540461248447</v>
      </c>
      <c r="K272" s="6">
        <f t="shared" si="57"/>
        <v>6.3</v>
      </c>
      <c r="L272" s="135"/>
    </row>
    <row r="273" spans="1:12">
      <c r="A273" s="210"/>
      <c r="B273" s="21">
        <v>80</v>
      </c>
      <c r="C273" s="2"/>
      <c r="D273" s="6">
        <v>2.0159013150701299</v>
      </c>
      <c r="E273" s="4">
        <v>2.0615000000000001</v>
      </c>
      <c r="F273" s="4">
        <v>8.7509397991541865E-3</v>
      </c>
      <c r="G273" s="76">
        <v>2.2619502546573753</v>
      </c>
      <c r="H273" s="12">
        <v>6.3</v>
      </c>
      <c r="I273" s="92">
        <f t="shared" si="58"/>
        <v>90</v>
      </c>
      <c r="J273" s="6">
        <f t="shared" si="56"/>
        <v>3.1680413460731267</v>
      </c>
      <c r="K273" s="6">
        <f t="shared" si="57"/>
        <v>6.3</v>
      </c>
      <c r="L273" s="135"/>
    </row>
    <row r="274" spans="1:12">
      <c r="A274" s="210"/>
      <c r="B274" s="21">
        <v>95</v>
      </c>
      <c r="C274" s="2"/>
      <c r="D274" s="6">
        <v>2.0131037635018831</v>
      </c>
      <c r="E274" s="4">
        <v>2.0859999999999999</v>
      </c>
      <c r="F274" s="4">
        <v>8.8257995015808381E-3</v>
      </c>
      <c r="G274" s="76">
        <v>3.6210868917810024</v>
      </c>
      <c r="H274" s="12">
        <v>6.3</v>
      </c>
      <c r="I274" s="92">
        <f t="shared" si="58"/>
        <v>105</v>
      </c>
      <c r="J274" s="6">
        <f t="shared" si="56"/>
        <v>3.8560267226124214</v>
      </c>
      <c r="K274" s="6">
        <f t="shared" si="57"/>
        <v>6.3</v>
      </c>
      <c r="L274" s="135"/>
    </row>
    <row r="275" spans="1:12">
      <c r="A275" s="210"/>
      <c r="B275" s="21">
        <v>110</v>
      </c>
      <c r="C275" s="2"/>
      <c r="D275" s="6">
        <v>2.0096467538014577</v>
      </c>
      <c r="E275" s="4">
        <v>2.0895000000000001</v>
      </c>
      <c r="F275" s="4">
        <v>7.59154654516251E-3</v>
      </c>
      <c r="G275" s="76">
        <v>3.9734966380281311</v>
      </c>
      <c r="H275" s="12">
        <v>6.3</v>
      </c>
      <c r="I275" s="92">
        <f t="shared" si="58"/>
        <v>120</v>
      </c>
      <c r="J275" s="6">
        <f t="shared" si="56"/>
        <v>4.3424911384931297</v>
      </c>
      <c r="K275" s="6">
        <f t="shared" si="57"/>
        <v>6.3</v>
      </c>
      <c r="L275" s="135"/>
    </row>
    <row r="276" spans="1:12">
      <c r="A276" s="210"/>
      <c r="B276" s="21">
        <v>125</v>
      </c>
      <c r="C276" s="2"/>
      <c r="D276" s="6">
        <v>2.0066587895937489</v>
      </c>
      <c r="E276" s="4">
        <v>2.0975000000000001</v>
      </c>
      <c r="F276" s="4">
        <v>6.3866637365850888E-3</v>
      </c>
      <c r="G276" s="76">
        <v>4.5269883887256288</v>
      </c>
      <c r="H276" s="12">
        <v>6.3</v>
      </c>
      <c r="I276" s="92">
        <f t="shared" si="58"/>
        <v>135</v>
      </c>
      <c r="J276" s="6">
        <f t="shared" si="56"/>
        <v>5.1020439905502668</v>
      </c>
      <c r="K276" s="6">
        <f t="shared" si="57"/>
        <v>6.3</v>
      </c>
      <c r="L276" s="135"/>
    </row>
    <row r="277" spans="1:12">
      <c r="A277" s="210"/>
      <c r="B277" s="21">
        <v>140</v>
      </c>
      <c r="C277" s="2"/>
      <c r="D277" s="6">
        <v>1.9959280261260162</v>
      </c>
      <c r="E277" s="4">
        <v>2.1034999999999999</v>
      </c>
      <c r="F277" s="4">
        <v>7.4515982037059326E-3</v>
      </c>
      <c r="G277" s="76">
        <v>5.3895717914625854</v>
      </c>
      <c r="H277" s="12">
        <v>6.3</v>
      </c>
      <c r="I277" s="92">
        <f t="shared" si="58"/>
        <v>150</v>
      </c>
      <c r="J277" s="6">
        <f t="shared" si="56"/>
        <v>5.8379512682041295</v>
      </c>
      <c r="K277" s="6">
        <f t="shared" si="57"/>
        <v>6.3</v>
      </c>
      <c r="L277" s="135"/>
    </row>
    <row r="278" spans="1:12">
      <c r="A278" s="210"/>
      <c r="B278" s="21">
        <v>155</v>
      </c>
      <c r="C278" s="2"/>
      <c r="D278" s="6">
        <v>1.9832712974081881</v>
      </c>
      <c r="E278" s="4">
        <v>2.1034999999999999</v>
      </c>
      <c r="F278" s="4">
        <v>5.8714294861239259E-3</v>
      </c>
      <c r="G278" s="76">
        <v>6.062141006574902</v>
      </c>
      <c r="H278" s="12">
        <v>6.3</v>
      </c>
      <c r="I278" s="92">
        <f t="shared" si="58"/>
        <v>165</v>
      </c>
      <c r="J278" s="6">
        <f t="shared" si="56"/>
        <v>6.2281065272975908</v>
      </c>
      <c r="K278" s="6">
        <f t="shared" si="57"/>
        <v>6.3</v>
      </c>
      <c r="L278" s="135"/>
    </row>
    <row r="279" spans="1:12">
      <c r="A279" s="210"/>
      <c r="B279" s="21">
        <v>170</v>
      </c>
      <c r="C279" s="2"/>
      <c r="D279" s="6">
        <v>1.9758051714778504</v>
      </c>
      <c r="E279" s="4">
        <v>2.1005000000000003</v>
      </c>
      <c r="F279" s="4">
        <v>6.8633274115325934E-3</v>
      </c>
      <c r="G279" s="76">
        <v>6.3110892876589348</v>
      </c>
      <c r="H279" s="12">
        <v>6.3</v>
      </c>
      <c r="I279" s="92">
        <f t="shared" si="58"/>
        <v>180</v>
      </c>
      <c r="J279" s="6">
        <f t="shared" si="56"/>
        <v>6.4156490376125195</v>
      </c>
      <c r="K279" s="6">
        <f t="shared" si="57"/>
        <v>6.3</v>
      </c>
      <c r="L279" s="135"/>
    </row>
    <row r="280" spans="1:12">
      <c r="A280" s="210"/>
      <c r="B280" s="21">
        <v>185</v>
      </c>
      <c r="C280" s="2"/>
      <c r="D280" s="6">
        <v>1.9733642059712941</v>
      </c>
      <c r="E280" s="4">
        <v>2.101</v>
      </c>
      <c r="F280" s="4">
        <v>7.1818484645960693E-3</v>
      </c>
      <c r="G280" s="76">
        <v>6.4679289125893114</v>
      </c>
      <c r="H280" s="12">
        <v>6.3</v>
      </c>
      <c r="I280" s="92">
        <f t="shared" si="58"/>
        <v>195</v>
      </c>
      <c r="J280" s="6">
        <f t="shared" si="56"/>
        <v>6.6178657563293761</v>
      </c>
      <c r="K280" s="6">
        <f t="shared" si="57"/>
        <v>6.3</v>
      </c>
      <c r="L280" s="135"/>
    </row>
    <row r="281" spans="1:12">
      <c r="A281" s="210"/>
      <c r="B281" s="21">
        <v>200</v>
      </c>
      <c r="C281" s="2"/>
      <c r="D281" s="6">
        <v>1.9715475891161667</v>
      </c>
      <c r="E281" s="4">
        <v>2.1034999999999999</v>
      </c>
      <c r="F281" s="4">
        <v>5.871429486123925E-3</v>
      </c>
      <c r="G281" s="76">
        <v>6.6928341781994085</v>
      </c>
      <c r="H281" s="12">
        <v>6.3</v>
      </c>
      <c r="I281" s="92">
        <f t="shared" si="58"/>
        <v>210</v>
      </c>
      <c r="J281" s="6">
        <f t="shared" si="56"/>
        <v>6.0358185494336816</v>
      </c>
      <c r="K281" s="6">
        <f t="shared" si="57"/>
        <v>6.3</v>
      </c>
      <c r="L281" s="135"/>
    </row>
    <row r="282" spans="1:12">
      <c r="A282" s="210"/>
      <c r="B282" s="21">
        <v>215</v>
      </c>
      <c r="C282" s="2"/>
      <c r="D282" s="6">
        <v>1.9833065333151414</v>
      </c>
      <c r="E282" s="4">
        <v>2.0965000000000007</v>
      </c>
      <c r="F282" s="4">
        <v>4.8936048492960434E-3</v>
      </c>
      <c r="G282" s="76">
        <v>5.7073107350508181</v>
      </c>
      <c r="H282" s="12">
        <v>6.3</v>
      </c>
      <c r="I282" s="92">
        <f t="shared" si="58"/>
        <v>225</v>
      </c>
      <c r="J282" s="6">
        <f t="shared" si="56"/>
        <v>5.7145371272997112</v>
      </c>
      <c r="K282" s="6">
        <f t="shared" si="57"/>
        <v>6.3</v>
      </c>
      <c r="L282" s="135"/>
    </row>
    <row r="283" spans="1:12">
      <c r="A283" s="210"/>
      <c r="B283" s="21">
        <v>230</v>
      </c>
      <c r="C283" s="2"/>
      <c r="D283" s="6">
        <v>1.9916163814431407</v>
      </c>
      <c r="E283" s="4">
        <v>2.1055000000000001</v>
      </c>
      <c r="F283" s="4">
        <v>5.1041778553402957E-3</v>
      </c>
      <c r="G283" s="76">
        <v>5.7181503234241582</v>
      </c>
      <c r="H283" s="12">
        <v>6.3</v>
      </c>
      <c r="I283" s="92">
        <f t="shared" si="58"/>
        <v>240</v>
      </c>
      <c r="J283" s="6">
        <f t="shared" si="56"/>
        <v>5.3712475457794691</v>
      </c>
      <c r="K283" s="6">
        <f t="shared" si="57"/>
        <v>6.3</v>
      </c>
      <c r="L283" s="135"/>
    </row>
    <row r="284" spans="1:12">
      <c r="A284" s="210"/>
      <c r="B284" s="21">
        <v>245</v>
      </c>
      <c r="C284" s="2"/>
      <c r="D284" s="6">
        <v>1.9943383574972846</v>
      </c>
      <c r="E284" s="4">
        <v>2.0980000000000003</v>
      </c>
      <c r="F284" s="4">
        <v>6.9585237393846328E-3</v>
      </c>
      <c r="G284" s="76">
        <v>5.1977961569571249</v>
      </c>
      <c r="H284" s="12">
        <v>6.3</v>
      </c>
      <c r="I284" s="92">
        <f t="shared" si="58"/>
        <v>255</v>
      </c>
      <c r="J284" s="6">
        <f t="shared" si="56"/>
        <v>5.0423732517835917</v>
      </c>
      <c r="K284" s="6">
        <f t="shared" si="57"/>
        <v>6.3</v>
      </c>
      <c r="L284" s="135"/>
    </row>
    <row r="285" spans="1:12">
      <c r="A285" s="210"/>
      <c r="B285" s="21">
        <v>260</v>
      </c>
      <c r="C285" s="2"/>
      <c r="D285" s="6">
        <v>1.9920990209068632</v>
      </c>
      <c r="E285" s="4">
        <v>2.0910000000000002</v>
      </c>
      <c r="F285" s="4">
        <v>7.8806892565241784E-3</v>
      </c>
      <c r="G285" s="76">
        <v>4.9646617991968247</v>
      </c>
      <c r="H285" s="12">
        <v>6.3</v>
      </c>
      <c r="I285" s="92">
        <f t="shared" si="58"/>
        <v>270</v>
      </c>
      <c r="J285" s="6">
        <f t="shared" si="56"/>
        <v>5.3973274412626919</v>
      </c>
      <c r="K285" s="6">
        <f t="shared" si="57"/>
        <v>6.3</v>
      </c>
      <c r="L285" s="135"/>
    </row>
    <row r="286" spans="1:12">
      <c r="A286" s="210"/>
      <c r="B286" s="21">
        <v>275</v>
      </c>
      <c r="C286" s="2"/>
      <c r="D286" s="6">
        <v>1.9964273511243324</v>
      </c>
      <c r="E286" s="4">
        <v>2.1085000000000003</v>
      </c>
      <c r="F286" s="4">
        <v>7.4515982037059534E-3</v>
      </c>
      <c r="G286" s="76">
        <v>5.6136602622956255</v>
      </c>
      <c r="H286" s="12">
        <v>6.3</v>
      </c>
      <c r="I286" s="92">
        <f t="shared" si="58"/>
        <v>285</v>
      </c>
      <c r="J286" s="6">
        <f t="shared" si="56"/>
        <v>5.4764056198488529</v>
      </c>
      <c r="K286" s="6">
        <f t="shared" si="57"/>
        <v>6.3</v>
      </c>
      <c r="L286" s="135"/>
    </row>
    <row r="287" spans="1:12">
      <c r="A287" s="210"/>
      <c r="B287" s="21">
        <v>290</v>
      </c>
      <c r="C287" s="2"/>
      <c r="D287" s="6">
        <v>1.9951089321341133</v>
      </c>
      <c r="E287" s="4">
        <v>2.1030000000000002</v>
      </c>
      <c r="F287" s="4">
        <v>7.3269509706504329E-3</v>
      </c>
      <c r="G287" s="76">
        <v>5.407778298625467</v>
      </c>
      <c r="H287" s="12">
        <v>6.3</v>
      </c>
      <c r="I287" s="92">
        <f t="shared" si="58"/>
        <v>300</v>
      </c>
      <c r="J287" s="6">
        <f t="shared" si="56"/>
        <v>5.1489165527715075</v>
      </c>
      <c r="K287" s="6">
        <f t="shared" si="57"/>
        <v>6.3</v>
      </c>
      <c r="L287" s="135"/>
    </row>
    <row r="288" spans="1:12">
      <c r="A288" s="210"/>
      <c r="B288" s="21">
        <v>305</v>
      </c>
      <c r="C288" s="2"/>
      <c r="D288" s="6">
        <v>1.9882024621272085</v>
      </c>
      <c r="E288" s="4">
        <v>2.0880000000000001</v>
      </c>
      <c r="F288" s="4">
        <v>1.1516578439248748E-2</v>
      </c>
      <c r="G288" s="76">
        <v>5.0194856798445278</v>
      </c>
      <c r="H288" s="12">
        <v>6.3</v>
      </c>
      <c r="I288" s="92">
        <f t="shared" si="58"/>
        <v>315</v>
      </c>
      <c r="J288" s="6">
        <f t="shared" si="56"/>
        <v>5.1756029358005762</v>
      </c>
      <c r="K288" s="6">
        <f t="shared" si="57"/>
        <v>6.3</v>
      </c>
      <c r="L288" s="135"/>
    </row>
    <row r="289" spans="1:12">
      <c r="A289" s="210"/>
      <c r="B289" s="21">
        <v>320</v>
      </c>
      <c r="C289" s="6">
        <v>1.9833039240493087</v>
      </c>
      <c r="D289" s="6">
        <v>1.9833039240493087</v>
      </c>
      <c r="E289" s="4">
        <v>2.0874999999999999</v>
      </c>
      <c r="F289" s="4">
        <v>8.5069630922340114E-3</v>
      </c>
      <c r="G289" s="76">
        <v>5.2536615637785999</v>
      </c>
      <c r="H289" s="12">
        <v>6.3</v>
      </c>
      <c r="I289" s="92">
        <f t="shared" si="58"/>
        <v>330</v>
      </c>
      <c r="J289" s="6">
        <f t="shared" si="56"/>
        <v>5.3208488225051038</v>
      </c>
      <c r="K289" s="6">
        <f t="shared" si="57"/>
        <v>6.3</v>
      </c>
      <c r="L289" s="135"/>
    </row>
    <row r="290" spans="1:12">
      <c r="A290" s="210"/>
      <c r="B290" s="21">
        <v>335</v>
      </c>
      <c r="C290" s="2"/>
      <c r="D290" s="6">
        <v>1.9752370679107467</v>
      </c>
      <c r="E290" s="4">
        <v>2.0809999999999995</v>
      </c>
      <c r="F290" s="4">
        <v>6.4072327551718588E-3</v>
      </c>
      <c r="G290" s="76">
        <v>5.3544424518683558</v>
      </c>
      <c r="H290" s="12">
        <v>6.3</v>
      </c>
      <c r="I290" s="92">
        <f t="shared" si="58"/>
        <v>345</v>
      </c>
      <c r="J290" s="6">
        <f t="shared" si="56"/>
        <v>5.5536747278166434</v>
      </c>
      <c r="K290" s="6">
        <f t="shared" si="57"/>
        <v>6.3</v>
      </c>
      <c r="L290" s="135"/>
    </row>
    <row r="291" spans="1:12">
      <c r="A291" s="210"/>
      <c r="B291" s="21">
        <v>350</v>
      </c>
      <c r="C291" s="2"/>
      <c r="D291" s="6">
        <v>1.9687034667402652</v>
      </c>
      <c r="E291" s="4">
        <v>2.0799999999999992</v>
      </c>
      <c r="F291" s="4">
        <v>4.5883146774112395E-3</v>
      </c>
      <c r="G291" s="76">
        <v>5.6532908657907877</v>
      </c>
      <c r="H291" s="12">
        <v>6.3</v>
      </c>
      <c r="I291" s="92">
        <f t="shared" si="58"/>
        <v>360</v>
      </c>
      <c r="J291" s="6">
        <f t="shared" si="56"/>
        <v>5.5686870177652921</v>
      </c>
      <c r="K291" s="6">
        <f t="shared" si="57"/>
        <v>6.3</v>
      </c>
      <c r="L291" s="135"/>
    </row>
    <row r="292" spans="1:12">
      <c r="A292" s="210"/>
      <c r="B292" s="21">
        <v>365</v>
      </c>
      <c r="C292" s="2"/>
      <c r="D292" s="6">
        <v>1.9724924701540167</v>
      </c>
      <c r="E292" s="4">
        <v>2.0814999999999997</v>
      </c>
      <c r="F292" s="4">
        <v>5.8714294861239658E-3</v>
      </c>
      <c r="G292" s="76">
        <v>5.5263850937525447</v>
      </c>
      <c r="H292" s="12">
        <v>6.3</v>
      </c>
      <c r="I292" s="92">
        <f t="shared" si="58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8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8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8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8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8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8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8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8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8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8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27">
        <v>40</v>
      </c>
      <c r="C305" s="37"/>
      <c r="D305" s="37">
        <v>2.1429999999999998</v>
      </c>
      <c r="E305" s="37">
        <v>2.0329999999999999</v>
      </c>
      <c r="F305" s="37">
        <v>0.03</v>
      </c>
      <c r="G305" s="37">
        <v>-5.133</v>
      </c>
      <c r="H305" s="38">
        <v>1.4</v>
      </c>
      <c r="I305" s="93">
        <v>45</v>
      </c>
      <c r="J305" s="29">
        <f t="shared" ref="J305:J325" si="59">G305+(G306-G305)/15*(I305-B305)</f>
        <v>-4.7123333333333335</v>
      </c>
      <c r="K305" s="163">
        <f t="shared" ref="K305:K325" si="60">H305+(H306-H305)/15*(I305-B305)</f>
        <v>1.4</v>
      </c>
      <c r="L305" s="19"/>
    </row>
    <row r="306" spans="1:12">
      <c r="B306" s="21">
        <v>55</v>
      </c>
      <c r="C306" s="2"/>
      <c r="D306" s="2">
        <v>2.1440000000000001</v>
      </c>
      <c r="E306" s="2">
        <v>2.0609999999999999</v>
      </c>
      <c r="F306" s="2">
        <v>1.6E-2</v>
      </c>
      <c r="G306" s="2">
        <v>-3.871</v>
      </c>
      <c r="H306" s="12">
        <v>1.4</v>
      </c>
      <c r="I306" s="92">
        <f>I305+15</f>
        <v>60</v>
      </c>
      <c r="J306" s="6">
        <f t="shared" si="59"/>
        <v>-3.7149999999999999</v>
      </c>
      <c r="K306" s="6">
        <f t="shared" si="60"/>
        <v>1.4</v>
      </c>
      <c r="L306" s="19"/>
    </row>
    <row r="307" spans="1:12">
      <c r="A307" s="210" t="s">
        <v>22</v>
      </c>
      <c r="B307" s="21">
        <v>70</v>
      </c>
      <c r="C307" s="2"/>
      <c r="D307" s="2">
        <v>2.145</v>
      </c>
      <c r="E307" s="2">
        <v>2.0720000000000001</v>
      </c>
      <c r="F307" s="2">
        <v>8.0000000000000002E-3</v>
      </c>
      <c r="G307" s="2">
        <v>-3.403</v>
      </c>
      <c r="H307" s="12">
        <v>1.4</v>
      </c>
      <c r="I307" s="92">
        <f t="shared" ref="I307:I337" si="61">I306+15</f>
        <v>75</v>
      </c>
      <c r="J307" s="6">
        <f t="shared" si="59"/>
        <v>-2.6883333333333335</v>
      </c>
      <c r="K307" s="6">
        <f t="shared" si="60"/>
        <v>1.4</v>
      </c>
      <c r="L307" s="135"/>
    </row>
    <row r="308" spans="1:12">
      <c r="A308" s="210"/>
      <c r="B308" s="21">
        <v>85</v>
      </c>
      <c r="C308" s="2"/>
      <c r="D308" s="2">
        <v>2.1440000000000001</v>
      </c>
      <c r="E308" s="2">
        <v>2.117</v>
      </c>
      <c r="F308" s="2">
        <v>8.9999999999999993E-3</v>
      </c>
      <c r="G308" s="2">
        <v>-1.2589999999999999</v>
      </c>
      <c r="H308" s="12">
        <v>1.4</v>
      </c>
      <c r="I308" s="92">
        <f t="shared" si="61"/>
        <v>90</v>
      </c>
      <c r="J308" s="6">
        <f t="shared" si="59"/>
        <v>-0.85499999999999998</v>
      </c>
      <c r="K308" s="6">
        <f t="shared" si="60"/>
        <v>1.4</v>
      </c>
      <c r="L308" s="135"/>
    </row>
    <row r="309" spans="1:12">
      <c r="A309" s="210"/>
      <c r="B309" s="21">
        <v>100</v>
      </c>
      <c r="C309" s="2"/>
      <c r="D309" s="2">
        <v>2.145</v>
      </c>
      <c r="E309" s="2">
        <v>2.1440000000000001</v>
      </c>
      <c r="F309" s="2">
        <v>8.0000000000000002E-3</v>
      </c>
      <c r="G309" s="2">
        <v>-4.7E-2</v>
      </c>
      <c r="H309" s="12">
        <v>1.4</v>
      </c>
      <c r="I309" s="92">
        <f t="shared" si="61"/>
        <v>105</v>
      </c>
      <c r="J309" s="6">
        <f t="shared" si="59"/>
        <v>0.20166666666666666</v>
      </c>
      <c r="K309" s="6">
        <f t="shared" si="60"/>
        <v>1.4</v>
      </c>
      <c r="L309" s="135"/>
    </row>
    <row r="310" spans="1:12">
      <c r="A310" s="210"/>
      <c r="B310" s="21">
        <v>115</v>
      </c>
      <c r="C310" s="2"/>
      <c r="D310" s="2">
        <v>2.145</v>
      </c>
      <c r="E310" s="2">
        <v>2.16</v>
      </c>
      <c r="F310" s="2">
        <v>6.0000000000000001E-3</v>
      </c>
      <c r="G310" s="2">
        <v>0.69899999999999995</v>
      </c>
      <c r="H310" s="12">
        <v>1.4</v>
      </c>
      <c r="I310" s="92">
        <f t="shared" si="61"/>
        <v>120</v>
      </c>
      <c r="J310" s="6">
        <f t="shared" si="59"/>
        <v>0.90066666666666662</v>
      </c>
      <c r="K310" s="6">
        <f t="shared" si="60"/>
        <v>1.4</v>
      </c>
      <c r="L310" s="135"/>
    </row>
    <row r="311" spans="1:12">
      <c r="A311" s="210"/>
      <c r="B311" s="21">
        <v>130</v>
      </c>
      <c r="C311" s="2"/>
      <c r="D311" s="2">
        <v>2.1469999999999998</v>
      </c>
      <c r="E311" s="2">
        <v>2.1749999999999998</v>
      </c>
      <c r="F311" s="2">
        <v>0.01</v>
      </c>
      <c r="G311" s="2">
        <v>1.304</v>
      </c>
      <c r="H311" s="12">
        <v>1.4</v>
      </c>
      <c r="I311" s="92">
        <f t="shared" si="61"/>
        <v>135</v>
      </c>
      <c r="J311" s="6">
        <f t="shared" si="59"/>
        <v>1.5846666666666667</v>
      </c>
      <c r="K311" s="6">
        <f t="shared" si="60"/>
        <v>1.4</v>
      </c>
      <c r="L311" s="135"/>
    </row>
    <row r="312" spans="1:12">
      <c r="A312" s="210"/>
      <c r="B312" s="21">
        <v>145</v>
      </c>
      <c r="C312" s="2"/>
      <c r="D312" s="2">
        <v>2.1440000000000001</v>
      </c>
      <c r="E312" s="2">
        <v>2.19</v>
      </c>
      <c r="F312" s="2">
        <v>8.9999999999999993E-3</v>
      </c>
      <c r="G312" s="2">
        <v>2.1459999999999999</v>
      </c>
      <c r="H312" s="12">
        <v>1.4</v>
      </c>
      <c r="I312" s="92">
        <f t="shared" si="61"/>
        <v>150</v>
      </c>
      <c r="J312" s="6">
        <f t="shared" si="59"/>
        <v>2.3169999999999997</v>
      </c>
      <c r="K312" s="6">
        <f t="shared" si="60"/>
        <v>1.4</v>
      </c>
      <c r="L312" s="135"/>
    </row>
    <row r="313" spans="1:12">
      <c r="A313" s="210"/>
      <c r="B313" s="21">
        <v>160</v>
      </c>
      <c r="C313" s="2"/>
      <c r="D313" s="2">
        <v>2.1440000000000001</v>
      </c>
      <c r="E313" s="2">
        <v>2.2010000000000001</v>
      </c>
      <c r="F313" s="2">
        <v>7.0000000000000001E-3</v>
      </c>
      <c r="G313" s="2">
        <v>2.6589999999999998</v>
      </c>
      <c r="H313" s="12">
        <v>1.4</v>
      </c>
      <c r="I313" s="92">
        <f t="shared" si="61"/>
        <v>165</v>
      </c>
      <c r="J313" s="6">
        <f t="shared" si="59"/>
        <v>2.8743333333333334</v>
      </c>
      <c r="K313" s="6">
        <f t="shared" si="60"/>
        <v>1.4</v>
      </c>
      <c r="L313" s="135"/>
    </row>
    <row r="314" spans="1:12">
      <c r="A314" s="210"/>
      <c r="B314" s="21">
        <v>175</v>
      </c>
      <c r="C314" s="2"/>
      <c r="D314" s="2">
        <v>2.1480000000000001</v>
      </c>
      <c r="E314" s="2">
        <v>2.2189999999999999</v>
      </c>
      <c r="F314" s="2">
        <v>0.01</v>
      </c>
      <c r="G314" s="2">
        <v>3.3050000000000002</v>
      </c>
      <c r="H314" s="12">
        <v>1.4</v>
      </c>
      <c r="I314" s="92">
        <f t="shared" si="61"/>
        <v>180</v>
      </c>
      <c r="J314" s="6">
        <f t="shared" si="59"/>
        <v>3.4770000000000003</v>
      </c>
      <c r="K314" s="6">
        <f t="shared" si="60"/>
        <v>1.4</v>
      </c>
      <c r="L314" s="135"/>
    </row>
    <row r="315" spans="1:12">
      <c r="A315" s="210"/>
      <c r="B315" s="21">
        <v>190</v>
      </c>
      <c r="C315" s="2"/>
      <c r="D315" s="2">
        <v>2.1459999999999999</v>
      </c>
      <c r="E315" s="2">
        <v>2.2280000000000002</v>
      </c>
      <c r="F315" s="2">
        <v>7.0000000000000001E-3</v>
      </c>
      <c r="G315" s="2">
        <v>3.8210000000000002</v>
      </c>
      <c r="H315" s="12">
        <v>1.4</v>
      </c>
      <c r="I315" s="92">
        <f t="shared" si="61"/>
        <v>195</v>
      </c>
      <c r="J315" s="6">
        <f t="shared" si="59"/>
        <v>3.883</v>
      </c>
      <c r="K315" s="6">
        <f t="shared" si="60"/>
        <v>1.4</v>
      </c>
      <c r="L315" s="135"/>
    </row>
    <row r="316" spans="1:12">
      <c r="A316" s="210"/>
      <c r="B316" s="21">
        <v>205</v>
      </c>
      <c r="C316" s="2"/>
      <c r="D316" s="2">
        <v>2.1459999999999999</v>
      </c>
      <c r="E316" s="2">
        <v>2.2320000000000002</v>
      </c>
      <c r="F316" s="2">
        <v>8.0000000000000002E-3</v>
      </c>
      <c r="G316" s="2">
        <v>4.0069999999999997</v>
      </c>
      <c r="H316" s="12">
        <v>1.4</v>
      </c>
      <c r="I316" s="92">
        <f t="shared" si="61"/>
        <v>210</v>
      </c>
      <c r="J316" s="6">
        <f t="shared" si="59"/>
        <v>4.1326666666666663</v>
      </c>
      <c r="K316" s="6">
        <f t="shared" si="60"/>
        <v>1.4</v>
      </c>
      <c r="L316" s="135"/>
    </row>
    <row r="317" spans="1:12">
      <c r="A317" s="210"/>
      <c r="B317" s="21">
        <v>220</v>
      </c>
      <c r="C317" s="2"/>
      <c r="D317" s="2">
        <v>2.1440000000000001</v>
      </c>
      <c r="E317" s="2">
        <v>2.238</v>
      </c>
      <c r="F317" s="2">
        <v>8.9999999999999993E-3</v>
      </c>
      <c r="G317" s="2">
        <v>4.3840000000000003</v>
      </c>
      <c r="H317" s="12">
        <v>1.4</v>
      </c>
      <c r="I317" s="92">
        <f t="shared" si="61"/>
        <v>225</v>
      </c>
      <c r="J317" s="6">
        <f t="shared" si="59"/>
        <v>4.3386666666666667</v>
      </c>
      <c r="K317" s="6">
        <f t="shared" si="60"/>
        <v>1.4</v>
      </c>
      <c r="L317" s="135"/>
    </row>
    <row r="318" spans="1:12">
      <c r="A318" s="210"/>
      <c r="B318" s="21">
        <v>235</v>
      </c>
      <c r="C318" s="2"/>
      <c r="D318" s="2">
        <v>2.1419999999999999</v>
      </c>
      <c r="E318" s="2">
        <v>2.2330000000000001</v>
      </c>
      <c r="F318" s="2">
        <v>8.9999999999999993E-3</v>
      </c>
      <c r="G318" s="2">
        <v>4.2480000000000002</v>
      </c>
      <c r="H318" s="12">
        <v>1.4</v>
      </c>
      <c r="I318" s="92">
        <f t="shared" si="61"/>
        <v>240</v>
      </c>
      <c r="J318" s="6">
        <f t="shared" si="59"/>
        <v>4.1516666666666673</v>
      </c>
      <c r="K318" s="6">
        <f t="shared" si="60"/>
        <v>1.4</v>
      </c>
      <c r="L318" s="135"/>
    </row>
    <row r="319" spans="1:12">
      <c r="A319" s="210"/>
      <c r="B319" s="21">
        <v>250</v>
      </c>
      <c r="C319" s="2"/>
      <c r="D319" s="2">
        <v>2.1469999999999998</v>
      </c>
      <c r="E319" s="2">
        <v>2.2320000000000002</v>
      </c>
      <c r="F319" s="2">
        <v>1.0999999999999999E-2</v>
      </c>
      <c r="G319" s="2">
        <v>3.9590000000000001</v>
      </c>
      <c r="H319" s="12">
        <v>1.4</v>
      </c>
      <c r="I319" s="92">
        <f t="shared" si="61"/>
        <v>255</v>
      </c>
      <c r="J319" s="6">
        <f t="shared" si="59"/>
        <v>4.0540000000000003</v>
      </c>
      <c r="K319" s="6">
        <f t="shared" si="60"/>
        <v>1.4</v>
      </c>
      <c r="L319" s="135"/>
    </row>
    <row r="320" spans="1:12">
      <c r="A320" s="210"/>
      <c r="B320" s="21">
        <v>265</v>
      </c>
      <c r="C320" s="2"/>
      <c r="D320" s="2">
        <v>2.1440000000000001</v>
      </c>
      <c r="E320" s="2">
        <v>2.2349999999999999</v>
      </c>
      <c r="F320" s="2">
        <v>8.9999999999999993E-3</v>
      </c>
      <c r="G320" s="2">
        <v>4.2439999999999998</v>
      </c>
      <c r="H320" s="12">
        <v>1.4</v>
      </c>
      <c r="I320" s="92">
        <f t="shared" si="61"/>
        <v>270</v>
      </c>
      <c r="J320" s="6">
        <f t="shared" si="59"/>
        <v>4.0563333333333329</v>
      </c>
      <c r="K320" s="6">
        <f t="shared" si="60"/>
        <v>1.4</v>
      </c>
      <c r="L320" s="135"/>
    </row>
    <row r="321" spans="1:12">
      <c r="A321" s="210"/>
      <c r="B321" s="21">
        <v>280</v>
      </c>
      <c r="C321" s="2"/>
      <c r="D321" s="2">
        <v>2.1459999999999999</v>
      </c>
      <c r="E321" s="2">
        <v>2.2250000000000001</v>
      </c>
      <c r="F321" s="2">
        <v>8.0000000000000002E-3</v>
      </c>
      <c r="G321" s="2">
        <v>3.681</v>
      </c>
      <c r="H321" s="12">
        <v>1.4</v>
      </c>
      <c r="I321" s="92">
        <f t="shared" si="61"/>
        <v>285</v>
      </c>
      <c r="J321" s="6">
        <f t="shared" si="59"/>
        <v>3.6816666666666666</v>
      </c>
      <c r="K321" s="6">
        <f t="shared" si="60"/>
        <v>1.4</v>
      </c>
      <c r="L321" s="135"/>
    </row>
    <row r="322" spans="1:12">
      <c r="A322" s="210"/>
      <c r="B322" s="21">
        <v>295</v>
      </c>
      <c r="C322" s="2"/>
      <c r="D322" s="2">
        <v>2.145</v>
      </c>
      <c r="E322" s="2">
        <v>2.2240000000000002</v>
      </c>
      <c r="F322" s="2">
        <v>6.0000000000000001E-3</v>
      </c>
      <c r="G322" s="2">
        <v>3.6829999999999998</v>
      </c>
      <c r="H322" s="12">
        <v>1.4</v>
      </c>
      <c r="I322" s="92">
        <f t="shared" si="61"/>
        <v>300</v>
      </c>
      <c r="J322" s="6">
        <f t="shared" si="59"/>
        <v>3.7010000000000001</v>
      </c>
      <c r="K322" s="6">
        <f t="shared" si="60"/>
        <v>1.4</v>
      </c>
      <c r="L322" s="135"/>
    </row>
    <row r="323" spans="1:12">
      <c r="A323" s="210"/>
      <c r="B323" s="21">
        <v>310</v>
      </c>
      <c r="C323" s="2"/>
      <c r="D323" s="2">
        <v>2.141</v>
      </c>
      <c r="E323" s="2">
        <v>2.2210000000000001</v>
      </c>
      <c r="F323" s="2">
        <v>8.0000000000000002E-3</v>
      </c>
      <c r="G323" s="2">
        <v>3.7370000000000001</v>
      </c>
      <c r="H323" s="12">
        <v>1.4</v>
      </c>
      <c r="I323" s="92">
        <f t="shared" si="61"/>
        <v>315</v>
      </c>
      <c r="J323" s="6">
        <f t="shared" si="59"/>
        <v>3.7063333333333333</v>
      </c>
      <c r="K323" s="6">
        <f t="shared" si="60"/>
        <v>1.4</v>
      </c>
      <c r="L323" s="135"/>
    </row>
    <row r="324" spans="1:12">
      <c r="A324" s="210"/>
      <c r="B324" s="21">
        <v>325</v>
      </c>
      <c r="C324" s="2"/>
      <c r="D324" s="2">
        <v>2.14</v>
      </c>
      <c r="E324" s="2">
        <v>2.218</v>
      </c>
      <c r="F324" s="2">
        <v>1.0999999999999999E-2</v>
      </c>
      <c r="G324" s="2">
        <v>3.645</v>
      </c>
      <c r="H324" s="12">
        <v>1.4</v>
      </c>
      <c r="I324" s="92">
        <f t="shared" si="61"/>
        <v>330</v>
      </c>
      <c r="J324" s="6">
        <f t="shared" si="59"/>
        <v>3.4726666666666666</v>
      </c>
      <c r="K324" s="6">
        <f t="shared" si="60"/>
        <v>1.4</v>
      </c>
      <c r="L324" s="135"/>
    </row>
    <row r="325" spans="1:12">
      <c r="A325" s="210"/>
      <c r="B325" s="21">
        <v>340</v>
      </c>
      <c r="C325" s="2"/>
      <c r="D325" s="2">
        <v>2.1419999999999999</v>
      </c>
      <c r="E325" s="2">
        <v>2.2090000000000001</v>
      </c>
      <c r="F325" s="2">
        <v>8.0000000000000002E-3</v>
      </c>
      <c r="G325" s="2">
        <v>3.1280000000000001</v>
      </c>
      <c r="H325" s="12">
        <v>1.4</v>
      </c>
      <c r="I325" s="92">
        <f t="shared" si="61"/>
        <v>345</v>
      </c>
      <c r="J325" s="6">
        <f t="shared" si="59"/>
        <v>2.9866666666666668</v>
      </c>
      <c r="K325" s="6">
        <f t="shared" si="60"/>
        <v>1.4</v>
      </c>
      <c r="L325" s="135"/>
    </row>
    <row r="326" spans="1:12">
      <c r="A326" s="210"/>
      <c r="B326" s="49">
        <v>355</v>
      </c>
      <c r="C326" s="64"/>
      <c r="D326" s="64">
        <v>2.145</v>
      </c>
      <c r="E326" s="64">
        <v>2.2029999999999998</v>
      </c>
      <c r="F326" s="64">
        <v>7.0000000000000001E-3</v>
      </c>
      <c r="G326" s="64">
        <v>2.7040000000000002</v>
      </c>
      <c r="H326" s="85">
        <v>1.4</v>
      </c>
      <c r="I326" s="92">
        <f t="shared" si="61"/>
        <v>360</v>
      </c>
      <c r="J326" s="6"/>
      <c r="K326" s="6"/>
      <c r="L326" s="19"/>
    </row>
    <row r="327" spans="1:12">
      <c r="A327" s="210"/>
      <c r="B327" s="105">
        <v>370</v>
      </c>
      <c r="C327" s="106"/>
      <c r="D327" s="106">
        <v>2.1429999999999998</v>
      </c>
      <c r="E327" s="106">
        <v>2.1890000000000001</v>
      </c>
      <c r="F327" s="106">
        <v>7.0000000000000001E-3</v>
      </c>
      <c r="G327" s="106">
        <v>2.1469999999999998</v>
      </c>
      <c r="H327" s="107">
        <v>1.4</v>
      </c>
      <c r="I327" s="92">
        <f t="shared" si="61"/>
        <v>375</v>
      </c>
      <c r="J327" s="6"/>
      <c r="K327" s="6"/>
      <c r="L327" s="19"/>
    </row>
    <row r="328" spans="1:12">
      <c r="B328" s="19"/>
      <c r="H328" s="20"/>
      <c r="I328" s="92">
        <f t="shared" si="61"/>
        <v>390</v>
      </c>
      <c r="J328" s="6"/>
      <c r="K328" s="6"/>
      <c r="L328" s="19"/>
    </row>
    <row r="329" spans="1:12">
      <c r="B329" s="19"/>
      <c r="H329" s="20"/>
      <c r="I329" s="92">
        <f t="shared" si="61"/>
        <v>405</v>
      </c>
      <c r="J329" s="6"/>
      <c r="K329" s="6"/>
      <c r="L329" s="19"/>
    </row>
    <row r="330" spans="1:12">
      <c r="B330" s="19"/>
      <c r="H330" s="20"/>
      <c r="I330" s="92">
        <f t="shared" si="61"/>
        <v>420</v>
      </c>
      <c r="J330" s="6"/>
      <c r="K330" s="6"/>
      <c r="L330" s="19"/>
    </row>
    <row r="331" spans="1:12">
      <c r="B331" s="19"/>
      <c r="H331" s="20"/>
      <c r="I331" s="92">
        <f t="shared" si="61"/>
        <v>435</v>
      </c>
      <c r="J331" s="6"/>
      <c r="K331" s="6"/>
      <c r="L331" s="19"/>
    </row>
    <row r="332" spans="1:12">
      <c r="B332" s="19"/>
      <c r="H332" s="20"/>
      <c r="I332" s="92">
        <f t="shared" si="61"/>
        <v>450</v>
      </c>
      <c r="J332" s="6"/>
      <c r="K332" s="6"/>
      <c r="L332" s="19"/>
    </row>
    <row r="333" spans="1:12">
      <c r="B333" s="19"/>
      <c r="H333" s="20"/>
      <c r="I333" s="92">
        <f t="shared" si="61"/>
        <v>465</v>
      </c>
      <c r="J333" s="6"/>
      <c r="K333" s="6"/>
      <c r="L333" s="19"/>
    </row>
    <row r="334" spans="1:12">
      <c r="B334" s="19"/>
      <c r="H334" s="20"/>
      <c r="I334" s="92">
        <f t="shared" si="61"/>
        <v>480</v>
      </c>
      <c r="J334" s="6"/>
      <c r="K334" s="6"/>
      <c r="L334" s="19"/>
    </row>
    <row r="335" spans="1:12">
      <c r="B335" s="19"/>
      <c r="H335" s="20"/>
      <c r="I335" s="92">
        <f t="shared" si="61"/>
        <v>495</v>
      </c>
      <c r="J335" s="6"/>
      <c r="K335" s="6"/>
      <c r="L335" s="19"/>
    </row>
    <row r="336" spans="1:12">
      <c r="B336" s="19"/>
      <c r="H336" s="20"/>
      <c r="I336" s="92">
        <f t="shared" si="61"/>
        <v>510</v>
      </c>
      <c r="J336" s="6"/>
      <c r="K336" s="6"/>
      <c r="L336" s="19"/>
    </row>
    <row r="337" spans="1:58">
      <c r="B337" s="19"/>
      <c r="H337" s="20"/>
      <c r="I337" s="92">
        <f t="shared" si="61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19" priority="9" operator="between">
      <formula>2</formula>
      <formula>100</formula>
    </cfRule>
    <cfRule type="cellIs" dxfId="118" priority="10" operator="between">
      <formula>1.5</formula>
      <formula>2</formula>
    </cfRule>
    <cfRule type="cellIs" dxfId="117" priority="11" operator="between">
      <formula>1</formula>
      <formula>1.5</formula>
    </cfRule>
    <cfRule type="cellIs" dxfId="116" priority="12" operator="between">
      <formula>0</formula>
      <formula>1</formula>
    </cfRule>
  </conditionalFormatting>
  <conditionalFormatting sqref="AD30:AF30 AN30:AY30">
    <cfRule type="cellIs" dxfId="115" priority="1" operator="between">
      <formula>2</formula>
      <formula>100</formula>
    </cfRule>
    <cfRule type="cellIs" dxfId="114" priority="2" operator="between">
      <formula>1.5</formula>
      <formula>2</formula>
    </cfRule>
    <cfRule type="cellIs" dxfId="113" priority="3" operator="between">
      <formula>1</formula>
      <formula>1.5</formula>
    </cfRule>
    <cfRule type="cellIs" dxfId="112" priority="4" operator="between">
      <formula>0</formula>
      <formula>1</formula>
    </cfRule>
  </conditionalFormatting>
  <conditionalFormatting sqref="AD32:AF59 AN32:AY59">
    <cfRule type="cellIs" dxfId="111" priority="5" operator="between">
      <formula>2</formula>
      <formula>100</formula>
    </cfRule>
    <cfRule type="cellIs" dxfId="110" priority="6" operator="between">
      <formula>1.5</formula>
      <formula>2</formula>
    </cfRule>
    <cfRule type="cellIs" dxfId="109" priority="7" operator="between">
      <formula>1</formula>
      <formula>1.5</formula>
    </cfRule>
    <cfRule type="cellIs" dxfId="108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55EA-7A69-4DA4-AB5A-85A11D458899}">
  <sheetPr>
    <tabColor theme="5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D40" sqref="D40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13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stability!R52</f>
        <v>0.53072277760302189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4.9789630726027072</v>
      </c>
      <c r="E25" s="6">
        <v>4.7229999999999999</v>
      </c>
      <c r="F25" s="7">
        <v>4.0290610982378211E-2</v>
      </c>
      <c r="G25" s="6">
        <v>-5.1408911628843432</v>
      </c>
      <c r="H25" s="22">
        <v>0.84354913638764717</v>
      </c>
      <c r="I25" s="92">
        <v>45</v>
      </c>
      <c r="J25" s="6">
        <f>G25+(G26-G25)/15*(I25-B25)</f>
        <v>-5.5649992529784642</v>
      </c>
      <c r="K25" s="6">
        <f>H25+(H26-H25)/15*(I25-B25)</f>
        <v>0.76290267388598276</v>
      </c>
      <c r="L25" s="135"/>
    </row>
    <row r="26" spans="1:59">
      <c r="A26" s="208"/>
      <c r="B26" s="21">
        <v>52.5</v>
      </c>
      <c r="C26" s="4"/>
      <c r="D26" s="6">
        <v>4.9834650726027068</v>
      </c>
      <c r="E26" s="6">
        <v>4.6850000000000005</v>
      </c>
      <c r="F26" s="7">
        <v>7.0710678118657434E-3</v>
      </c>
      <c r="G26" s="6">
        <v>-5.9891073430725852</v>
      </c>
      <c r="H26" s="22">
        <v>0.68225621138431847</v>
      </c>
      <c r="I26" s="92">
        <f>I25+15</f>
        <v>60</v>
      </c>
      <c r="J26" s="6">
        <f t="shared" ref="J26:J36" si="0">G26+(G27-G26)/15*(I26-B26)</f>
        <v>-5.3830004141849344</v>
      </c>
      <c r="K26" s="6">
        <f t="shared" ref="K26:K36" si="1">H26+(H27-H26)/15*(I26-B26)</f>
        <v>0.68235761891938229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4.9819840726027067</v>
      </c>
      <c r="E27" s="6">
        <v>4.7439999999999998</v>
      </c>
      <c r="F27" s="7">
        <v>1.1737877907772424E-2</v>
      </c>
      <c r="G27" s="6">
        <v>-4.7768934852972826</v>
      </c>
      <c r="H27" s="22">
        <v>0.68245902645444623</v>
      </c>
      <c r="I27" s="92">
        <f t="shared" ref="I27:I57" si="2">I26+15</f>
        <v>75</v>
      </c>
      <c r="J27" s="6">
        <f t="shared" si="0"/>
        <v>-3.858734352803074</v>
      </c>
      <c r="K27" s="6">
        <f t="shared" si="1"/>
        <v>0.69209502317239879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4.9876660726027069</v>
      </c>
      <c r="E28" s="6">
        <v>4.8409999999999993</v>
      </c>
      <c r="F28" s="7">
        <v>1.1972189997378549E-2</v>
      </c>
      <c r="G28" s="6">
        <v>-2.9405752203088653</v>
      </c>
      <c r="H28" s="22">
        <v>0.70173101989035136</v>
      </c>
      <c r="I28" s="92">
        <f t="shared" si="2"/>
        <v>90</v>
      </c>
      <c r="J28" s="6">
        <f t="shared" si="0"/>
        <v>-2.4731643467380673</v>
      </c>
      <c r="K28" s="6">
        <f t="shared" si="1"/>
        <v>0.6919593246372634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4.9839660726027075</v>
      </c>
      <c r="E29" s="6">
        <v>4.8840000000000003</v>
      </c>
      <c r="F29" s="7">
        <v>8.4327404271156859E-3</v>
      </c>
      <c r="G29" s="6">
        <v>-2.0057534731672697</v>
      </c>
      <c r="H29" s="22">
        <v>0.68218762938417543</v>
      </c>
      <c r="I29" s="92">
        <f t="shared" si="2"/>
        <v>105</v>
      </c>
      <c r="J29" s="6">
        <f t="shared" si="0"/>
        <v>-1.8875541911089631</v>
      </c>
      <c r="K29" s="6">
        <f t="shared" si="1"/>
        <v>0.68161603462400833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4.9923320726027072</v>
      </c>
      <c r="E30" s="6">
        <v>4.9040000000000008</v>
      </c>
      <c r="F30" s="7">
        <v>8.4327404271156616E-3</v>
      </c>
      <c r="G30" s="6">
        <v>-1.7693549090506564</v>
      </c>
      <c r="H30" s="22">
        <v>0.68104443986384122</v>
      </c>
      <c r="I30" s="92">
        <f t="shared" si="2"/>
        <v>120</v>
      </c>
      <c r="J30" s="6">
        <f t="shared" si="0"/>
        <v>-1.3502953568530816</v>
      </c>
      <c r="K30" s="6">
        <f t="shared" si="1"/>
        <v>0.68151614407058358</v>
      </c>
      <c r="L30" s="135"/>
      <c r="M30" s="150"/>
      <c r="N30" s="96">
        <f>IF(ISBLANK(G31),"",IF(ISBLANK(G68),"",ABS(G31-G68)/SQRT(H31^2+H68^2+M2^2)))</f>
        <v>1.3044053184308595</v>
      </c>
      <c r="O30" s="96">
        <f>IF(ISBLANK(G31),"",IF(ISBLANK(G107),"",ABS(G31-G107)/SQRT(H31^2+H107^2+M2^2)))</f>
        <v>2.6969925645833488</v>
      </c>
      <c r="P30" s="96">
        <f>IF(ISBLANK(G31),"",IF(ISBLANK(G231),"",ABS(G31-G231)/SQRT(H31^2+H231^2+M2^2)))</f>
        <v>2.5732368730952393</v>
      </c>
      <c r="Q30" s="96">
        <f>IF(ISBLANK(G31),"",IF(ISBLANK(G238),"",ABS(G31-G238)/SQRT(H238^2+H31^2+M2^2)))</f>
        <v>0.66686953928173021</v>
      </c>
      <c r="R30" s="96">
        <f>IF(ISBLANK(G31),"",IF(ISBLANK(G316),"",ABS(G31-G316)/SQRT(H316^2+H31^2+M2^2)))</f>
        <v>1.6460040796215696</v>
      </c>
      <c r="S30" s="96">
        <f>IF(ISBLANK(G68),"",IF(ISBLANK(G107),"",ABS(G68-G107)/SQRT(H107^2+H68^2+M2^2)))</f>
        <v>1.6593011296660649</v>
      </c>
      <c r="T30" s="96">
        <f>IF(ISBLANK(G68),"",IF(ISBLANK(G231),"",ABS(G68-G231)/SQRT(H231^2+H68^2+M2^2)))</f>
        <v>1.745069528431112</v>
      </c>
      <c r="U30" s="96">
        <f>IF(ISBLANK(G68),"",IF(ISBLANK(G238),"",ABS(G68-G238)/SQRT(H238^2+H68^2+M2^2)))</f>
        <v>2.0782415397675549</v>
      </c>
      <c r="V30" s="96">
        <f>IF(ISBLANK(G68),"",IF(ISBLANK(G316),"",ABS(G68-G316)/SQRT(H316^2+H68^2+M2^2)))</f>
        <v>0.64754523058629021</v>
      </c>
      <c r="W30" s="96">
        <f>IF(ISBLANK(G107),"",IF(ISBLANK(G231),"",ABS(G107-G231)/SQRT(H231^2+H107^2+M2^2)))</f>
        <v>0.56272280953697273</v>
      </c>
      <c r="X30" s="96">
        <f>IF(ISBLANK(G107),"",IF(ISBLANK(G238),"",ABS(G107-G238)/SQRT(H238^2+H107^2+M2^2)))</f>
        <v>3.4695927758348524</v>
      </c>
      <c r="Y30" s="96">
        <f>IF(ISBLANK(G107),"",IF(ISBLANK(G316),"",ABS(G107-G316)/SQRT(H316^2+H107^2+M2^2)))</f>
        <v>0.65207092032410519</v>
      </c>
      <c r="Z30" s="96">
        <f>IF(ISBLANK(G231),"",IF(ISBLANK(G238),"",ABS(G231-G238)/SQRT(H238^2+H231^2+M2^2)))</f>
        <v>3.1488012927290008</v>
      </c>
      <c r="AA30" s="96">
        <f>IF(ISBLANK(G231),"",IF(ISBLANK(G316),"",ABS(G231-G316)/SQRT(H316^2+H231^2+M2^2)))</f>
        <v>1.0108071763913224</v>
      </c>
      <c r="AB30" s="108">
        <f>IF(ISBLANK(G238),"",IF(ISBLANK(G316),"",ABS(G238-G316)/SQRT(H316^2+H238^2+M2^2)))</f>
        <v>2.2726379081088894</v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2.2487016435186513</v>
      </c>
      <c r="AI30" s="156">
        <f>IF(ISBLANK(G68),"",IF(ISBLANK(G145),"",ABS(G68-G145)/SQRT(H145^2+H68^2+M2^2)))</f>
        <v>1.2598453908335339</v>
      </c>
      <c r="AJ30" s="156">
        <f>IF(ISBLANK(G107),"",IF(ISBLANK(G145),"",ABS(G107-G145)/SQRT(H145^2+H107^2+M2^2)))</f>
        <v>0.15084663866965137</v>
      </c>
      <c r="AK30" s="156">
        <f>IF(ISBLANK(G145),"",IF(ISBLANK(G231),"",ABS(G145-G231)/SQRT(H231^2+H145^2+M2^2)))</f>
        <v>0.6334010128805394</v>
      </c>
      <c r="AL30" s="156">
        <f>IF(ISBLANK(G145),"",IF(ISBLANK(G238),"",ABS(G145-G238)/SQRT(H238^2+H145^2+M2^2)))</f>
        <v>2.9220522812545253</v>
      </c>
      <c r="AM30" s="156">
        <f>IF(ISBLANK(G145),"",IF(ISBLANK(G316),"",ABS(G145-G316)/SQRT(H316^2+H145^2+M2^2)))</f>
        <v>0.46195245063760776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4.9852410726027099</v>
      </c>
      <c r="D31" s="6">
        <v>4.9854260726027073</v>
      </c>
      <c r="E31" s="6">
        <v>4.9390000000000001</v>
      </c>
      <c r="F31" s="7">
        <v>8.7559503577093502E-3</v>
      </c>
      <c r="G31" s="6">
        <v>-0.93123580465550682</v>
      </c>
      <c r="H31" s="22">
        <v>0.68198784827732595</v>
      </c>
      <c r="I31" s="92">
        <f t="shared" si="2"/>
        <v>135</v>
      </c>
      <c r="J31" s="6">
        <f t="shared" si="0"/>
        <v>-0.81940426118111076</v>
      </c>
      <c r="K31" s="6">
        <f t="shared" si="1"/>
        <v>0.69167353613465343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4.990310072602707</v>
      </c>
      <c r="E32" s="6">
        <v>4.9550000000000001</v>
      </c>
      <c r="F32" s="166">
        <v>1.4337208778404418E-2</v>
      </c>
      <c r="G32" s="91">
        <v>-0.70757271770671482</v>
      </c>
      <c r="H32" s="129">
        <v>0.70135922399198092</v>
      </c>
      <c r="I32" s="92">
        <f t="shared" si="2"/>
        <v>150</v>
      </c>
      <c r="J32" s="6">
        <f t="shared" si="0"/>
        <v>-0.15138070951712579</v>
      </c>
      <c r="K32" s="6">
        <f t="shared" si="1"/>
        <v>0.70216674896873865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0.54404551511218568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1.0265033752609123</v>
      </c>
      <c r="R32" s="39">
        <f t="shared" ref="R32:R59" si="6">IF(ISBLANK(J25),"",IF(ISBLANK(J305),"",ABS(J25-J305)/SQRT(K25^2+K305^2+$M$2^2)))</f>
        <v>1.8867952424937913</v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1.7689970465931573</v>
      </c>
      <c r="Y32" s="39">
        <f t="shared" ref="Y32:Y59" si="13">IF(ISBLANK(J95),"",IF(ISBLANK(J305),"",ABS(J95-J305)/SQRT(K95^2+K305^2+$M$2^2)))</f>
        <v>2.6476820158512253</v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>
        <f t="shared" ref="AB32:AB59" si="16">IF(ISBLANK(J235),"",IF(ISBLANK(J305),"",ABS(J235-J305)/SQRT(K235^2+K305^2+$M$2^2)))</f>
        <v>0.98868709719297398</v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4.9788450726027067</v>
      </c>
      <c r="E33" s="6">
        <v>4.9989999999999997</v>
      </c>
      <c r="F33" s="7">
        <v>8.7559503577089443E-3</v>
      </c>
      <c r="G33" s="6">
        <v>0.40481129867246329</v>
      </c>
      <c r="H33" s="22">
        <v>0.7029742739454965</v>
      </c>
      <c r="I33" s="92">
        <f t="shared" si="2"/>
        <v>165</v>
      </c>
      <c r="J33" s="6">
        <f t="shared" si="0"/>
        <v>0.54085020648283455</v>
      </c>
      <c r="K33" s="6">
        <f t="shared" si="1"/>
        <v>0.70259227039246352</v>
      </c>
      <c r="L33" s="135"/>
      <c r="M33" s="147">
        <f t="shared" ref="M33:M59" si="38">M32+15</f>
        <v>60</v>
      </c>
      <c r="N33" s="39">
        <f t="shared" si="3"/>
        <v>0.26907591196086167</v>
      </c>
      <c r="O33" s="39">
        <f t="shared" ref="O33:O59" si="39">IF(ISBLANK(J26),"",IF(ISBLANK(J96),"",ABS(J26-J96)/SQRT(K26^2+K96^2+$M$2^2)))</f>
        <v>1.8486034076119913</v>
      </c>
      <c r="P33" s="39">
        <f t="shared" si="4"/>
        <v>0.54158413197440869</v>
      </c>
      <c r="Q33" s="39">
        <f t="shared" si="5"/>
        <v>0.89609845173605895</v>
      </c>
      <c r="R33" s="39">
        <f t="shared" si="6"/>
        <v>0.29872962975223044</v>
      </c>
      <c r="S33" s="39">
        <f t="shared" si="7"/>
        <v>1.8399620793997464</v>
      </c>
      <c r="T33" s="39">
        <f t="shared" si="8"/>
        <v>0.37084892133112185</v>
      </c>
      <c r="U33" s="39">
        <f t="shared" si="9"/>
        <v>1.2777917592442203</v>
      </c>
      <c r="V33" s="39">
        <f t="shared" si="10"/>
        <v>0.57195203542279205</v>
      </c>
      <c r="W33" s="39">
        <f t="shared" si="11"/>
        <v>0.91421899804613249</v>
      </c>
      <c r="X33" s="39">
        <f t="shared" si="12"/>
        <v>2.8339499105149244</v>
      </c>
      <c r="Y33" s="39">
        <f t="shared" si="13"/>
        <v>1.9950223173256156</v>
      </c>
      <c r="Z33" s="39">
        <f t="shared" si="14"/>
        <v>1.2884696693337463</v>
      </c>
      <c r="AA33" s="39">
        <f t="shared" si="15"/>
        <v>0.76511013252365623</v>
      </c>
      <c r="AB33" s="140">
        <f t="shared" si="16"/>
        <v>0.52521365485596738</v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4.9842620726027071</v>
      </c>
      <c r="E34" s="6">
        <v>5.0179999999999998</v>
      </c>
      <c r="F34" s="7">
        <v>1.2292725943057289E-2</v>
      </c>
      <c r="G34" s="6">
        <v>0.67688911429320575</v>
      </c>
      <c r="H34" s="22">
        <v>0.70221026683943055</v>
      </c>
      <c r="I34" s="92">
        <f t="shared" si="2"/>
        <v>180</v>
      </c>
      <c r="J34" s="6">
        <f t="shared" si="0"/>
        <v>0.45194766060410829</v>
      </c>
      <c r="K34" s="6">
        <f t="shared" si="1"/>
        <v>0.70154921106627133</v>
      </c>
      <c r="L34" s="135"/>
      <c r="M34" s="147">
        <f t="shared" si="38"/>
        <v>75</v>
      </c>
      <c r="N34" s="39">
        <f t="shared" si="3"/>
        <v>0.47948193628768049</v>
      </c>
      <c r="O34" s="39">
        <f t="shared" si="39"/>
        <v>2.355796381604403</v>
      </c>
      <c r="P34" s="39">
        <f t="shared" si="4"/>
        <v>1.5342981706631742</v>
      </c>
      <c r="Q34" s="39">
        <f t="shared" si="5"/>
        <v>0.4980998182947165</v>
      </c>
      <c r="R34" s="39">
        <f t="shared" si="6"/>
        <v>0.61274754665020492</v>
      </c>
      <c r="S34" s="39">
        <f t="shared" si="7"/>
        <v>2.2094576644558903</v>
      </c>
      <c r="T34" s="39">
        <f t="shared" si="8"/>
        <v>1.2819355051107841</v>
      </c>
      <c r="U34" s="39">
        <f t="shared" si="9"/>
        <v>8.2590310360909566E-2</v>
      </c>
      <c r="V34" s="39">
        <f t="shared" si="10"/>
        <v>0.24567902674132136</v>
      </c>
      <c r="W34" s="39">
        <f t="shared" si="11"/>
        <v>0.28188871746992294</v>
      </c>
      <c r="X34" s="39">
        <f t="shared" si="12"/>
        <v>1.8171163997159125</v>
      </c>
      <c r="Y34" s="39">
        <f t="shared" si="13"/>
        <v>1.475922011214488</v>
      </c>
      <c r="Z34" s="39">
        <f t="shared" si="14"/>
        <v>1.1191951126278454</v>
      </c>
      <c r="AA34" s="39">
        <f t="shared" si="15"/>
        <v>0.92051490531226698</v>
      </c>
      <c r="AB34" s="140">
        <f t="shared" si="16"/>
        <v>0.1548864414243879</v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4.9936640726027068</v>
      </c>
      <c r="E35" s="6">
        <v>5.0049999999999999</v>
      </c>
      <c r="F35" s="7">
        <v>9.7182531580752955E-3</v>
      </c>
      <c r="G35" s="6">
        <v>0.22700620691501078</v>
      </c>
      <c r="H35" s="22">
        <v>0.7008881552931121</v>
      </c>
      <c r="I35" s="92">
        <f t="shared" si="2"/>
        <v>195</v>
      </c>
      <c r="J35" s="6">
        <f t="shared" si="0"/>
        <v>0.24539783875482857</v>
      </c>
      <c r="K35" s="6">
        <f t="shared" si="1"/>
        <v>0.69100040551870578</v>
      </c>
      <c r="L35" s="135"/>
      <c r="M35" s="147">
        <f t="shared" si="38"/>
        <v>90</v>
      </c>
      <c r="N35" s="39">
        <f t="shared" si="3"/>
        <v>0.1640662298984934</v>
      </c>
      <c r="O35" s="39">
        <f t="shared" si="39"/>
        <v>2.1191506800190543</v>
      </c>
      <c r="P35" s="39">
        <f t="shared" si="4"/>
        <v>1.7741842873873193</v>
      </c>
      <c r="Q35" s="39">
        <f t="shared" si="5"/>
        <v>0.88817614382804955</v>
      </c>
      <c r="R35" s="39">
        <f t="shared" si="6"/>
        <v>0.24683481392091206</v>
      </c>
      <c r="S35" s="39">
        <f t="shared" si="7"/>
        <v>2.6636961631871188</v>
      </c>
      <c r="T35" s="39">
        <f t="shared" si="8"/>
        <v>2.0637940558811234</v>
      </c>
      <c r="U35" s="39">
        <f t="shared" si="9"/>
        <v>1.1767299926977755</v>
      </c>
      <c r="V35" s="39">
        <f t="shared" si="10"/>
        <v>0.4223982552528483</v>
      </c>
      <c r="W35" s="39">
        <f t="shared" si="11"/>
        <v>0.1704104251585751</v>
      </c>
      <c r="X35" s="39">
        <f t="shared" si="12"/>
        <v>1.1752217590607827</v>
      </c>
      <c r="Y35" s="39">
        <f t="shared" si="13"/>
        <v>1.6591854680239244</v>
      </c>
      <c r="Z35" s="39">
        <f t="shared" si="14"/>
        <v>1.0488452149600014</v>
      </c>
      <c r="AA35" s="39">
        <f t="shared" si="15"/>
        <v>1.4629857601483762</v>
      </c>
      <c r="AB35" s="140">
        <f t="shared" si="16"/>
        <v>0.56896881012257627</v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21">
        <v>202.5</v>
      </c>
      <c r="C36" s="4"/>
      <c r="D36" s="6">
        <v>4.9918320726027074</v>
      </c>
      <c r="E36" s="6">
        <v>5.0049999999999999</v>
      </c>
      <c r="F36" s="7">
        <v>8.4983658559877936E-3</v>
      </c>
      <c r="G36" s="6">
        <v>0.26378947059464636</v>
      </c>
      <c r="H36" s="22">
        <v>0.68111265574429936</v>
      </c>
      <c r="I36" s="92">
        <f t="shared" si="2"/>
        <v>210</v>
      </c>
      <c r="J36" s="6">
        <f t="shared" si="0"/>
        <v>-4.5238446787300879E-2</v>
      </c>
      <c r="K36" s="6">
        <f t="shared" si="1"/>
        <v>0.67962307563218216</v>
      </c>
      <c r="L36" s="135"/>
      <c r="M36" s="147">
        <f t="shared" si="38"/>
        <v>105</v>
      </c>
      <c r="N36" s="39">
        <f t="shared" si="3"/>
        <v>3.9690864952892049E-2</v>
      </c>
      <c r="O36" s="39">
        <f t="shared" si="39"/>
        <v>2.114771247012242</v>
      </c>
      <c r="P36" s="39">
        <f t="shared" si="4"/>
        <v>2.2754945067560506</v>
      </c>
      <c r="Q36" s="39">
        <f t="shared" si="5"/>
        <v>1.13714950523479</v>
      </c>
      <c r="R36" s="39">
        <f t="shared" si="6"/>
        <v>0.36941559487084935</v>
      </c>
      <c r="S36" s="39">
        <f t="shared" si="7"/>
        <v>2.4183874767789502</v>
      </c>
      <c r="T36" s="39">
        <f t="shared" si="8"/>
        <v>2.4388102110607299</v>
      </c>
      <c r="U36" s="39">
        <f t="shared" si="9"/>
        <v>1.2486393926826191</v>
      </c>
      <c r="V36" s="39">
        <f t="shared" si="10"/>
        <v>0.37291121499147922</v>
      </c>
      <c r="W36" s="39">
        <f t="shared" si="11"/>
        <v>0.71492785337375497</v>
      </c>
      <c r="X36" s="39">
        <f t="shared" si="12"/>
        <v>0.88867179412500363</v>
      </c>
      <c r="Y36" s="39">
        <f t="shared" si="13"/>
        <v>1.5100266334119556</v>
      </c>
      <c r="Z36" s="39">
        <f t="shared" si="14"/>
        <v>1.3455167271867701</v>
      </c>
      <c r="AA36" s="39">
        <f t="shared" si="15"/>
        <v>1.8238234365424402</v>
      </c>
      <c r="AB36" s="140">
        <f t="shared" si="16"/>
        <v>0.66943242584327067</v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21">
        <v>217.5</v>
      </c>
      <c r="C37" s="4"/>
      <c r="D37" s="6">
        <v>5.0137620726027068</v>
      </c>
      <c r="E37" s="6">
        <v>4.9960000000000004</v>
      </c>
      <c r="F37" s="7">
        <v>8.4327404271154986E-3</v>
      </c>
      <c r="G37" s="6">
        <v>-0.35426636416924812</v>
      </c>
      <c r="H37" s="22">
        <v>0.67813349552006508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0.67946531543417443</v>
      </c>
      <c r="O37" s="39">
        <f t="shared" si="39"/>
        <v>1.9896787348549325</v>
      </c>
      <c r="P37" s="39">
        <f t="shared" si="4"/>
        <v>2.3949154523080192</v>
      </c>
      <c r="Q37" s="39">
        <f t="shared" si="5"/>
        <v>0.95599280656170149</v>
      </c>
      <c r="R37" s="39">
        <f t="shared" si="6"/>
        <v>0.59627581890026249</v>
      </c>
      <c r="S37" s="39">
        <f t="shared" si="7"/>
        <v>1.5452706692567642</v>
      </c>
      <c r="T37" s="39">
        <f t="shared" si="8"/>
        <v>2.0535131066635568</v>
      </c>
      <c r="U37" s="39">
        <f t="shared" si="9"/>
        <v>0.39486467267561975</v>
      </c>
      <c r="V37" s="39">
        <f t="shared" si="10"/>
        <v>4.8483736460870994E-2</v>
      </c>
      <c r="W37" s="39">
        <f t="shared" si="11"/>
        <v>0.94467176205608949</v>
      </c>
      <c r="X37" s="39">
        <f t="shared" si="12"/>
        <v>0.95747697879479943</v>
      </c>
      <c r="Y37" s="39">
        <f t="shared" si="13"/>
        <v>1.1509223970928246</v>
      </c>
      <c r="Z37" s="39">
        <f t="shared" si="14"/>
        <v>1.613524855807583</v>
      </c>
      <c r="AA37" s="39">
        <f t="shared" si="15"/>
        <v>1.7417953868277609</v>
      </c>
      <c r="AB37" s="140">
        <f t="shared" si="16"/>
        <v>0.27546909743711823</v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0.50406081459301255</v>
      </c>
      <c r="AI37" s="39">
        <f t="shared" si="21"/>
        <v>7.7833922751962201E-2</v>
      </c>
      <c r="AJ37" s="39">
        <f t="shared" si="22"/>
        <v>1.3296875684706009</v>
      </c>
      <c r="AK37" s="39">
        <f t="shared" si="23"/>
        <v>1.8883934686068362</v>
      </c>
      <c r="AL37" s="39">
        <f t="shared" si="24"/>
        <v>0.40262878307318284</v>
      </c>
      <c r="AM37" s="39">
        <f t="shared" si="25"/>
        <v>0.10663496216584643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0.4545970199260444</v>
      </c>
      <c r="O38" s="39">
        <f t="shared" si="39"/>
        <v>2.0068300317318828</v>
      </c>
      <c r="P38" s="39">
        <f t="shared" si="4"/>
        <v>2.3782291267501501</v>
      </c>
      <c r="Q38" s="39">
        <f t="shared" si="5"/>
        <v>0.63093147781011727</v>
      </c>
      <c r="R38" s="39">
        <f t="shared" si="6"/>
        <v>0.69650211444501409</v>
      </c>
      <c r="S38" s="39">
        <f t="shared" si="7"/>
        <v>1.8333837789777401</v>
      </c>
      <c r="T38" s="39">
        <f t="shared" si="8"/>
        <v>2.2240183528740882</v>
      </c>
      <c r="U38" s="39">
        <f t="shared" si="9"/>
        <v>0.26885315368017371</v>
      </c>
      <c r="V38" s="39">
        <f t="shared" si="10"/>
        <v>0.36229397304625999</v>
      </c>
      <c r="W38" s="39">
        <f t="shared" si="11"/>
        <v>0.91206346440940211</v>
      </c>
      <c r="X38" s="39">
        <f t="shared" si="12"/>
        <v>1.2611371305566617</v>
      </c>
      <c r="Y38" s="39">
        <f t="shared" si="13"/>
        <v>1.0667285361567698</v>
      </c>
      <c r="Z38" s="39">
        <f t="shared" si="14"/>
        <v>1.8080360588776225</v>
      </c>
      <c r="AA38" s="39">
        <f t="shared" si="15"/>
        <v>1.6464167189788037</v>
      </c>
      <c r="AB38" s="140">
        <f t="shared" si="16"/>
        <v>9.9166047778808941E-2</v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0.7633504270035667</v>
      </c>
      <c r="AI38" s="39">
        <f t="shared" si="21"/>
        <v>0.42226850381868991</v>
      </c>
      <c r="AJ38" s="39">
        <f t="shared" si="22"/>
        <v>1.0880131990344399</v>
      </c>
      <c r="AK38" s="39">
        <f t="shared" si="23"/>
        <v>1.6724435057871105</v>
      </c>
      <c r="AL38" s="39">
        <f t="shared" si="24"/>
        <v>0.13754625977001855</v>
      </c>
      <c r="AM38" s="39">
        <f t="shared" si="25"/>
        <v>3.2169063113945441E-2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4.0063177218648202E-2</v>
      </c>
      <c r="O39" s="39">
        <f t="shared" si="39"/>
        <v>1.8185153833607244</v>
      </c>
      <c r="P39" s="39">
        <f t="shared" si="4"/>
        <v>2.2171063698959363</v>
      </c>
      <c r="Q39" s="39" t="str">
        <f t="shared" si="5"/>
        <v/>
      </c>
      <c r="R39" s="39">
        <f t="shared" si="6"/>
        <v>0.71448506003429324</v>
      </c>
      <c r="S39" s="39">
        <f t="shared" si="7"/>
        <v>2.1021980905786992</v>
      </c>
      <c r="T39" s="39">
        <f t="shared" si="8"/>
        <v>2.3940723050102619</v>
      </c>
      <c r="U39" s="39" t="str">
        <f t="shared" si="9"/>
        <v/>
      </c>
      <c r="V39" s="39">
        <f t="shared" si="10"/>
        <v>0.76150907466609075</v>
      </c>
      <c r="W39" s="39">
        <f t="shared" si="11"/>
        <v>0.89247344251439753</v>
      </c>
      <c r="X39" s="39" t="str">
        <f t="shared" si="12"/>
        <v/>
      </c>
      <c r="Y39" s="39">
        <f t="shared" si="13"/>
        <v>0.88384070707837314</v>
      </c>
      <c r="Z39" s="39" t="str">
        <f t="shared" si="14"/>
        <v/>
      </c>
      <c r="AA39" s="39">
        <f t="shared" si="15"/>
        <v>1.4845155729604929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0.53845736323561133</v>
      </c>
      <c r="AI39" s="39">
        <f t="shared" si="21"/>
        <v>0.57138063630633562</v>
      </c>
      <c r="AJ39" s="39">
        <f t="shared" si="22"/>
        <v>1.1891995366014776</v>
      </c>
      <c r="AK39" s="39">
        <f t="shared" si="23"/>
        <v>1.7346065442689707</v>
      </c>
      <c r="AL39" s="39" t="str">
        <f t="shared" si="24"/>
        <v/>
      </c>
      <c r="AM39" s="39">
        <f t="shared" si="25"/>
        <v>0.20338978562575097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0.14474920133011662</v>
      </c>
      <c r="O40" s="39">
        <f t="shared" si="39"/>
        <v>1.5809186682248408</v>
      </c>
      <c r="P40" s="39">
        <f t="shared" si="4"/>
        <v>1.9727762739297203</v>
      </c>
      <c r="Q40" s="39" t="str">
        <f t="shared" si="5"/>
        <v/>
      </c>
      <c r="R40" s="39">
        <f t="shared" si="6"/>
        <v>0.54060072895448463</v>
      </c>
      <c r="S40" s="39">
        <f t="shared" si="7"/>
        <v>2.0353130967558872</v>
      </c>
      <c r="T40" s="39">
        <f t="shared" si="8"/>
        <v>2.27779032035677</v>
      </c>
      <c r="U40" s="39" t="str">
        <f t="shared" si="9"/>
        <v/>
      </c>
      <c r="V40" s="39">
        <f t="shared" si="10"/>
        <v>0.73612471863731876</v>
      </c>
      <c r="W40" s="39">
        <f t="shared" si="11"/>
        <v>0.82489844186987826</v>
      </c>
      <c r="X40" s="39" t="str">
        <f t="shared" si="12"/>
        <v/>
      </c>
      <c r="Y40" s="39">
        <f t="shared" si="13"/>
        <v>0.85685276215660244</v>
      </c>
      <c r="Z40" s="39" t="str">
        <f t="shared" si="14"/>
        <v/>
      </c>
      <c r="AA40" s="39">
        <f t="shared" si="15"/>
        <v>1.4036089276936365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0.43227262173310627</v>
      </c>
      <c r="AI40" s="39">
        <f t="shared" si="21"/>
        <v>0.62903553456875605</v>
      </c>
      <c r="AJ40" s="39">
        <f t="shared" si="22"/>
        <v>1.0547376750505391</v>
      </c>
      <c r="AK40" s="39">
        <f t="shared" si="23"/>
        <v>1.5674119590481201</v>
      </c>
      <c r="AL40" s="39" t="str">
        <f t="shared" si="24"/>
        <v/>
      </c>
      <c r="AM40" s="39">
        <f t="shared" si="25"/>
        <v>0.12519790827820929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5.0958436650956354E-2</v>
      </c>
      <c r="O41" s="39">
        <f t="shared" si="39"/>
        <v>1.6214423557608559</v>
      </c>
      <c r="P41" s="39">
        <f t="shared" si="4"/>
        <v>2.1976728586069365</v>
      </c>
      <c r="Q41" s="39" t="str">
        <f t="shared" si="5"/>
        <v/>
      </c>
      <c r="R41" s="39">
        <f t="shared" si="6"/>
        <v>0.80537663752134203</v>
      </c>
      <c r="S41" s="39">
        <f t="shared" si="7"/>
        <v>1.8560190147007709</v>
      </c>
      <c r="T41" s="39">
        <f t="shared" si="8"/>
        <v>2.3632284792786193</v>
      </c>
      <c r="U41" s="39" t="str">
        <f t="shared" si="9"/>
        <v/>
      </c>
      <c r="V41" s="39">
        <f t="shared" si="10"/>
        <v>0.852844367580331</v>
      </c>
      <c r="W41" s="39">
        <f t="shared" si="11"/>
        <v>1.0339211305095237</v>
      </c>
      <c r="X41" s="39" t="str">
        <f t="shared" si="12"/>
        <v/>
      </c>
      <c r="Y41" s="39">
        <f t="shared" si="13"/>
        <v>0.60337310653218235</v>
      </c>
      <c r="Z41" s="39" t="str">
        <f t="shared" si="14"/>
        <v/>
      </c>
      <c r="AA41" s="39">
        <f t="shared" si="15"/>
        <v>1.3873005167240389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1.2556524206470441</v>
      </c>
      <c r="AI41" s="39">
        <f t="shared" si="21"/>
        <v>1.373726799803056</v>
      </c>
      <c r="AJ41" s="39">
        <f t="shared" si="22"/>
        <v>0.20077707470045578</v>
      </c>
      <c r="AK41" s="39">
        <f t="shared" si="23"/>
        <v>1.1042739455435917</v>
      </c>
      <c r="AL41" s="39" t="str">
        <f t="shared" si="24"/>
        <v/>
      </c>
      <c r="AM41" s="39">
        <f t="shared" si="25"/>
        <v>0.37529354634046919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0.20604862211483668</v>
      </c>
      <c r="O42" s="39">
        <f t="shared" si="39"/>
        <v>1.7317260156342518</v>
      </c>
      <c r="P42" s="39">
        <f t="shared" si="4"/>
        <v>2.4821093880367857</v>
      </c>
      <c r="Q42" s="39" t="str">
        <f t="shared" si="5"/>
        <v/>
      </c>
      <c r="R42" s="39">
        <f t="shared" si="6"/>
        <v>0.85312105625955414</v>
      </c>
      <c r="S42" s="39">
        <f t="shared" si="7"/>
        <v>1.7944759417470186</v>
      </c>
      <c r="T42" s="39">
        <f t="shared" si="8"/>
        <v>2.5378375137394769</v>
      </c>
      <c r="U42" s="39" t="str">
        <f t="shared" si="9"/>
        <v/>
      </c>
      <c r="V42" s="39">
        <f t="shared" si="10"/>
        <v>0.76129352639304948</v>
      </c>
      <c r="W42" s="39">
        <f t="shared" si="11"/>
        <v>1.2487721173579349</v>
      </c>
      <c r="X42" s="39" t="str">
        <f t="shared" si="12"/>
        <v/>
      </c>
      <c r="Y42" s="39">
        <f t="shared" si="13"/>
        <v>0.64539438325953213</v>
      </c>
      <c r="Z42" s="39" t="str">
        <f t="shared" si="14"/>
        <v/>
      </c>
      <c r="AA42" s="39">
        <f t="shared" si="15"/>
        <v>1.6096832001079737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>
        <f t="shared" si="20"/>
        <v>1.7455864028985257</v>
      </c>
      <c r="AI42" s="39">
        <f t="shared" si="21"/>
        <v>1.7654027309111189</v>
      </c>
      <c r="AJ42" s="39">
        <f t="shared" si="22"/>
        <v>0.24711986337319111</v>
      </c>
      <c r="AK42" s="39">
        <f t="shared" si="23"/>
        <v>0.95053497376430229</v>
      </c>
      <c r="AL42" s="39" t="str">
        <f t="shared" si="24"/>
        <v/>
      </c>
      <c r="AM42" s="39">
        <f t="shared" si="25"/>
        <v>0.7868165553730625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0.39731610956236163</v>
      </c>
      <c r="O43" s="39">
        <f t="shared" si="39"/>
        <v>1.9602186700373714</v>
      </c>
      <c r="P43" s="39">
        <f t="shared" si="4"/>
        <v>2.682833963227591</v>
      </c>
      <c r="Q43" s="39" t="str">
        <f t="shared" si="5"/>
        <v/>
      </c>
      <c r="R43" s="39">
        <f t="shared" si="6"/>
        <v>0.90757975364069399</v>
      </c>
      <c r="S43" s="39">
        <f t="shared" si="7"/>
        <v>1.8293365768899594</v>
      </c>
      <c r="T43" s="39">
        <f t="shared" si="8"/>
        <v>2.5912579045138568</v>
      </c>
      <c r="U43" s="39" t="str">
        <f t="shared" si="9"/>
        <v/>
      </c>
      <c r="V43" s="39">
        <f t="shared" si="10"/>
        <v>0.64610773562978852</v>
      </c>
      <c r="W43" s="39">
        <f t="shared" si="11"/>
        <v>1.2771305885223161</v>
      </c>
      <c r="X43" s="39" t="str">
        <f t="shared" si="12"/>
        <v/>
      </c>
      <c r="Y43" s="39">
        <f t="shared" si="13"/>
        <v>0.7853532153986309</v>
      </c>
      <c r="Z43" s="39" t="str">
        <f t="shared" si="14"/>
        <v/>
      </c>
      <c r="AA43" s="39">
        <f t="shared" si="15"/>
        <v>1.7452520596837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>
        <f t="shared" si="20"/>
        <v>1.65543171918457</v>
      </c>
      <c r="AI43" s="39">
        <f t="shared" si="21"/>
        <v>1.471430462208948</v>
      </c>
      <c r="AJ43" s="39">
        <f t="shared" si="22"/>
        <v>6.6743577719509825E-2</v>
      </c>
      <c r="AK43" s="39">
        <f t="shared" si="23"/>
        <v>1.2176859657963539</v>
      </c>
      <c r="AL43" s="39" t="str">
        <f t="shared" si="24"/>
        <v/>
      </c>
      <c r="AM43" s="39">
        <f t="shared" si="25"/>
        <v>0.64680783139085107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1.9339902387971017</v>
      </c>
      <c r="T44" s="39">
        <f t="shared" si="8"/>
        <v>2.7930588465704149</v>
      </c>
      <c r="U44" s="39" t="str">
        <f t="shared" si="9"/>
        <v/>
      </c>
      <c r="V44" s="39">
        <f t="shared" si="10"/>
        <v>0.79468396210249281</v>
      </c>
      <c r="W44" s="39">
        <f t="shared" si="11"/>
        <v>1.403155136306909</v>
      </c>
      <c r="X44" s="39" t="str">
        <f t="shared" si="12"/>
        <v/>
      </c>
      <c r="Y44" s="39">
        <f t="shared" si="13"/>
        <v>0.72086211307445935</v>
      </c>
      <c r="Z44" s="39" t="str">
        <f t="shared" si="14"/>
        <v/>
      </c>
      <c r="AA44" s="39">
        <f t="shared" si="15"/>
        <v>1.8052361667475134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2.1057343299510305</v>
      </c>
      <c r="AJ44" s="39">
        <f t="shared" si="22"/>
        <v>0.46166854660613438</v>
      </c>
      <c r="AK44" s="39">
        <f t="shared" si="23"/>
        <v>0.92788879399948176</v>
      </c>
      <c r="AL44" s="39" t="str">
        <f t="shared" si="24"/>
        <v/>
      </c>
      <c r="AM44" s="39">
        <f t="shared" si="25"/>
        <v>1.0360464506651184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2.3467964861456556</v>
      </c>
      <c r="T45" s="39">
        <f t="shared" si="8"/>
        <v>3.0729413670611625</v>
      </c>
      <c r="U45" s="39" t="str">
        <f t="shared" si="9"/>
        <v/>
      </c>
      <c r="V45" s="39">
        <f t="shared" si="10"/>
        <v>1.058429571989751</v>
      </c>
      <c r="W45" s="39">
        <f t="shared" si="11"/>
        <v>1.3914914030927727</v>
      </c>
      <c r="X45" s="39" t="str">
        <f t="shared" si="12"/>
        <v/>
      </c>
      <c r="Y45" s="39">
        <f t="shared" si="13"/>
        <v>0.78245631758910417</v>
      </c>
      <c r="Z45" s="39" t="str">
        <f t="shared" si="14"/>
        <v/>
      </c>
      <c r="AA45" s="39">
        <f t="shared" si="15"/>
        <v>1.8436170850601863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2.2029709533435566</v>
      </c>
      <c r="AJ45" s="39">
        <f t="shared" si="22"/>
        <v>0.18815928238394322</v>
      </c>
      <c r="AK45" s="39">
        <f t="shared" si="23"/>
        <v>1.1391103292218419</v>
      </c>
      <c r="AL45" s="39" t="str">
        <f t="shared" si="24"/>
        <v/>
      </c>
      <c r="AM45" s="39">
        <f t="shared" si="25"/>
        <v>0.86690857660088849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2.4028586784339256</v>
      </c>
      <c r="T46" s="39">
        <f t="shared" si="8"/>
        <v>3.2248088583594186</v>
      </c>
      <c r="U46" s="39" t="str">
        <f t="shared" si="9"/>
        <v/>
      </c>
      <c r="V46" s="39">
        <f t="shared" si="10"/>
        <v>1.3976301638593767</v>
      </c>
      <c r="W46" s="39">
        <f t="shared" si="11"/>
        <v>1.5015644458842454</v>
      </c>
      <c r="X46" s="39" t="str">
        <f t="shared" si="12"/>
        <v/>
      </c>
      <c r="Y46" s="39">
        <f t="shared" si="13"/>
        <v>0.49546146978388922</v>
      </c>
      <c r="Z46" s="39" t="str">
        <f t="shared" si="14"/>
        <v/>
      </c>
      <c r="AA46" s="39">
        <f t="shared" si="15"/>
        <v>1.713800894456601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>
        <f t="shared" si="21"/>
        <v>2.4593445677939436</v>
      </c>
      <c r="AJ46" s="39">
        <f t="shared" si="22"/>
        <v>0.3915130625083052</v>
      </c>
      <c r="AK46" s="39">
        <f t="shared" si="23"/>
        <v>1.0845326630400478</v>
      </c>
      <c r="AL46" s="39" t="str">
        <f t="shared" si="24"/>
        <v/>
      </c>
      <c r="AM46" s="39">
        <f t="shared" si="25"/>
        <v>0.77756831150484274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>
        <f t="shared" si="7"/>
        <v>3.178854724950265</v>
      </c>
      <c r="T47" s="39">
        <f t="shared" si="8"/>
        <v>3.7755072598835233</v>
      </c>
      <c r="U47" s="39" t="str">
        <f t="shared" si="9"/>
        <v/>
      </c>
      <c r="V47" s="39">
        <f t="shared" si="10"/>
        <v>1.7734718007812207</v>
      </c>
      <c r="W47" s="39">
        <f t="shared" si="11"/>
        <v>1.5023064812550371</v>
      </c>
      <c r="X47" s="39" t="str">
        <f t="shared" si="12"/>
        <v/>
      </c>
      <c r="Y47" s="39">
        <f t="shared" si="13"/>
        <v>0.73243297458347512</v>
      </c>
      <c r="Z47" s="39" t="str">
        <f t="shared" si="14"/>
        <v/>
      </c>
      <c r="AA47" s="39">
        <f t="shared" si="15"/>
        <v>1.9016989182326329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>
        <f t="shared" si="21"/>
        <v>3.0247546417845474</v>
      </c>
      <c r="AJ47" s="39">
        <f t="shared" si="22"/>
        <v>0.30625454916712097</v>
      </c>
      <c r="AK47" s="39">
        <f t="shared" si="23"/>
        <v>1.146271978689217</v>
      </c>
      <c r="AL47" s="39" t="str">
        <f t="shared" si="24"/>
        <v/>
      </c>
      <c r="AM47" s="39">
        <f t="shared" si="25"/>
        <v>0.91881460389391467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1.5680631629228119</v>
      </c>
      <c r="X48" s="39" t="str">
        <f t="shared" si="12"/>
        <v/>
      </c>
      <c r="Y48" s="39">
        <f t="shared" si="13"/>
        <v>0.61310605063837798</v>
      </c>
      <c r="Z48" s="39" t="str">
        <f t="shared" si="14"/>
        <v/>
      </c>
      <c r="AA48" s="39">
        <f t="shared" si="15"/>
        <v>1.8653207689876328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0.57881668404410025</v>
      </c>
      <c r="AK48" s="39">
        <f t="shared" si="23"/>
        <v>0.94916964067303922</v>
      </c>
      <c r="AL48" s="39" t="str">
        <f t="shared" si="24"/>
        <v/>
      </c>
      <c r="AM48" s="39">
        <f t="shared" si="25"/>
        <v>1.0285370252173334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1.4851847320501366</v>
      </c>
      <c r="X49" s="39" t="str">
        <f t="shared" si="12"/>
        <v/>
      </c>
      <c r="Y49" s="39">
        <f t="shared" si="13"/>
        <v>0.78030982595213461</v>
      </c>
      <c r="Z49" s="39" t="str">
        <f t="shared" si="14"/>
        <v/>
      </c>
      <c r="AA49" s="39">
        <f t="shared" si="15"/>
        <v>1.9244573578827775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0.19058519769306537</v>
      </c>
      <c r="AK49" s="39">
        <f t="shared" si="23"/>
        <v>1.17654252291793</v>
      </c>
      <c r="AL49" s="39" t="str">
        <f t="shared" si="24"/>
        <v/>
      </c>
      <c r="AM49" s="39">
        <f t="shared" si="25"/>
        <v>0.84258639696108761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1.7831196787249002</v>
      </c>
      <c r="X50" s="39" t="str">
        <f t="shared" si="12"/>
        <v/>
      </c>
      <c r="Y50" s="39">
        <f t="shared" si="13"/>
        <v>0.24671422383374236</v>
      </c>
      <c r="Z50" s="39" t="str">
        <f t="shared" si="14"/>
        <v/>
      </c>
      <c r="AA50" s="39">
        <f t="shared" si="15"/>
        <v>1.765190048067222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0.35026560741520785</v>
      </c>
      <c r="AK50" s="39">
        <f t="shared" si="23"/>
        <v>1.3477866791169251</v>
      </c>
      <c r="AL50" s="39" t="str">
        <f t="shared" si="24"/>
        <v/>
      </c>
      <c r="AM50" s="39">
        <f t="shared" si="25"/>
        <v>0.51571997824905547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1.6830818094445967</v>
      </c>
      <c r="X51" s="39" t="str">
        <f t="shared" si="12"/>
        <v/>
      </c>
      <c r="Y51" s="39">
        <f t="shared" si="13"/>
        <v>0.65270452642038934</v>
      </c>
      <c r="Z51" s="39" t="str">
        <f t="shared" si="14"/>
        <v/>
      </c>
      <c r="AA51" s="39">
        <f t="shared" si="15"/>
        <v>1.997904385787836</v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0.38542487280368032</v>
      </c>
      <c r="AK51" s="39">
        <f t="shared" si="23"/>
        <v>1.2598143864219109</v>
      </c>
      <c r="AL51" s="39" t="str">
        <f t="shared" si="24"/>
        <v/>
      </c>
      <c r="AM51" s="39">
        <f t="shared" si="25"/>
        <v>0.91592976862913222</v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1.7004532568554114</v>
      </c>
      <c r="X52" s="39" t="str">
        <f t="shared" si="12"/>
        <v/>
      </c>
      <c r="Y52" s="39">
        <f t="shared" si="13"/>
        <v>1.45313196281569</v>
      </c>
      <c r="Z52" s="39" t="str">
        <f t="shared" si="14"/>
        <v/>
      </c>
      <c r="AA52" s="39">
        <f t="shared" si="15"/>
        <v>2.6457871653803338</v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0.33135753546981961</v>
      </c>
      <c r="AK52" s="39">
        <f t="shared" si="23"/>
        <v>1.2060072191913973</v>
      </c>
      <c r="AL52" s="39" t="str">
        <f t="shared" si="24"/>
        <v/>
      </c>
      <c r="AM52" s="39">
        <f t="shared" si="25"/>
        <v>1.5064561589162369</v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1.8623098749196281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0.80552636023528312</v>
      </c>
      <c r="AK53" s="39">
        <f t="shared" si="23"/>
        <v>1.0959615133141698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2.2754509476908846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1.1483127400745914</v>
      </c>
      <c r="AK54" s="39">
        <f t="shared" si="23"/>
        <v>1.2174636175576032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2.654455132968947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1.7805385572967574</v>
      </c>
      <c r="AK55" s="39">
        <f t="shared" si="23"/>
        <v>1.063598061793473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3.0223206283199024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3.1442421880423748</v>
      </c>
      <c r="AK56" s="39">
        <f t="shared" si="23"/>
        <v>0.326393842266408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0.39279709622462805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4.9982084999999996</v>
      </c>
      <c r="D61" s="6">
        <v>5.024127833333333</v>
      </c>
      <c r="E61" s="6">
        <v>4.7310714285714282</v>
      </c>
      <c r="F61" s="6">
        <v>2.6989611954215932E-2</v>
      </c>
      <c r="G61" s="6">
        <v>-5.8329806582065453</v>
      </c>
      <c r="H61" s="12">
        <v>0.46</v>
      </c>
      <c r="I61" s="92">
        <f>I60+15</f>
        <v>60</v>
      </c>
      <c r="J61" s="6">
        <f t="shared" ref="J61:J75" si="40">G61+(G62-G61)/15*(I61-B61)</f>
        <v>-5.1199351137578111</v>
      </c>
      <c r="K61" s="6">
        <f>H61+(H62-H61)/15*(I61-B61)</f>
        <v>0.45666666666666667</v>
      </c>
      <c r="L61" s="135"/>
    </row>
    <row r="62" spans="1:51">
      <c r="A62" s="210"/>
      <c r="B62" s="21">
        <v>70</v>
      </c>
      <c r="C62" s="6">
        <v>4.9982084999999996</v>
      </c>
      <c r="D62" s="6">
        <v>5.0204474999999995</v>
      </c>
      <c r="E62" s="6">
        <v>4.8349999999999991</v>
      </c>
      <c r="F62" s="6">
        <v>1.6792855623746755E-2</v>
      </c>
      <c r="G62" s="6">
        <v>-3.6938440248603426</v>
      </c>
      <c r="H62" s="12">
        <v>0.45</v>
      </c>
      <c r="I62" s="92">
        <f t="shared" ref="I62:I92" si="41">I61+15</f>
        <v>75</v>
      </c>
      <c r="J62" s="6">
        <f t="shared" si="40"/>
        <v>-3.3874318282821672</v>
      </c>
      <c r="K62" s="6">
        <f t="shared" ref="K62:K75" si="42">H62+(H63-H62)/15*(I62-B62)</f>
        <v>0.45333333333333337</v>
      </c>
      <c r="L62" s="135"/>
    </row>
    <row r="63" spans="1:51">
      <c r="A63" s="210"/>
      <c r="B63" s="21">
        <v>85</v>
      </c>
      <c r="C63" s="6">
        <v>4.9982084999999996</v>
      </c>
      <c r="D63" s="6">
        <v>5.0139164999999997</v>
      </c>
      <c r="E63" s="6">
        <v>4.8747999999999996</v>
      </c>
      <c r="F63" s="6">
        <v>2.5350871122442109E-2</v>
      </c>
      <c r="G63" s="6">
        <v>-2.7746074351258163</v>
      </c>
      <c r="H63" s="12">
        <v>0.46</v>
      </c>
      <c r="I63" s="92">
        <f t="shared" si="41"/>
        <v>90</v>
      </c>
      <c r="J63" s="6">
        <f t="shared" si="40"/>
        <v>-2.6346690982812704</v>
      </c>
      <c r="K63" s="6">
        <f t="shared" si="42"/>
        <v>0.45666666666666667</v>
      </c>
      <c r="L63" s="135"/>
    </row>
    <row r="64" spans="1:51">
      <c r="A64" s="210"/>
      <c r="B64" s="21">
        <v>100</v>
      </c>
      <c r="C64" s="6">
        <v>4.9982084999999996</v>
      </c>
      <c r="D64" s="6">
        <v>5.0099745000000002</v>
      </c>
      <c r="E64" s="6">
        <v>4.8920000000000003</v>
      </c>
      <c r="F64" s="6">
        <v>1.3228756555323034E-2</v>
      </c>
      <c r="G64" s="6">
        <v>-2.3547924245921785</v>
      </c>
      <c r="H64" s="12">
        <v>0.45</v>
      </c>
      <c r="I64" s="92">
        <f t="shared" si="41"/>
        <v>105</v>
      </c>
      <c r="J64" s="6">
        <f t="shared" si="40"/>
        <v>-1.848893432808866</v>
      </c>
      <c r="K64" s="6">
        <f t="shared" si="42"/>
        <v>0.45</v>
      </c>
      <c r="L64" s="135"/>
    </row>
    <row r="65" spans="1:12">
      <c r="A65" s="210"/>
      <c r="B65" s="21">
        <v>115</v>
      </c>
      <c r="C65" s="6">
        <v>4.9982084999999996</v>
      </c>
      <c r="D65" s="6">
        <v>5.0073004999999995</v>
      </c>
      <c r="E65" s="6">
        <v>4.9653846153846155</v>
      </c>
      <c r="F65" s="6">
        <v>1.066987131347674E-2</v>
      </c>
      <c r="G65" s="6">
        <v>-0.83709544924224122</v>
      </c>
      <c r="H65" s="12">
        <v>0.45</v>
      </c>
      <c r="I65" s="92">
        <f t="shared" si="41"/>
        <v>120</v>
      </c>
      <c r="J65" s="6">
        <f t="shared" si="40"/>
        <v>-0.68851186332658032</v>
      </c>
      <c r="K65" s="6">
        <f t="shared" si="42"/>
        <v>0.45</v>
      </c>
      <c r="L65" s="135"/>
    </row>
    <row r="66" spans="1:12">
      <c r="A66" s="210"/>
      <c r="B66" s="21">
        <v>130</v>
      </c>
      <c r="C66" s="6">
        <v>4.9982084999999996</v>
      </c>
      <c r="D66" s="6">
        <v>5.0014961666666657</v>
      </c>
      <c r="E66" s="6">
        <v>4.9819230769230769</v>
      </c>
      <c r="F66" s="6">
        <v>1.2967414782979952E-2</v>
      </c>
      <c r="G66" s="6">
        <v>-0.39134469149525852</v>
      </c>
      <c r="H66" s="12">
        <v>0.45</v>
      </c>
      <c r="I66" s="92">
        <f t="shared" si="41"/>
        <v>135</v>
      </c>
      <c r="J66" s="6">
        <f t="shared" si="40"/>
        <v>-0.37339408893336767</v>
      </c>
      <c r="K66" s="6">
        <f t="shared" si="42"/>
        <v>0.45</v>
      </c>
      <c r="L66" s="135"/>
    </row>
    <row r="67" spans="1:12">
      <c r="A67" s="210"/>
      <c r="B67" s="21">
        <v>145</v>
      </c>
      <c r="C67" s="6">
        <v>4.9982084999999996</v>
      </c>
      <c r="D67" s="6">
        <v>4.9988708333333332</v>
      </c>
      <c r="E67" s="6">
        <v>4.9820000000000002</v>
      </c>
      <c r="F67" s="6">
        <v>1.7559422921421177E-2</v>
      </c>
      <c r="G67" s="6">
        <v>-0.33749288380958592</v>
      </c>
      <c r="H67" s="12">
        <v>0.45</v>
      </c>
      <c r="I67" s="92">
        <f t="shared" si="41"/>
        <v>150</v>
      </c>
      <c r="J67" s="6">
        <f t="shared" si="40"/>
        <v>-0.11177678846161321</v>
      </c>
      <c r="K67" s="6">
        <f t="shared" si="42"/>
        <v>0.45</v>
      </c>
      <c r="L67" s="135"/>
    </row>
    <row r="68" spans="1:12">
      <c r="A68" s="210"/>
      <c r="B68" s="21">
        <v>160</v>
      </c>
      <c r="C68" s="6">
        <v>4.9982084999999996</v>
      </c>
      <c r="D68" s="6">
        <v>4.9982084999999996</v>
      </c>
      <c r="E68" s="6">
        <v>5.0151851851851852</v>
      </c>
      <c r="F68" s="6">
        <v>1.3117917978085184E-2</v>
      </c>
      <c r="G68" s="6">
        <v>0.33965540223433222</v>
      </c>
      <c r="H68" s="12">
        <v>0.45</v>
      </c>
      <c r="I68" s="92">
        <f t="shared" si="41"/>
        <v>165</v>
      </c>
      <c r="J68" s="6">
        <f t="shared" si="40"/>
        <v>0.39771655119656107</v>
      </c>
      <c r="K68" s="6">
        <f t="shared" si="42"/>
        <v>0.45</v>
      </c>
      <c r="L68" s="135"/>
    </row>
    <row r="69" spans="1:12">
      <c r="A69" s="210"/>
      <c r="B69" s="21">
        <v>175</v>
      </c>
      <c r="C69" s="6">
        <v>4.9982084999999996</v>
      </c>
      <c r="D69" s="6">
        <v>4.9994958333333326</v>
      </c>
      <c r="E69" s="6">
        <v>5.0251851851851859</v>
      </c>
      <c r="F69" s="6">
        <v>1.5284575022493653E-2</v>
      </c>
      <c r="G69" s="6">
        <v>0.51383884912101874</v>
      </c>
      <c r="H69" s="12">
        <v>0.45</v>
      </c>
      <c r="I69" s="92">
        <f t="shared" si="41"/>
        <v>180</v>
      </c>
      <c r="J69" s="6">
        <f t="shared" si="40"/>
        <v>0.50229959779676547</v>
      </c>
      <c r="K69" s="6">
        <f t="shared" si="42"/>
        <v>0.45</v>
      </c>
      <c r="L69" s="135"/>
    </row>
    <row r="70" spans="1:12">
      <c r="A70" s="210"/>
      <c r="B70" s="21">
        <v>190</v>
      </c>
      <c r="C70" s="6">
        <v>4.9982084999999996</v>
      </c>
      <c r="D70" s="6">
        <v>5.0019554999999993</v>
      </c>
      <c r="E70" s="6">
        <v>5.0259259259259279</v>
      </c>
      <c r="F70" s="6">
        <v>1.5002373981181351E-2</v>
      </c>
      <c r="G70" s="6">
        <v>0.47922109514825906</v>
      </c>
      <c r="H70" s="12">
        <v>0.45</v>
      </c>
      <c r="I70" s="92">
        <f t="shared" si="41"/>
        <v>195</v>
      </c>
      <c r="J70" s="6">
        <f t="shared" si="40"/>
        <v>0.44745666799781958</v>
      </c>
      <c r="K70" s="6">
        <f t="shared" si="42"/>
        <v>0.45</v>
      </c>
      <c r="L70" s="135"/>
    </row>
    <row r="71" spans="1:12">
      <c r="A71" s="210"/>
      <c r="B71" s="21">
        <v>205</v>
      </c>
      <c r="C71" s="6">
        <v>4.9982084999999996</v>
      </c>
      <c r="D71" s="6">
        <v>5.0037521666666667</v>
      </c>
      <c r="E71" s="6">
        <v>5.0229629629629633</v>
      </c>
      <c r="F71" s="6">
        <v>1.6364787435413513E-2</v>
      </c>
      <c r="G71" s="6">
        <v>0.38392781369694062</v>
      </c>
      <c r="H71" s="12">
        <v>0.45</v>
      </c>
      <c r="I71" s="92">
        <f t="shared" si="41"/>
        <v>210</v>
      </c>
      <c r="J71" s="6">
        <f t="shared" si="40"/>
        <v>0.34121232717862543</v>
      </c>
      <c r="K71" s="6">
        <f t="shared" si="42"/>
        <v>0.45</v>
      </c>
      <c r="L71" s="135"/>
    </row>
    <row r="72" spans="1:12">
      <c r="A72" s="210"/>
      <c r="B72" s="21">
        <v>220</v>
      </c>
      <c r="C72" s="6">
        <v>4.9982084999999996</v>
      </c>
      <c r="D72" s="6">
        <v>5.0057148333333332</v>
      </c>
      <c r="E72" s="6">
        <v>5.0185185185185199</v>
      </c>
      <c r="F72" s="6">
        <v>1.3503191561115601E-2</v>
      </c>
      <c r="G72" s="6">
        <v>0.25578135414199499</v>
      </c>
      <c r="H72" s="12">
        <v>0.45</v>
      </c>
      <c r="I72" s="92">
        <f t="shared" si="41"/>
        <v>225</v>
      </c>
      <c r="J72" s="6">
        <f t="shared" si="40"/>
        <v>0.10429208736974968</v>
      </c>
      <c r="K72" s="6">
        <f t="shared" si="42"/>
        <v>0.45</v>
      </c>
      <c r="L72" s="135"/>
    </row>
    <row r="73" spans="1:12">
      <c r="A73" s="210"/>
      <c r="B73" s="21">
        <v>235</v>
      </c>
      <c r="C73" s="6">
        <v>4.9982084999999996</v>
      </c>
      <c r="D73" s="6">
        <v>5.0147784999999994</v>
      </c>
      <c r="E73" s="6">
        <v>5.0048148148148144</v>
      </c>
      <c r="F73" s="6">
        <v>1.9289369405964773E-2</v>
      </c>
      <c r="G73" s="6">
        <v>-0.1986864461747409</v>
      </c>
      <c r="H73" s="12">
        <v>0.45</v>
      </c>
      <c r="I73" s="92">
        <f t="shared" si="41"/>
        <v>240</v>
      </c>
      <c r="J73" s="6">
        <f t="shared" si="40"/>
        <v>-0.27836604111551633</v>
      </c>
      <c r="K73" s="6">
        <f t="shared" si="42"/>
        <v>0.45</v>
      </c>
      <c r="L73" s="135"/>
    </row>
    <row r="74" spans="1:12">
      <c r="A74" s="210"/>
      <c r="B74" s="21">
        <v>250</v>
      </c>
      <c r="C74" s="6">
        <v>4.9982084999999996</v>
      </c>
      <c r="D74" s="6">
        <v>5.0175184999999995</v>
      </c>
      <c r="E74" s="6">
        <v>4.995555555555554</v>
      </c>
      <c r="F74" s="6">
        <v>1.8878830906871633E-2</v>
      </c>
      <c r="G74" s="6">
        <v>-0.43772523099706712</v>
      </c>
      <c r="H74" s="12">
        <v>0.45</v>
      </c>
      <c r="I74" s="92">
        <f t="shared" si="41"/>
        <v>255</v>
      </c>
      <c r="J74" s="6">
        <f t="shared" si="40"/>
        <v>-0.6276896571860614</v>
      </c>
      <c r="K74" s="6">
        <f t="shared" si="42"/>
        <v>0.45333333333333337</v>
      </c>
      <c r="L74" s="135"/>
    </row>
    <row r="75" spans="1:12">
      <c r="A75" s="210"/>
      <c r="B75" s="21">
        <v>265</v>
      </c>
      <c r="C75" s="6">
        <v>4.9982084999999996</v>
      </c>
      <c r="D75" s="6">
        <v>5.0235814999999988</v>
      </c>
      <c r="E75" s="6">
        <v>4.9729629629629635</v>
      </c>
      <c r="F75" s="6">
        <v>2.0720635350894349E-2</v>
      </c>
      <c r="G75" s="6">
        <v>-1.00761850956405</v>
      </c>
      <c r="H75" s="12">
        <v>0.46</v>
      </c>
      <c r="I75" s="92">
        <f t="shared" si="41"/>
        <v>270</v>
      </c>
      <c r="J75" s="6">
        <f t="shared" si="40"/>
        <v>-1.4437577453880781</v>
      </c>
      <c r="K75" s="6">
        <f t="shared" si="42"/>
        <v>0.45666666666666667</v>
      </c>
      <c r="L75" s="19"/>
    </row>
    <row r="76" spans="1:12">
      <c r="A76" s="3"/>
      <c r="B76" s="21">
        <v>280</v>
      </c>
      <c r="C76" s="6">
        <v>4.9982084999999996</v>
      </c>
      <c r="D76" s="6">
        <v>5.0321008333333328</v>
      </c>
      <c r="E76" s="6">
        <v>4.9155555555555557</v>
      </c>
      <c r="F76" s="6">
        <v>1.9871381302561632E-2</v>
      </c>
      <c r="G76" s="6">
        <v>-2.3160362170361348</v>
      </c>
      <c r="H76" s="12">
        <v>0.45</v>
      </c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5.0768799999999992</v>
      </c>
      <c r="E95" s="30">
        <v>4.8235000000000001</v>
      </c>
      <c r="F95" s="30">
        <v>1.8144159564879116E-2</v>
      </c>
      <c r="G95" s="74">
        <v>-4.9908605285135579</v>
      </c>
      <c r="H95" s="31">
        <v>0.5</v>
      </c>
      <c r="I95" s="93">
        <v>45</v>
      </c>
      <c r="J95" s="29">
        <f>G95+(G96-G95)/15*(I95-B95)</f>
        <v>-4.9908605285135579</v>
      </c>
      <c r="K95" s="29">
        <f>H95+(H96-H95)/15*(I95-B95)</f>
        <v>0.5</v>
      </c>
      <c r="L95" s="135"/>
    </row>
    <row r="96" spans="1:12">
      <c r="A96" s="210"/>
      <c r="B96" s="21">
        <v>60</v>
      </c>
      <c r="C96" s="7"/>
      <c r="D96" s="7">
        <v>5.0744799999999994</v>
      </c>
      <c r="E96" s="7">
        <v>4.8950000000000005</v>
      </c>
      <c r="F96" s="7">
        <v>2.25948294038586E-2</v>
      </c>
      <c r="G96" s="75">
        <v>-3.5369141271617783</v>
      </c>
      <c r="H96" s="22">
        <v>0.5</v>
      </c>
      <c r="I96" s="92">
        <f>I95+15</f>
        <v>60</v>
      </c>
      <c r="J96" s="6">
        <f t="shared" ref="J96:J119" si="43">G96+(G97-G96)/15*(I96-B96)</f>
        <v>-3.5369141271617783</v>
      </c>
      <c r="K96" s="6">
        <f>H96+(H97-H96)/15*(I96-B96)</f>
        <v>0.5</v>
      </c>
      <c r="L96" s="135"/>
    </row>
    <row r="97" spans="1:12">
      <c r="A97" s="210"/>
      <c r="B97" s="21">
        <v>75</v>
      </c>
      <c r="C97" s="7"/>
      <c r="D97" s="7">
        <v>5.0710799999999994</v>
      </c>
      <c r="E97" s="7">
        <v>4.9954999999999989</v>
      </c>
      <c r="F97" s="7">
        <v>1.3945382182304032E-2</v>
      </c>
      <c r="G97" s="75">
        <v>-1.4904122987608248</v>
      </c>
      <c r="H97" s="22">
        <v>0.5</v>
      </c>
      <c r="I97" s="92">
        <f t="shared" ref="I97:I127" si="44">I96+15</f>
        <v>75</v>
      </c>
      <c r="J97" s="6">
        <f t="shared" si="43"/>
        <v>-1.4904122987608248</v>
      </c>
      <c r="K97" s="6">
        <f t="shared" ref="K97:K119" si="45">H97+(H98-H97)/15*(I97-B97)</f>
        <v>0.5</v>
      </c>
      <c r="L97" s="135"/>
    </row>
    <row r="98" spans="1:12">
      <c r="A98" s="210"/>
      <c r="B98" s="21">
        <v>90</v>
      </c>
      <c r="C98" s="7"/>
      <c r="D98" s="7">
        <v>5.0678799999999997</v>
      </c>
      <c r="E98" s="7">
        <v>5.0504999999999995</v>
      </c>
      <c r="F98" s="7">
        <v>1.4680814547887821E-2</v>
      </c>
      <c r="G98" s="75">
        <v>-0.34294418968089568</v>
      </c>
      <c r="H98" s="22">
        <v>0.5</v>
      </c>
      <c r="I98" s="92">
        <f t="shared" si="44"/>
        <v>90</v>
      </c>
      <c r="J98" s="6">
        <f t="shared" si="43"/>
        <v>-0.34294418968089568</v>
      </c>
      <c r="K98" s="6">
        <f t="shared" si="45"/>
        <v>0.5</v>
      </c>
      <c r="L98" s="135"/>
    </row>
    <row r="99" spans="1:12">
      <c r="A99" s="210"/>
      <c r="B99" s="21">
        <v>105</v>
      </c>
      <c r="C99" s="7"/>
      <c r="D99" s="7">
        <v>5.0701799999999997</v>
      </c>
      <c r="E99" s="7">
        <v>5.0814999999999992</v>
      </c>
      <c r="F99" s="7">
        <v>1.5652475842498591E-2</v>
      </c>
      <c r="G99" s="75">
        <v>0.22326623512379348</v>
      </c>
      <c r="H99" s="22">
        <v>0.5</v>
      </c>
      <c r="I99" s="92">
        <f t="shared" si="44"/>
        <v>105</v>
      </c>
      <c r="J99" s="6">
        <f t="shared" si="43"/>
        <v>0.22326623512379348</v>
      </c>
      <c r="K99" s="6">
        <f t="shared" si="45"/>
        <v>0.5</v>
      </c>
      <c r="L99" s="135"/>
    </row>
    <row r="100" spans="1:12">
      <c r="A100" s="210"/>
      <c r="B100" s="21">
        <v>120</v>
      </c>
      <c r="C100" s="7"/>
      <c r="D100" s="7">
        <v>5.0697799999999997</v>
      </c>
      <c r="E100" s="7">
        <v>5.1020000000000003</v>
      </c>
      <c r="F100" s="7">
        <v>1.852452144420583E-2</v>
      </c>
      <c r="G100" s="75">
        <v>0.63553053584180341</v>
      </c>
      <c r="H100" s="22">
        <v>0.5</v>
      </c>
      <c r="I100" s="92">
        <f t="shared" si="44"/>
        <v>120</v>
      </c>
      <c r="J100" s="6">
        <f t="shared" si="43"/>
        <v>0.63553053584180341</v>
      </c>
      <c r="K100" s="6">
        <f t="shared" si="45"/>
        <v>0.5</v>
      </c>
      <c r="L100" s="135"/>
    </row>
    <row r="101" spans="1:12">
      <c r="A101" s="210"/>
      <c r="B101" s="21">
        <v>135</v>
      </c>
      <c r="C101" s="7"/>
      <c r="D101" s="7">
        <v>5.0663300000000007</v>
      </c>
      <c r="E101" s="7">
        <v>5.1269999999999998</v>
      </c>
      <c r="F101" s="7">
        <v>1.3018205875254997E-2</v>
      </c>
      <c r="G101" s="75">
        <v>1.1975137821657709</v>
      </c>
      <c r="H101" s="22">
        <v>0.5</v>
      </c>
      <c r="I101" s="92">
        <f t="shared" si="44"/>
        <v>135</v>
      </c>
      <c r="J101" s="6">
        <f t="shared" si="43"/>
        <v>1.1975137821657709</v>
      </c>
      <c r="K101" s="6">
        <f t="shared" si="45"/>
        <v>0.5</v>
      </c>
      <c r="L101" s="135"/>
    </row>
    <row r="102" spans="1:12">
      <c r="A102" s="210"/>
      <c r="B102" s="21">
        <v>150</v>
      </c>
      <c r="C102" s="7"/>
      <c r="D102" s="7">
        <v>5.0649300000000004</v>
      </c>
      <c r="E102" s="7">
        <v>5.150500000000001</v>
      </c>
      <c r="F102" s="7">
        <v>1.7312909694943413E-2</v>
      </c>
      <c r="G102" s="75">
        <v>1.6894606638196499</v>
      </c>
      <c r="H102" s="22">
        <v>0.5</v>
      </c>
      <c r="I102" s="92">
        <f t="shared" si="44"/>
        <v>150</v>
      </c>
      <c r="J102" s="6">
        <f t="shared" si="43"/>
        <v>1.6894606638196499</v>
      </c>
      <c r="K102" s="6">
        <f t="shared" si="45"/>
        <v>0.5</v>
      </c>
      <c r="L102" s="135"/>
    </row>
    <row r="103" spans="1:12">
      <c r="A103" s="210"/>
      <c r="B103" s="21">
        <v>165</v>
      </c>
      <c r="C103" s="7"/>
      <c r="D103" s="7">
        <v>5.06013</v>
      </c>
      <c r="E103" s="7">
        <v>5.1685000000000008</v>
      </c>
      <c r="F103" s="7">
        <v>1.460893742308381E-2</v>
      </c>
      <c r="G103" s="75">
        <v>2.1416445822538304</v>
      </c>
      <c r="H103" s="22">
        <v>0.5</v>
      </c>
      <c r="I103" s="92">
        <f t="shared" si="44"/>
        <v>165</v>
      </c>
      <c r="J103" s="6">
        <f t="shared" si="43"/>
        <v>2.1416445822538304</v>
      </c>
      <c r="K103" s="6">
        <f t="shared" si="45"/>
        <v>0.5</v>
      </c>
      <c r="L103" s="135"/>
    </row>
    <row r="104" spans="1:12">
      <c r="A104" s="210"/>
      <c r="B104" s="21">
        <v>180</v>
      </c>
      <c r="C104" s="7"/>
      <c r="D104" s="7">
        <v>5.0640299999999998</v>
      </c>
      <c r="E104" s="7">
        <v>5.17</v>
      </c>
      <c r="F104" s="7">
        <v>1.3377121081198663E-2</v>
      </c>
      <c r="G104" s="75">
        <v>2.0926021370331558</v>
      </c>
      <c r="H104" s="22">
        <v>0.5</v>
      </c>
      <c r="I104" s="92">
        <f t="shared" si="44"/>
        <v>180</v>
      </c>
      <c r="J104" s="6">
        <f t="shared" si="43"/>
        <v>2.0926021370331558</v>
      </c>
      <c r="K104" s="6">
        <f t="shared" si="45"/>
        <v>0.5</v>
      </c>
      <c r="L104" s="135"/>
    </row>
    <row r="105" spans="1:12">
      <c r="A105" s="210"/>
      <c r="B105" s="21">
        <v>195</v>
      </c>
      <c r="C105" s="7"/>
      <c r="D105" s="7">
        <v>5.0664299999999995</v>
      </c>
      <c r="E105" s="7">
        <v>5.1669999999999998</v>
      </c>
      <c r="F105" s="7">
        <v>1.688973528196152E-2</v>
      </c>
      <c r="G105" s="75">
        <v>1.9850269321790743</v>
      </c>
      <c r="H105" s="22">
        <v>0.5</v>
      </c>
      <c r="I105" s="92">
        <f t="shared" si="44"/>
        <v>195</v>
      </c>
      <c r="J105" s="6">
        <f t="shared" si="43"/>
        <v>1.9850269321790743</v>
      </c>
      <c r="K105" s="6">
        <f t="shared" si="45"/>
        <v>0.5</v>
      </c>
      <c r="L105" s="135"/>
    </row>
    <row r="106" spans="1:12">
      <c r="A106" s="210"/>
      <c r="B106" s="21">
        <v>210</v>
      </c>
      <c r="C106" s="7"/>
      <c r="D106" s="7">
        <v>5.0648299999999997</v>
      </c>
      <c r="E106" s="7">
        <v>5.1614999999999993</v>
      </c>
      <c r="F106" s="7">
        <v>1.6630662866176489E-2</v>
      </c>
      <c r="G106" s="75">
        <v>1.908652412815427</v>
      </c>
      <c r="H106" s="22">
        <v>0.5</v>
      </c>
      <c r="I106" s="92">
        <f t="shared" si="44"/>
        <v>210</v>
      </c>
      <c r="J106" s="6">
        <f t="shared" si="43"/>
        <v>1.908652412815427</v>
      </c>
      <c r="K106" s="6">
        <f t="shared" si="45"/>
        <v>0.5</v>
      </c>
      <c r="L106" s="135"/>
    </row>
    <row r="107" spans="1:12">
      <c r="A107" s="210"/>
      <c r="B107" s="21">
        <v>225</v>
      </c>
      <c r="C107" s="7">
        <v>5.0652799999999996</v>
      </c>
      <c r="D107" s="7">
        <v>5.0652799999999996</v>
      </c>
      <c r="E107" s="7">
        <v>5.1544999999999987</v>
      </c>
      <c r="F107" s="7">
        <v>2.1144863753590388E-2</v>
      </c>
      <c r="G107" s="75">
        <v>1.7614031208541128</v>
      </c>
      <c r="H107" s="22">
        <v>0.5</v>
      </c>
      <c r="I107" s="92">
        <f t="shared" si="44"/>
        <v>225</v>
      </c>
      <c r="J107" s="6">
        <f t="shared" si="43"/>
        <v>1.7614031208541128</v>
      </c>
      <c r="K107" s="6">
        <f t="shared" si="45"/>
        <v>0.5</v>
      </c>
      <c r="L107" s="135"/>
    </row>
    <row r="108" spans="1:12">
      <c r="A108" s="210"/>
      <c r="B108" s="21">
        <v>240</v>
      </c>
      <c r="C108" s="7"/>
      <c r="D108" s="7">
        <v>5.06623</v>
      </c>
      <c r="E108" s="7">
        <v>5.1539999999999999</v>
      </c>
      <c r="F108" s="7">
        <v>1.8750438591361589E-2</v>
      </c>
      <c r="G108" s="75">
        <v>1.7324519415818054</v>
      </c>
      <c r="H108" s="22">
        <v>0.5</v>
      </c>
      <c r="I108" s="92">
        <f t="shared" si="44"/>
        <v>240</v>
      </c>
      <c r="J108" s="6">
        <f t="shared" si="43"/>
        <v>1.7324519415818054</v>
      </c>
      <c r="K108" s="6">
        <f t="shared" si="45"/>
        <v>0.5</v>
      </c>
      <c r="L108" s="135"/>
    </row>
    <row r="109" spans="1:12">
      <c r="A109" s="210"/>
      <c r="B109" s="21">
        <v>255</v>
      </c>
      <c r="C109" s="7"/>
      <c r="D109" s="7">
        <v>5.0697299999999998</v>
      </c>
      <c r="E109" s="7">
        <v>5.1425000000000001</v>
      </c>
      <c r="F109" s="7">
        <v>1.2513150976809308E-2</v>
      </c>
      <c r="G109" s="75">
        <v>1.4353821603911889</v>
      </c>
      <c r="H109" s="22">
        <v>0.5</v>
      </c>
      <c r="I109" s="92">
        <f t="shared" si="44"/>
        <v>255</v>
      </c>
      <c r="J109" s="6">
        <f t="shared" si="43"/>
        <v>1.4353821603911889</v>
      </c>
      <c r="K109" s="6">
        <f t="shared" si="45"/>
        <v>0.5</v>
      </c>
      <c r="L109" s="135"/>
    </row>
    <row r="110" spans="1:12">
      <c r="A110" s="210"/>
      <c r="B110" s="21">
        <v>270</v>
      </c>
      <c r="C110" s="7"/>
      <c r="D110" s="7">
        <v>5.0705299999999998</v>
      </c>
      <c r="E110" s="7">
        <v>5.1360000000000001</v>
      </c>
      <c r="F110" s="7">
        <v>2.0104987598001382E-2</v>
      </c>
      <c r="G110" s="75">
        <v>1.2911865229078687</v>
      </c>
      <c r="H110" s="22">
        <v>0.5</v>
      </c>
      <c r="I110" s="92">
        <f t="shared" si="44"/>
        <v>270</v>
      </c>
      <c r="J110" s="6">
        <f t="shared" si="43"/>
        <v>1.2911865229078687</v>
      </c>
      <c r="K110" s="6">
        <f t="shared" si="45"/>
        <v>0.5</v>
      </c>
      <c r="L110" s="135"/>
    </row>
    <row r="111" spans="1:12">
      <c r="A111" s="210"/>
      <c r="B111" s="21">
        <v>285</v>
      </c>
      <c r="C111" s="7"/>
      <c r="D111" s="7">
        <v>5.0720299999999989</v>
      </c>
      <c r="E111" s="7">
        <v>5.1250000000000009</v>
      </c>
      <c r="F111" s="7">
        <v>1.3954814298487165E-2</v>
      </c>
      <c r="G111" s="75">
        <v>1.0443550215594539</v>
      </c>
      <c r="H111" s="22">
        <v>0.5</v>
      </c>
      <c r="I111" s="92">
        <f t="shared" si="44"/>
        <v>285</v>
      </c>
      <c r="J111" s="6">
        <f t="shared" si="43"/>
        <v>1.0443550215594539</v>
      </c>
      <c r="K111" s="6">
        <f t="shared" si="45"/>
        <v>0.5</v>
      </c>
      <c r="L111" s="135"/>
    </row>
    <row r="112" spans="1:12">
      <c r="A112" s="210"/>
      <c r="B112" s="21">
        <v>300</v>
      </c>
      <c r="C112" s="7"/>
      <c r="D112" s="7">
        <v>5.0739299999999989</v>
      </c>
      <c r="E112" s="7">
        <v>5.1265000000000009</v>
      </c>
      <c r="F112" s="7">
        <v>1.6311119875071341E-2</v>
      </c>
      <c r="G112" s="75">
        <v>1.0360805135270295</v>
      </c>
      <c r="H112" s="22">
        <v>0.5</v>
      </c>
      <c r="I112" s="92">
        <f t="shared" si="44"/>
        <v>300</v>
      </c>
      <c r="J112" s="6">
        <f t="shared" si="43"/>
        <v>1.0360805135270295</v>
      </c>
      <c r="K112" s="6">
        <f t="shared" si="45"/>
        <v>0.5</v>
      </c>
      <c r="L112" s="135"/>
    </row>
    <row r="113" spans="1:12">
      <c r="A113" s="210"/>
      <c r="B113" s="21">
        <v>315</v>
      </c>
      <c r="C113" s="7"/>
      <c r="D113" s="7">
        <v>5.073529999999999</v>
      </c>
      <c r="E113" s="7">
        <v>5.1039999999999992</v>
      </c>
      <c r="F113" s="7">
        <v>1.5694450913417948E-2</v>
      </c>
      <c r="G113" s="75">
        <v>0.60056804631095562</v>
      </c>
      <c r="H113" s="22">
        <v>0.5</v>
      </c>
      <c r="I113" s="92">
        <f t="shared" si="44"/>
        <v>315</v>
      </c>
      <c r="J113" s="6">
        <f t="shared" si="43"/>
        <v>0.60056804631095562</v>
      </c>
      <c r="K113" s="6">
        <f t="shared" si="45"/>
        <v>0.5</v>
      </c>
      <c r="L113" s="135"/>
    </row>
    <row r="114" spans="1:12">
      <c r="A114" s="210"/>
      <c r="B114" s="21">
        <v>330</v>
      </c>
      <c r="C114" s="7"/>
      <c r="D114" s="7">
        <v>5.0707799999999992</v>
      </c>
      <c r="E114" s="7">
        <v>5.1004999999999994</v>
      </c>
      <c r="F114" s="7">
        <v>1.8202082009311015E-2</v>
      </c>
      <c r="G114" s="75">
        <v>0.58610312417419397</v>
      </c>
      <c r="H114" s="22">
        <v>0.5</v>
      </c>
      <c r="I114" s="92">
        <f t="shared" si="44"/>
        <v>330</v>
      </c>
      <c r="J114" s="6">
        <f t="shared" si="43"/>
        <v>0.58610312417419397</v>
      </c>
      <c r="K114" s="6">
        <f t="shared" si="45"/>
        <v>0.5</v>
      </c>
      <c r="L114" s="135"/>
    </row>
    <row r="115" spans="1:12">
      <c r="A115" s="210"/>
      <c r="B115" s="21">
        <v>345</v>
      </c>
      <c r="C115" s="7"/>
      <c r="D115" s="7">
        <v>5.0747799999999987</v>
      </c>
      <c r="E115" s="7">
        <v>5.0985000000000005</v>
      </c>
      <c r="F115" s="7">
        <v>1.5312533566021261E-2</v>
      </c>
      <c r="G115" s="75">
        <v>0.46740942464504365</v>
      </c>
      <c r="H115" s="22">
        <v>0.5</v>
      </c>
      <c r="I115" s="92">
        <f t="shared" si="44"/>
        <v>345</v>
      </c>
      <c r="J115" s="6">
        <f t="shared" si="43"/>
        <v>0.46740942464504365</v>
      </c>
      <c r="K115" s="6">
        <f t="shared" si="45"/>
        <v>0.5</v>
      </c>
      <c r="L115" s="135"/>
    </row>
    <row r="116" spans="1:12">
      <c r="A116" s="210"/>
      <c r="B116" s="21">
        <v>360</v>
      </c>
      <c r="C116" s="7"/>
      <c r="D116" s="7">
        <v>5.0693799999999989</v>
      </c>
      <c r="E116" s="7">
        <v>5.0825000000000005</v>
      </c>
      <c r="F116" s="7">
        <v>1.5852942612451702E-2</v>
      </c>
      <c r="G116" s="75">
        <v>0.2588087695142518</v>
      </c>
      <c r="H116" s="22">
        <v>0.5</v>
      </c>
      <c r="I116" s="92">
        <f t="shared" si="44"/>
        <v>360</v>
      </c>
      <c r="J116" s="6">
        <f t="shared" si="43"/>
        <v>0.2588087695142518</v>
      </c>
      <c r="K116" s="6">
        <f t="shared" si="45"/>
        <v>0.5</v>
      </c>
      <c r="L116" s="135"/>
    </row>
    <row r="117" spans="1:12">
      <c r="A117" s="210"/>
      <c r="B117" s="21">
        <v>375</v>
      </c>
      <c r="C117" s="7"/>
      <c r="D117" s="7">
        <v>5.0740299999999996</v>
      </c>
      <c r="E117" s="7">
        <v>5.0570000000000004</v>
      </c>
      <c r="F117" s="7">
        <v>1.559352092174323E-2</v>
      </c>
      <c r="G117" s="75">
        <v>-0.33563065255820745</v>
      </c>
      <c r="H117" s="22">
        <v>0.5</v>
      </c>
      <c r="I117" s="92">
        <f t="shared" si="44"/>
        <v>375</v>
      </c>
      <c r="J117" s="6">
        <f t="shared" si="43"/>
        <v>-0.33563065255820745</v>
      </c>
      <c r="K117" s="6">
        <f t="shared" si="45"/>
        <v>0.5</v>
      </c>
      <c r="L117" s="135"/>
    </row>
    <row r="118" spans="1:12">
      <c r="A118" s="210"/>
      <c r="B118" s="21">
        <v>390</v>
      </c>
      <c r="C118" s="7"/>
      <c r="D118" s="7">
        <v>5.0789299999999997</v>
      </c>
      <c r="E118" s="7">
        <v>5.0395000000000003</v>
      </c>
      <c r="F118" s="7">
        <v>1.8488972531299861E-2</v>
      </c>
      <c r="G118" s="75">
        <v>-0.77634462376916813</v>
      </c>
      <c r="H118" s="22">
        <v>0.5</v>
      </c>
      <c r="I118" s="92">
        <f t="shared" si="44"/>
        <v>390</v>
      </c>
      <c r="J118" s="6">
        <f t="shared" si="43"/>
        <v>-0.77634462376916813</v>
      </c>
      <c r="K118" s="6">
        <f t="shared" si="45"/>
        <v>0.5</v>
      </c>
      <c r="L118" s="135"/>
    </row>
    <row r="119" spans="1:12">
      <c r="A119" s="210"/>
      <c r="B119" s="21">
        <v>405</v>
      </c>
      <c r="C119" s="7"/>
      <c r="D119" s="7">
        <v>5.0602299999999998</v>
      </c>
      <c r="E119" s="7">
        <v>4.9984999999999999</v>
      </c>
      <c r="F119" s="7">
        <v>2.2070461326349582E-2</v>
      </c>
      <c r="G119" s="75">
        <v>-1.2199050240799301</v>
      </c>
      <c r="H119" s="22">
        <v>0.5</v>
      </c>
      <c r="I119" s="92">
        <f t="shared" si="44"/>
        <v>405</v>
      </c>
      <c r="J119" s="6">
        <f t="shared" si="43"/>
        <v>-1.2199050240799301</v>
      </c>
      <c r="K119" s="6">
        <f t="shared" si="45"/>
        <v>0.5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5.003474465957102</v>
      </c>
      <c r="E135" s="34">
        <v>4.9649999999999999</v>
      </c>
      <c r="F135" s="34">
        <v>0.05</v>
      </c>
      <c r="G135" s="35">
        <v>-0.76895497756362485</v>
      </c>
      <c r="H135" s="36">
        <v>0.76420036149715809</v>
      </c>
      <c r="I135" s="92">
        <f t="shared" si="46"/>
        <v>120</v>
      </c>
      <c r="J135" s="6">
        <f t="shared" ref="J135:J155" si="47">G135+(G136-G135)/15*(I135-B135)</f>
        <v>-0.76895497756362485</v>
      </c>
      <c r="K135" s="6">
        <f t="shared" ref="K135:K155" si="48">H135+(H136-H135)/15*(I135-B135)</f>
        <v>0.76420036149715809</v>
      </c>
      <c r="L135" s="135"/>
    </row>
    <row r="136" spans="1:12">
      <c r="A136" s="208"/>
      <c r="B136" s="23">
        <v>135</v>
      </c>
      <c r="C136" s="3"/>
      <c r="D136" s="34">
        <v>4.9970594659571015</v>
      </c>
      <c r="E136" s="34">
        <v>5</v>
      </c>
      <c r="F136" s="34">
        <v>4.4999999999999998E-2</v>
      </c>
      <c r="G136" s="35">
        <v>5.8845288172597397E-2</v>
      </c>
      <c r="H136" s="36">
        <v>0.75074374179912762</v>
      </c>
      <c r="I136" s="92">
        <f t="shared" si="46"/>
        <v>135</v>
      </c>
      <c r="J136" s="6">
        <f t="shared" si="47"/>
        <v>5.8845288172597397E-2</v>
      </c>
      <c r="K136" s="6">
        <f t="shared" si="48"/>
        <v>0.75074374179912762</v>
      </c>
      <c r="L136" s="135"/>
    </row>
    <row r="137" spans="1:12">
      <c r="A137" s="208"/>
      <c r="B137" s="23">
        <v>150</v>
      </c>
      <c r="C137" s="3"/>
      <c r="D137" s="34">
        <v>5.0018014659571017</v>
      </c>
      <c r="E137" s="34">
        <v>5.0250000000000004</v>
      </c>
      <c r="F137" s="34">
        <v>4.4999999999999998E-2</v>
      </c>
      <c r="G137" s="35">
        <v>0.46380357558753182</v>
      </c>
      <c r="H137" s="36">
        <v>0.72841446865612469</v>
      </c>
      <c r="I137" s="92">
        <f t="shared" si="46"/>
        <v>150</v>
      </c>
      <c r="J137" s="6">
        <f t="shared" si="47"/>
        <v>0.46380357558753182</v>
      </c>
      <c r="K137" s="6">
        <f t="shared" si="48"/>
        <v>0.72841446865612469</v>
      </c>
      <c r="L137" s="135"/>
    </row>
    <row r="138" spans="1:12">
      <c r="A138" s="208"/>
      <c r="B138" s="23">
        <v>165</v>
      </c>
      <c r="C138" s="3"/>
      <c r="D138" s="34">
        <v>4.9980124659571015</v>
      </c>
      <c r="E138" s="34">
        <v>5.05</v>
      </c>
      <c r="F138" s="34">
        <v>0.04</v>
      </c>
      <c r="G138" s="35">
        <v>1.0401641531909009</v>
      </c>
      <c r="H138" s="36">
        <v>0.74761702753080883</v>
      </c>
      <c r="I138" s="92">
        <f t="shared" si="46"/>
        <v>165</v>
      </c>
      <c r="J138" s="6">
        <f t="shared" si="47"/>
        <v>1.0401641531909009</v>
      </c>
      <c r="K138" s="6">
        <f t="shared" si="48"/>
        <v>0.74761702753080883</v>
      </c>
      <c r="L138" s="135"/>
    </row>
    <row r="139" spans="1:12">
      <c r="A139" s="208"/>
      <c r="B139" s="23">
        <v>180</v>
      </c>
      <c r="C139" s="3"/>
      <c r="D139" s="34">
        <v>5.0007004659571015</v>
      </c>
      <c r="E139" s="34">
        <v>5.0949999999999998</v>
      </c>
      <c r="F139" s="34">
        <v>0.04</v>
      </c>
      <c r="G139" s="35">
        <v>1.8857265034139561</v>
      </c>
      <c r="H139" s="36">
        <v>0.72801477656971536</v>
      </c>
      <c r="I139" s="92">
        <f t="shared" si="46"/>
        <v>180</v>
      </c>
      <c r="J139" s="6">
        <f t="shared" si="47"/>
        <v>1.8857265034139561</v>
      </c>
      <c r="K139" s="6">
        <f t="shared" si="48"/>
        <v>0.72801477656971536</v>
      </c>
      <c r="L139" s="135"/>
    </row>
    <row r="140" spans="1:12">
      <c r="A140" s="208"/>
      <c r="B140" s="23">
        <v>195</v>
      </c>
      <c r="C140" s="3"/>
      <c r="D140" s="34">
        <v>5.0077304659571018</v>
      </c>
      <c r="E140" s="34">
        <v>5.12</v>
      </c>
      <c r="F140" s="34">
        <v>4.4999999999999998E-2</v>
      </c>
      <c r="G140" s="35">
        <v>2.2419244567197527</v>
      </c>
      <c r="H140" s="36">
        <v>0.74096678950315353</v>
      </c>
      <c r="I140" s="92">
        <f t="shared" si="46"/>
        <v>195</v>
      </c>
      <c r="J140" s="6">
        <f t="shared" si="47"/>
        <v>2.2419244567197527</v>
      </c>
      <c r="K140" s="6">
        <f t="shared" si="48"/>
        <v>0.74096678950315353</v>
      </c>
      <c r="L140" s="135"/>
    </row>
    <row r="141" spans="1:12">
      <c r="A141" s="208"/>
      <c r="B141" s="23">
        <v>210</v>
      </c>
      <c r="C141" s="3"/>
      <c r="D141" s="34">
        <v>5.0078964659571019</v>
      </c>
      <c r="E141" s="34">
        <v>5.0999999999999996</v>
      </c>
      <c r="F141" s="34">
        <v>3.5000000000000003E-2</v>
      </c>
      <c r="G141" s="35">
        <v>1.8391660983609219</v>
      </c>
      <c r="H141" s="36">
        <v>0.74310786982334776</v>
      </c>
      <c r="I141" s="92">
        <f t="shared" si="46"/>
        <v>210</v>
      </c>
      <c r="J141" s="6">
        <f t="shared" si="47"/>
        <v>1.8391660983609219</v>
      </c>
      <c r="K141" s="6">
        <f t="shared" si="48"/>
        <v>0.74310786982334776</v>
      </c>
      <c r="L141" s="135"/>
    </row>
    <row r="142" spans="1:12">
      <c r="A142" s="208"/>
      <c r="B142" s="23">
        <v>225</v>
      </c>
      <c r="C142" s="3"/>
      <c r="D142" s="34">
        <v>5.012694465957102</v>
      </c>
      <c r="E142" s="34">
        <v>5.125</v>
      </c>
      <c r="F142" s="34">
        <v>4.4999999999999998E-2</v>
      </c>
      <c r="G142" s="35">
        <v>2.2404224874586465</v>
      </c>
      <c r="H142" s="36">
        <v>0.73818121428498296</v>
      </c>
      <c r="I142" s="92">
        <f t="shared" si="46"/>
        <v>225</v>
      </c>
      <c r="J142" s="6">
        <f t="shared" si="47"/>
        <v>2.2404224874586465</v>
      </c>
      <c r="K142" s="6">
        <f t="shared" si="48"/>
        <v>0.73818121428498296</v>
      </c>
      <c r="L142" s="135"/>
    </row>
    <row r="143" spans="1:12">
      <c r="A143" s="208"/>
      <c r="B143" s="23">
        <v>240</v>
      </c>
      <c r="C143" s="3"/>
      <c r="D143" s="34">
        <v>5.0085814659571017</v>
      </c>
      <c r="E143" s="34">
        <v>5.1050000000000004</v>
      </c>
      <c r="F143" s="34">
        <v>3.5000000000000003E-2</v>
      </c>
      <c r="G143" s="35">
        <v>1.9250667019843279</v>
      </c>
      <c r="H143" s="36">
        <v>0.71850721637605419</v>
      </c>
      <c r="I143" s="92">
        <f t="shared" si="46"/>
        <v>240</v>
      </c>
      <c r="J143" s="6">
        <f t="shared" si="47"/>
        <v>1.9250667019843279</v>
      </c>
      <c r="K143" s="6">
        <f t="shared" si="48"/>
        <v>0.71850721637605419</v>
      </c>
      <c r="L143" s="135"/>
    </row>
    <row r="144" spans="1:12">
      <c r="A144" s="208"/>
      <c r="B144" s="23">
        <v>255</v>
      </c>
      <c r="C144" s="4"/>
      <c r="D144" s="34">
        <v>5.003131465957102</v>
      </c>
      <c r="E144" s="34">
        <v>5.0949999999999998</v>
      </c>
      <c r="F144" s="34">
        <v>3.5000000000000003E-2</v>
      </c>
      <c r="G144" s="35">
        <v>1.8362206683554185</v>
      </c>
      <c r="H144" s="36">
        <v>0.71870623778625597</v>
      </c>
      <c r="I144" s="92">
        <f t="shared" si="46"/>
        <v>255</v>
      </c>
      <c r="J144" s="6">
        <f t="shared" si="47"/>
        <v>1.8362206683554185</v>
      </c>
      <c r="K144" s="6">
        <f t="shared" si="48"/>
        <v>0.71870623778625597</v>
      </c>
      <c r="L144" s="135"/>
    </row>
    <row r="145" spans="1:12">
      <c r="A145" s="208"/>
      <c r="B145" s="23">
        <v>270</v>
      </c>
      <c r="C145" s="3">
        <v>5.0070067992904344</v>
      </c>
      <c r="D145" s="34">
        <v>5.0046144659571015</v>
      </c>
      <c r="E145" s="34">
        <v>5.085</v>
      </c>
      <c r="F145" s="34">
        <v>0.04</v>
      </c>
      <c r="G145" s="35">
        <v>1.6062283036926255</v>
      </c>
      <c r="H145" s="36">
        <v>0.7256319639944212</v>
      </c>
      <c r="I145" s="92">
        <f t="shared" si="46"/>
        <v>270</v>
      </c>
      <c r="J145" s="6">
        <f t="shared" si="47"/>
        <v>1.6062283036926255</v>
      </c>
      <c r="K145" s="6">
        <f t="shared" si="48"/>
        <v>0.7256319639944212</v>
      </c>
      <c r="L145" s="135"/>
    </row>
    <row r="146" spans="1:12">
      <c r="A146" s="208"/>
      <c r="B146" s="23">
        <v>285</v>
      </c>
      <c r="C146" s="3"/>
      <c r="D146" s="34">
        <v>5.0064844659571017</v>
      </c>
      <c r="E146" s="34">
        <v>5.09</v>
      </c>
      <c r="F146" s="34">
        <v>0.06</v>
      </c>
      <c r="G146" s="35">
        <v>1.6681472720185953</v>
      </c>
      <c r="H146" s="36">
        <v>0.79358442936201834</v>
      </c>
      <c r="I146" s="92">
        <f t="shared" si="46"/>
        <v>285</v>
      </c>
      <c r="J146" s="6">
        <f t="shared" si="47"/>
        <v>1.6681472720185953</v>
      </c>
      <c r="K146" s="6">
        <f t="shared" si="48"/>
        <v>0.79358442936201834</v>
      </c>
      <c r="L146" s="135"/>
    </row>
    <row r="147" spans="1:12">
      <c r="A147" s="208"/>
      <c r="B147" s="23">
        <v>300</v>
      </c>
      <c r="C147" s="3"/>
      <c r="D147" s="34">
        <v>5.0028624659571017</v>
      </c>
      <c r="E147" s="34">
        <v>5.0649999999999995</v>
      </c>
      <c r="F147" s="34">
        <v>0.04</v>
      </c>
      <c r="G147" s="35">
        <v>1.2420396216310976</v>
      </c>
      <c r="H147" s="36">
        <v>0.79760529487720633</v>
      </c>
      <c r="I147" s="92">
        <f t="shared" si="46"/>
        <v>300</v>
      </c>
      <c r="J147" s="6">
        <f t="shared" si="47"/>
        <v>1.2420396216310976</v>
      </c>
      <c r="K147" s="6">
        <f t="shared" si="48"/>
        <v>0.79760529487720633</v>
      </c>
      <c r="L147" s="135"/>
    </row>
    <row r="148" spans="1:12">
      <c r="A148" s="208"/>
      <c r="B148" s="23">
        <v>315</v>
      </c>
      <c r="C148" s="3"/>
      <c r="D148" s="34">
        <v>5.0015544659571018</v>
      </c>
      <c r="E148" s="34">
        <v>5.05</v>
      </c>
      <c r="F148" s="34">
        <v>5.5E-2</v>
      </c>
      <c r="G148" s="35">
        <v>0.96860954674473176</v>
      </c>
      <c r="H148" s="36">
        <v>0.75657674859198198</v>
      </c>
      <c r="I148" s="92">
        <f t="shared" si="46"/>
        <v>315</v>
      </c>
      <c r="J148" s="6">
        <f t="shared" si="47"/>
        <v>0.96860954674473176</v>
      </c>
      <c r="K148" s="6">
        <f t="shared" si="48"/>
        <v>0.75657674859198198</v>
      </c>
      <c r="L148" s="135"/>
    </row>
    <row r="149" spans="1:12">
      <c r="A149" s="208"/>
      <c r="B149" s="23">
        <v>330</v>
      </c>
      <c r="C149" s="3"/>
      <c r="D149" s="34">
        <v>4.996065465957102</v>
      </c>
      <c r="E149" s="34">
        <v>5.0449999999999999</v>
      </c>
      <c r="F149" s="34">
        <v>3.5000000000000003E-2</v>
      </c>
      <c r="G149" s="35">
        <v>0.97946142572260098</v>
      </c>
      <c r="H149" s="36">
        <v>0.71408977292602982</v>
      </c>
      <c r="I149" s="92">
        <f t="shared" si="46"/>
        <v>330</v>
      </c>
      <c r="J149" s="6">
        <f t="shared" si="47"/>
        <v>0.97946142572260098</v>
      </c>
      <c r="K149" s="6">
        <f t="shared" si="48"/>
        <v>0.71408977292602982</v>
      </c>
      <c r="L149" s="135"/>
    </row>
    <row r="150" spans="1:12">
      <c r="A150" s="208"/>
      <c r="B150" s="23">
        <v>345</v>
      </c>
      <c r="C150" s="3"/>
      <c r="D150" s="34">
        <v>5.0077304659571018</v>
      </c>
      <c r="E150" s="34">
        <v>5.05</v>
      </c>
      <c r="F150" s="34">
        <v>4.4999999999999998E-2</v>
      </c>
      <c r="G150" s="35">
        <v>0.84408564578803169</v>
      </c>
      <c r="H150" s="36">
        <v>0.87210774878894814</v>
      </c>
      <c r="I150" s="92">
        <f t="shared" si="46"/>
        <v>345</v>
      </c>
      <c r="J150" s="6">
        <f t="shared" si="47"/>
        <v>0.84408564578803169</v>
      </c>
      <c r="K150" s="6">
        <f t="shared" si="48"/>
        <v>0.87210774878894814</v>
      </c>
      <c r="L150" s="135"/>
    </row>
    <row r="151" spans="1:12">
      <c r="A151" s="208"/>
      <c r="B151" s="23">
        <v>360</v>
      </c>
      <c r="C151" s="3"/>
      <c r="D151" s="34">
        <v>5.0007004659571015</v>
      </c>
      <c r="E151" s="34">
        <v>5.0549999999999997</v>
      </c>
      <c r="F151" s="34">
        <v>0.04</v>
      </c>
      <c r="G151" s="35">
        <v>1.085838562268409</v>
      </c>
      <c r="H151" s="36">
        <v>0.72279714829791963</v>
      </c>
      <c r="I151" s="92">
        <f t="shared" si="46"/>
        <v>360</v>
      </c>
      <c r="J151" s="6">
        <f t="shared" si="47"/>
        <v>1.085838562268409</v>
      </c>
      <c r="K151" s="6">
        <f t="shared" si="48"/>
        <v>0.72279714829791963</v>
      </c>
      <c r="L151" s="135"/>
    </row>
    <row r="152" spans="1:12">
      <c r="A152" s="208"/>
      <c r="B152" s="23">
        <v>375</v>
      </c>
      <c r="C152" s="3"/>
      <c r="D152" s="34">
        <v>4.9980124659571015</v>
      </c>
      <c r="E152" s="34">
        <v>5.04</v>
      </c>
      <c r="F152" s="34">
        <v>0.02</v>
      </c>
      <c r="G152" s="35">
        <v>0.84008462021428965</v>
      </c>
      <c r="H152" s="36">
        <v>0.71876935988986268</v>
      </c>
      <c r="I152" s="92">
        <f t="shared" si="46"/>
        <v>375</v>
      </c>
      <c r="J152" s="6">
        <f t="shared" si="47"/>
        <v>0.84008462021428965</v>
      </c>
      <c r="K152" s="6">
        <f t="shared" si="48"/>
        <v>0.71876935988986268</v>
      </c>
      <c r="L152" s="135"/>
    </row>
    <row r="153" spans="1:12">
      <c r="A153" s="208"/>
      <c r="B153" s="23">
        <v>390</v>
      </c>
      <c r="C153" s="3"/>
      <c r="D153" s="34">
        <v>5.0018014659571017</v>
      </c>
      <c r="E153" s="34">
        <v>5.0549999999999997</v>
      </c>
      <c r="F153" s="34">
        <v>4.4999999999999998E-2</v>
      </c>
      <c r="G153" s="35">
        <v>1.0635874775313252</v>
      </c>
      <c r="H153" s="36">
        <v>0.73222958238002334</v>
      </c>
      <c r="I153" s="92">
        <f t="shared" si="46"/>
        <v>390</v>
      </c>
      <c r="J153" s="6">
        <f t="shared" si="47"/>
        <v>1.0635874775313252</v>
      </c>
      <c r="K153" s="6">
        <f t="shared" si="48"/>
        <v>0.73222958238002334</v>
      </c>
      <c r="L153" s="135"/>
    </row>
    <row r="154" spans="1:12">
      <c r="A154" s="208"/>
      <c r="B154" s="23">
        <v>405</v>
      </c>
      <c r="C154" s="3"/>
      <c r="D154" s="34">
        <v>4.9970594659571015</v>
      </c>
      <c r="E154" s="34">
        <v>5.0999999999999996</v>
      </c>
      <c r="F154" s="34">
        <v>3.5000000000000003E-2</v>
      </c>
      <c r="G154" s="35">
        <v>2.0600221939360419</v>
      </c>
      <c r="H154" s="36">
        <v>0.74599097924580393</v>
      </c>
      <c r="I154" s="92">
        <f t="shared" si="46"/>
        <v>405</v>
      </c>
      <c r="J154" s="6">
        <f t="shared" si="47"/>
        <v>2.0600221939360419</v>
      </c>
      <c r="K154" s="6">
        <f t="shared" si="48"/>
        <v>0.74599097924580393</v>
      </c>
      <c r="L154" s="135"/>
    </row>
    <row r="155" spans="1:12">
      <c r="A155" s="208"/>
      <c r="B155" s="23">
        <v>420</v>
      </c>
      <c r="C155" s="3"/>
      <c r="D155" s="34">
        <v>5.003474465957102</v>
      </c>
      <c r="E155" s="34">
        <v>5.0999999999999996</v>
      </c>
      <c r="F155" s="34">
        <v>3.5000000000000003E-2</v>
      </c>
      <c r="G155" s="35">
        <v>1.9291701136808646</v>
      </c>
      <c r="H155" s="36">
        <v>0.72150114689330136</v>
      </c>
      <c r="I155" s="92">
        <f t="shared" si="46"/>
        <v>420</v>
      </c>
      <c r="J155" s="6">
        <f t="shared" si="47"/>
        <v>1.9291701136808646</v>
      </c>
      <c r="K155" s="6">
        <f t="shared" si="48"/>
        <v>0.72150114689330136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5.0026666666666673</v>
      </c>
      <c r="E201" s="55">
        <v>4.6534000000000004</v>
      </c>
      <c r="F201" s="56">
        <v>6.9521846319144237E-2</v>
      </c>
      <c r="G201" s="56">
        <v>-6.9816098081023483</v>
      </c>
      <c r="H201" s="62">
        <v>1.021841582460183</v>
      </c>
      <c r="I201" s="94">
        <f>I200+15</f>
        <v>60</v>
      </c>
      <c r="J201" s="6">
        <f t="shared" ref="J201:J232" si="50">G201+(G202-G201)/15*(I201-B201)</f>
        <v>-4.6675541465604429</v>
      </c>
      <c r="K201" s="6">
        <f t="shared" ref="K201:K232" si="51">H201+(H202-H201)/15*(I201-B201)</f>
        <v>0.99891386083498102</v>
      </c>
      <c r="L201" s="135"/>
    </row>
    <row r="202" spans="1:12">
      <c r="A202" s="208"/>
      <c r="B202" s="55">
        <v>65</v>
      </c>
      <c r="C202" s="55"/>
      <c r="D202" s="56">
        <v>5.0666666666666673</v>
      </c>
      <c r="E202" s="55">
        <v>4.8887999999999998</v>
      </c>
      <c r="F202" s="56">
        <v>4.3886470116894748E-2</v>
      </c>
      <c r="G202" s="56">
        <v>-3.5105263157894897</v>
      </c>
      <c r="H202" s="62">
        <v>0.98745000002238004</v>
      </c>
      <c r="I202" s="94">
        <f t="shared" ref="I202:I232" si="52">I201+15</f>
        <v>75</v>
      </c>
      <c r="J202" s="6">
        <f t="shared" si="50"/>
        <v>-1.8365785311988625</v>
      </c>
      <c r="K202" s="6">
        <f t="shared" si="51"/>
        <v>0.98811808067676921</v>
      </c>
      <c r="L202" s="135"/>
    </row>
    <row r="203" spans="1:12">
      <c r="A203" s="208"/>
      <c r="B203" s="55">
        <v>80</v>
      </c>
      <c r="C203" s="55"/>
      <c r="D203" s="56">
        <v>5.0586666666666673</v>
      </c>
      <c r="E203" s="55">
        <v>5.0080999999999998</v>
      </c>
      <c r="F203" s="56">
        <v>2.7273208554603329E-2</v>
      </c>
      <c r="G203" s="56">
        <v>-0.999604638903549</v>
      </c>
      <c r="H203" s="62">
        <v>0.98845212100396385</v>
      </c>
      <c r="I203" s="94">
        <f t="shared" si="52"/>
        <v>90</v>
      </c>
      <c r="J203" s="6">
        <f t="shared" si="50"/>
        <v>-0.13352700700400666</v>
      </c>
      <c r="K203" s="6">
        <f t="shared" si="51"/>
        <v>0.98920464025293253</v>
      </c>
      <c r="L203" s="135"/>
    </row>
    <row r="204" spans="1:12">
      <c r="A204" s="208"/>
      <c r="B204" s="55">
        <v>95</v>
      </c>
      <c r="C204" s="55"/>
      <c r="D204" s="56">
        <v>5.0526666666666671</v>
      </c>
      <c r="E204" s="55">
        <v>5.0678000000000001</v>
      </c>
      <c r="F204" s="56">
        <v>2.4653066622286422E-2</v>
      </c>
      <c r="G204" s="56">
        <v>0.29951180894576457</v>
      </c>
      <c r="H204" s="62">
        <v>0.98958089987741682</v>
      </c>
      <c r="I204" s="94">
        <f t="shared" si="52"/>
        <v>105</v>
      </c>
      <c r="J204" s="6">
        <f t="shared" si="50"/>
        <v>1.1023236823931046</v>
      </c>
      <c r="K204" s="6">
        <f t="shared" si="51"/>
        <v>0.99004450601088856</v>
      </c>
      <c r="L204" s="135"/>
    </row>
    <row r="205" spans="1:12">
      <c r="A205" s="208"/>
      <c r="B205" s="55">
        <v>110</v>
      </c>
      <c r="C205" s="55"/>
      <c r="D205" s="56">
        <v>5.049666666666667</v>
      </c>
      <c r="E205" s="55">
        <v>5.1256000000000004</v>
      </c>
      <c r="F205" s="56">
        <v>2.0359838783947259E-2</v>
      </c>
      <c r="G205" s="56">
        <v>1.5037296191167748</v>
      </c>
      <c r="H205" s="62">
        <v>0.99027630907762443</v>
      </c>
      <c r="I205" s="94">
        <f t="shared" si="52"/>
        <v>120</v>
      </c>
      <c r="J205" s="6">
        <f t="shared" si="50"/>
        <v>1.7975884287412567</v>
      </c>
      <c r="K205" s="6">
        <f t="shared" si="51"/>
        <v>0.99071894557030205</v>
      </c>
      <c r="L205" s="135"/>
    </row>
    <row r="206" spans="1:12">
      <c r="A206" s="208"/>
      <c r="B206" s="55">
        <v>125</v>
      </c>
      <c r="C206" s="55"/>
      <c r="D206" s="56">
        <v>5.0466666666666669</v>
      </c>
      <c r="E206" s="55">
        <v>5.1448</v>
      </c>
      <c r="F206" s="56">
        <v>1.7071857738713302E-2</v>
      </c>
      <c r="G206" s="56">
        <v>1.9445178335534976</v>
      </c>
      <c r="H206" s="62">
        <v>0.99094026381664091</v>
      </c>
      <c r="I206" s="94">
        <f t="shared" si="52"/>
        <v>135</v>
      </c>
      <c r="J206" s="6">
        <f t="shared" si="50"/>
        <v>2.3196829590488677</v>
      </c>
      <c r="K206" s="6">
        <f t="shared" si="51"/>
        <v>0.99102297849621435</v>
      </c>
      <c r="L206" s="135"/>
    </row>
    <row r="207" spans="1:12">
      <c r="A207" s="208"/>
      <c r="B207" s="55">
        <v>140</v>
      </c>
      <c r="C207" s="55"/>
      <c r="D207" s="56">
        <v>5.0466666666666669</v>
      </c>
      <c r="E207" s="55">
        <v>5.1731999999999996</v>
      </c>
      <c r="F207" s="56">
        <v>1.449952189494463E-2</v>
      </c>
      <c r="G207" s="56">
        <v>2.5072655217965529</v>
      </c>
      <c r="H207" s="62">
        <v>0.99106433583600106</v>
      </c>
      <c r="I207" s="94">
        <f t="shared" si="52"/>
        <v>150</v>
      </c>
      <c r="J207" s="6">
        <f t="shared" si="50"/>
        <v>2.7877051420015913</v>
      </c>
      <c r="K207" s="6">
        <f t="shared" si="51"/>
        <v>0.99127077610204295</v>
      </c>
      <c r="L207" s="135"/>
    </row>
    <row r="208" spans="1:12">
      <c r="A208" s="208"/>
      <c r="B208" s="55">
        <v>155</v>
      </c>
      <c r="C208" s="55"/>
      <c r="D208" s="56">
        <v>5.0456666666666665</v>
      </c>
      <c r="E208" s="55">
        <v>5.1933999999999996</v>
      </c>
      <c r="F208" s="56">
        <v>1.5202911317426879E-2</v>
      </c>
      <c r="G208" s="56">
        <v>2.9279249521041102</v>
      </c>
      <c r="H208" s="62">
        <v>0.99137399623506384</v>
      </c>
      <c r="I208" s="94">
        <f t="shared" si="52"/>
        <v>165</v>
      </c>
      <c r="J208" s="6">
        <f t="shared" si="50"/>
        <v>3.1569361751716492</v>
      </c>
      <c r="K208" s="6">
        <f t="shared" si="51"/>
        <v>0.99157533287339661</v>
      </c>
      <c r="L208" s="135"/>
    </row>
    <row r="209" spans="1:12">
      <c r="A209" s="208"/>
      <c r="B209" s="55">
        <v>170</v>
      </c>
      <c r="C209" s="55"/>
      <c r="D209" s="56">
        <v>5.0446666666666671</v>
      </c>
      <c r="E209" s="55">
        <v>5.2096999999999998</v>
      </c>
      <c r="F209" s="56">
        <v>1.740880684425071E-2</v>
      </c>
      <c r="G209" s="56">
        <v>3.2714417867054189</v>
      </c>
      <c r="H209" s="62">
        <v>0.99167600119256305</v>
      </c>
      <c r="I209" s="94">
        <f t="shared" si="52"/>
        <v>180</v>
      </c>
      <c r="J209" s="6">
        <f t="shared" si="50"/>
        <v>3.3652702524117797</v>
      </c>
      <c r="K209" s="6">
        <f t="shared" si="51"/>
        <v>0.99170706193484304</v>
      </c>
      <c r="L209" s="135"/>
    </row>
    <row r="210" spans="1:12">
      <c r="A210" s="208"/>
      <c r="B210" s="55">
        <v>185</v>
      </c>
      <c r="C210" s="55"/>
      <c r="D210" s="56">
        <v>5.0446666666666671</v>
      </c>
      <c r="E210" s="55">
        <v>5.2168000000000001</v>
      </c>
      <c r="F210" s="56">
        <v>1.6281099089469449E-2</v>
      </c>
      <c r="G210" s="56">
        <v>3.4121844852649601</v>
      </c>
      <c r="H210" s="62">
        <v>0.99172259230598303</v>
      </c>
      <c r="I210" s="94">
        <f t="shared" si="52"/>
        <v>195</v>
      </c>
      <c r="J210" s="6">
        <f t="shared" si="50"/>
        <v>3.5223440496672063</v>
      </c>
      <c r="K210" s="6">
        <f t="shared" si="51"/>
        <v>0.99189181917862257</v>
      </c>
      <c r="L210" s="135"/>
    </row>
    <row r="211" spans="1:12">
      <c r="A211" s="208"/>
      <c r="B211" s="55">
        <v>200</v>
      </c>
      <c r="C211" s="55"/>
      <c r="D211" s="56">
        <v>5.0436666666666676</v>
      </c>
      <c r="E211" s="55">
        <v>5.2241</v>
      </c>
      <c r="F211" s="56">
        <v>1.557825310970079E-2</v>
      </c>
      <c r="G211" s="56">
        <v>3.5774238318683294</v>
      </c>
      <c r="H211" s="62">
        <v>0.99197643261494239</v>
      </c>
      <c r="I211" s="94">
        <f t="shared" si="52"/>
        <v>210</v>
      </c>
      <c r="J211" s="6">
        <f t="shared" si="50"/>
        <v>3.4809331835304937</v>
      </c>
      <c r="K211" s="6">
        <f t="shared" si="51"/>
        <v>0.99194292549732888</v>
      </c>
      <c r="L211" s="135"/>
    </row>
    <row r="212" spans="1:12">
      <c r="A212" s="208"/>
      <c r="B212" s="55">
        <v>215</v>
      </c>
      <c r="C212" s="55"/>
      <c r="D212" s="56">
        <v>5.0436666666666667</v>
      </c>
      <c r="E212" s="55">
        <v>5.2168000000000001</v>
      </c>
      <c r="F212" s="56">
        <v>1.406513319903817E-2</v>
      </c>
      <c r="G212" s="56">
        <v>3.4326878593615762</v>
      </c>
      <c r="H212" s="62">
        <v>0.99192617193852206</v>
      </c>
      <c r="I212" s="94">
        <f t="shared" si="52"/>
        <v>225</v>
      </c>
      <c r="J212" s="6">
        <f t="shared" si="50"/>
        <v>3.4891328677210764</v>
      </c>
      <c r="K212" s="6">
        <f t="shared" si="51"/>
        <v>0.99220794044171667</v>
      </c>
      <c r="L212" s="135"/>
    </row>
    <row r="213" spans="1:12">
      <c r="A213" s="208"/>
      <c r="B213" s="55">
        <v>230</v>
      </c>
      <c r="C213" s="55"/>
      <c r="D213" s="56">
        <v>5.041666666666667</v>
      </c>
      <c r="E213" s="55">
        <v>5.2190000000000003</v>
      </c>
      <c r="F213" s="56">
        <v>1.5482333766588981E-2</v>
      </c>
      <c r="G213" s="56">
        <v>3.5173553719008264</v>
      </c>
      <c r="H213" s="62">
        <v>0.99234882469331398</v>
      </c>
      <c r="I213" s="94">
        <f t="shared" si="52"/>
        <v>240</v>
      </c>
      <c r="J213" s="6">
        <f t="shared" si="50"/>
        <v>3.4459504132231307</v>
      </c>
      <c r="K213" s="6">
        <f t="shared" si="51"/>
        <v>0.99232431054408665</v>
      </c>
      <c r="L213" s="135"/>
    </row>
    <row r="214" spans="1:12">
      <c r="A214" s="208"/>
      <c r="B214" s="55">
        <v>245</v>
      </c>
      <c r="C214" s="55"/>
      <c r="D214" s="56">
        <v>5.041666666666667</v>
      </c>
      <c r="E214" s="55">
        <v>5.2135999999999996</v>
      </c>
      <c r="F214" s="56">
        <v>1.22851348725258E-2</v>
      </c>
      <c r="G214" s="56">
        <v>3.4102479338842828</v>
      </c>
      <c r="H214" s="62">
        <v>0.99231205346947304</v>
      </c>
      <c r="I214" s="94">
        <f t="shared" si="52"/>
        <v>255</v>
      </c>
      <c r="J214" s="6">
        <f t="shared" si="50"/>
        <v>3.2842021581130121</v>
      </c>
      <c r="K214" s="6">
        <f t="shared" si="51"/>
        <v>0.99213944790052411</v>
      </c>
      <c r="L214" s="135"/>
    </row>
    <row r="215" spans="1:12">
      <c r="A215" s="208"/>
      <c r="B215" s="55">
        <v>260</v>
      </c>
      <c r="C215" s="55"/>
      <c r="D215" s="56">
        <v>5.0426666666666673</v>
      </c>
      <c r="E215" s="55">
        <v>5.2050999999999998</v>
      </c>
      <c r="F215" s="56">
        <v>1.1270756411314749E-2</v>
      </c>
      <c r="G215" s="56">
        <v>3.2211792702273767</v>
      </c>
      <c r="H215" s="62">
        <v>0.99205314511604969</v>
      </c>
      <c r="I215" s="94">
        <f t="shared" si="52"/>
        <v>270</v>
      </c>
      <c r="J215" s="6">
        <f t="shared" si="50"/>
        <v>3.1409440542631213</v>
      </c>
      <c r="K215" s="6">
        <f t="shared" si="51"/>
        <v>0.99215918549030502</v>
      </c>
      <c r="L215" s="135"/>
    </row>
    <row r="216" spans="1:12">
      <c r="A216" s="208"/>
      <c r="B216" s="55">
        <v>275</v>
      </c>
      <c r="C216" s="55"/>
      <c r="D216" s="56">
        <v>5.041666666666667</v>
      </c>
      <c r="E216" s="55">
        <v>5.1980000000000004</v>
      </c>
      <c r="F216" s="56">
        <v>1.493101147466566E-2</v>
      </c>
      <c r="G216" s="56">
        <v>3.1008264462809936</v>
      </c>
      <c r="H216" s="62">
        <v>0.99221220567743262</v>
      </c>
      <c r="I216" s="94">
        <f t="shared" si="52"/>
        <v>285</v>
      </c>
      <c r="J216" s="6">
        <f t="shared" si="50"/>
        <v>2.9750140755113978</v>
      </c>
      <c r="K216" s="6">
        <f t="shared" si="51"/>
        <v>0.9921091195802374</v>
      </c>
      <c r="L216" s="135"/>
    </row>
    <row r="217" spans="1:12">
      <c r="A217" s="208"/>
      <c r="B217" s="55">
        <v>290</v>
      </c>
      <c r="C217" s="55"/>
      <c r="D217" s="56">
        <v>5.0421666666666667</v>
      </c>
      <c r="E217" s="55">
        <v>5.1890000000000001</v>
      </c>
      <c r="F217" s="56">
        <v>1.589607841098194E-2</v>
      </c>
      <c r="G217" s="56">
        <v>2.9121078901265998</v>
      </c>
      <c r="H217" s="62">
        <v>0.99205757653163973</v>
      </c>
      <c r="I217" s="94">
        <f t="shared" si="52"/>
        <v>300</v>
      </c>
      <c r="J217" s="6">
        <f t="shared" si="50"/>
        <v>2.8646971204003204</v>
      </c>
      <c r="K217" s="6">
        <f t="shared" si="51"/>
        <v>0.99210964747455199</v>
      </c>
      <c r="L217" s="135"/>
    </row>
    <row r="218" spans="1:12">
      <c r="A218" s="208"/>
      <c r="B218" s="55">
        <v>305</v>
      </c>
      <c r="C218" s="55"/>
      <c r="D218" s="56">
        <v>5.041666666666667</v>
      </c>
      <c r="E218" s="55">
        <v>5.1848999999999998</v>
      </c>
      <c r="F218" s="56">
        <v>1.4607244876570259E-2</v>
      </c>
      <c r="G218" s="56">
        <v>2.8409917355371808</v>
      </c>
      <c r="H218" s="62">
        <v>0.99213568294600818</v>
      </c>
      <c r="I218" s="94">
        <f t="shared" si="52"/>
        <v>315</v>
      </c>
      <c r="J218" s="6">
        <f t="shared" si="50"/>
        <v>2.7960330578512416</v>
      </c>
      <c r="K218" s="6">
        <f t="shared" si="51"/>
        <v>0.99212317105578296</v>
      </c>
      <c r="L218" s="135"/>
    </row>
    <row r="219" spans="1:12">
      <c r="A219" s="208"/>
      <c r="B219" s="55">
        <v>320</v>
      </c>
      <c r="C219" s="55"/>
      <c r="D219" s="56">
        <v>5.0416666666666661</v>
      </c>
      <c r="E219" s="55">
        <v>5.1814999999999998</v>
      </c>
      <c r="F219" s="56">
        <v>1.5355934369774671E-2</v>
      </c>
      <c r="G219" s="56">
        <v>2.7735537190082722</v>
      </c>
      <c r="H219" s="62">
        <v>0.99211691511067035</v>
      </c>
      <c r="I219" s="94">
        <f t="shared" si="52"/>
        <v>330</v>
      </c>
      <c r="J219" s="6">
        <f t="shared" si="50"/>
        <v>2.6581685321072905</v>
      </c>
      <c r="K219" s="6">
        <f t="shared" si="51"/>
        <v>0.9919550213758157</v>
      </c>
      <c r="L219" s="135"/>
    </row>
    <row r="220" spans="1:12">
      <c r="A220" s="208"/>
      <c r="B220" s="55">
        <v>335</v>
      </c>
      <c r="C220" s="55"/>
      <c r="D220" s="56">
        <v>5.0426666666666664</v>
      </c>
      <c r="E220" s="55">
        <v>5.1738</v>
      </c>
      <c r="F220" s="56">
        <v>1.563849625943892E-2</v>
      </c>
      <c r="G220" s="56">
        <v>2.6004759386567997</v>
      </c>
      <c r="H220" s="62">
        <v>0.99187407450838838</v>
      </c>
      <c r="I220" s="94">
        <f t="shared" si="52"/>
        <v>345</v>
      </c>
      <c r="J220" s="6">
        <f t="shared" si="50"/>
        <v>2.5606464349759865</v>
      </c>
      <c r="K220" s="6">
        <f t="shared" si="51"/>
        <v>0.99179836796413678</v>
      </c>
      <c r="L220" s="135"/>
    </row>
    <row r="221" spans="1:12">
      <c r="A221" s="208"/>
      <c r="B221" s="55">
        <v>350</v>
      </c>
      <c r="C221" s="55"/>
      <c r="D221" s="56">
        <v>5.043166666666667</v>
      </c>
      <c r="E221" s="55">
        <v>5.1712999999999996</v>
      </c>
      <c r="F221" s="56">
        <v>1.103840616594955E-2</v>
      </c>
      <c r="G221" s="56">
        <v>2.5407316831355802</v>
      </c>
      <c r="H221" s="62">
        <v>0.99176051469201099</v>
      </c>
      <c r="I221" s="94">
        <f t="shared" si="52"/>
        <v>360</v>
      </c>
      <c r="J221" s="6">
        <f t="shared" si="50"/>
        <v>2.5511380851127812</v>
      </c>
      <c r="K221" s="6">
        <f t="shared" si="51"/>
        <v>0.99169759804505975</v>
      </c>
      <c r="L221" s="135"/>
    </row>
    <row r="222" spans="1:12">
      <c r="A222" s="208"/>
      <c r="B222" s="55">
        <v>365</v>
      </c>
      <c r="C222" s="55"/>
      <c r="D222" s="56">
        <v>5.0436666666666667</v>
      </c>
      <c r="E222" s="55">
        <v>5.1726000000000001</v>
      </c>
      <c r="F222" s="56">
        <v>1.267596238000541E-2</v>
      </c>
      <c r="G222" s="56">
        <v>2.5563412861013814</v>
      </c>
      <c r="H222" s="62">
        <v>0.99166613972158413</v>
      </c>
      <c r="I222" s="94">
        <f t="shared" si="52"/>
        <v>375</v>
      </c>
      <c r="J222" s="6">
        <f t="shared" si="50"/>
        <v>2.465137796576566</v>
      </c>
      <c r="K222" s="6">
        <f t="shared" si="51"/>
        <v>0.99164365226786277</v>
      </c>
      <c r="L222" s="135"/>
    </row>
    <row r="223" spans="1:12">
      <c r="A223" s="208"/>
      <c r="B223" s="55">
        <v>380</v>
      </c>
      <c r="C223" s="55"/>
      <c r="D223" s="56">
        <v>5.0436666666666667</v>
      </c>
      <c r="E223" s="55">
        <v>5.1657000000000002</v>
      </c>
      <c r="F223" s="56">
        <v>1.234022798115096E-2</v>
      </c>
      <c r="G223" s="56">
        <v>2.4195360518141582</v>
      </c>
      <c r="H223" s="62">
        <v>0.9916324085410021</v>
      </c>
      <c r="I223" s="94">
        <f t="shared" si="52"/>
        <v>390</v>
      </c>
      <c r="J223" s="6">
        <f t="shared" si="50"/>
        <v>2.4910796941058257</v>
      </c>
      <c r="K223" s="6">
        <f t="shared" si="51"/>
        <v>0.99171548882604577</v>
      </c>
      <c r="L223" s="135"/>
    </row>
    <row r="224" spans="1:12">
      <c r="A224" s="208"/>
      <c r="B224" s="55">
        <v>395</v>
      </c>
      <c r="C224" s="55"/>
      <c r="D224" s="56">
        <v>5.043166666666667</v>
      </c>
      <c r="E224" s="55">
        <v>5.1706000000000003</v>
      </c>
      <c r="F224" s="56">
        <v>1.5743765935503969E-2</v>
      </c>
      <c r="G224" s="56">
        <v>2.5268515152516597</v>
      </c>
      <c r="H224" s="62">
        <v>0.99175702896856754</v>
      </c>
      <c r="I224" s="94">
        <f t="shared" si="52"/>
        <v>405</v>
      </c>
      <c r="J224" s="6">
        <f t="shared" si="50"/>
        <v>2.5005775101958228</v>
      </c>
      <c r="K224" s="6">
        <f t="shared" si="51"/>
        <v>0.99181605718911325</v>
      </c>
      <c r="L224" s="135"/>
    </row>
    <row r="225" spans="1:12">
      <c r="A225" s="208"/>
      <c r="B225" s="55">
        <v>410</v>
      </c>
      <c r="C225" s="55"/>
      <c r="D225" s="56">
        <v>5.0426666666666664</v>
      </c>
      <c r="E225" s="55">
        <v>5.1680999999999999</v>
      </c>
      <c r="F225" s="56">
        <v>1.521890673450705E-2</v>
      </c>
      <c r="G225" s="56">
        <v>2.487440507667904</v>
      </c>
      <c r="H225" s="62">
        <v>0.99184557129938611</v>
      </c>
      <c r="I225" s="94">
        <f t="shared" si="52"/>
        <v>420</v>
      </c>
      <c r="J225" s="6">
        <f t="shared" si="50"/>
        <v>2.4540669777613933</v>
      </c>
      <c r="K225" s="6">
        <f t="shared" si="51"/>
        <v>0.99170632585806884</v>
      </c>
      <c r="L225" s="135"/>
    </row>
    <row r="226" spans="1:12">
      <c r="A226" s="208"/>
      <c r="B226" s="55">
        <v>425</v>
      </c>
      <c r="C226" s="55"/>
      <c r="D226" s="56">
        <v>5.0436666666666667</v>
      </c>
      <c r="E226" s="55">
        <v>5.1665999999999999</v>
      </c>
      <c r="F226" s="56">
        <v>1.087571928038962E-2</v>
      </c>
      <c r="G226" s="56">
        <v>2.4373802128081379</v>
      </c>
      <c r="H226" s="62">
        <v>0.99163670313741015</v>
      </c>
      <c r="I226" s="94">
        <f t="shared" si="52"/>
        <v>435</v>
      </c>
      <c r="J226" s="6">
        <f t="shared" si="50"/>
        <v>2.4550519901947458</v>
      </c>
      <c r="K226" s="6">
        <f t="shared" si="51"/>
        <v>0.99183766510483207</v>
      </c>
      <c r="L226" s="135"/>
    </row>
    <row r="227" spans="1:12">
      <c r="A227" s="208"/>
      <c r="B227" s="55">
        <v>440</v>
      </c>
      <c r="C227" s="55"/>
      <c r="D227" s="56">
        <v>5.0421666666666667</v>
      </c>
      <c r="E227" s="55">
        <v>5.1664000000000003</v>
      </c>
      <c r="F227" s="56">
        <v>1.5200477716809879E-2</v>
      </c>
      <c r="G227" s="56">
        <v>2.4638878788880501</v>
      </c>
      <c r="H227" s="62">
        <v>0.99193814608854303</v>
      </c>
      <c r="I227" s="94">
        <f t="shared" si="52"/>
        <v>450</v>
      </c>
      <c r="J227" s="6">
        <f t="shared" si="50"/>
        <v>2.4428937557725954</v>
      </c>
      <c r="K227" s="6">
        <f t="shared" si="51"/>
        <v>0.99199863311921022</v>
      </c>
      <c r="L227" s="135"/>
    </row>
    <row r="228" spans="1:12">
      <c r="A228" s="208"/>
      <c r="B228" s="55">
        <v>455</v>
      </c>
      <c r="C228" s="55"/>
      <c r="D228" s="56">
        <v>5.041666666666667</v>
      </c>
      <c r="E228" s="55">
        <v>5.1642999999999999</v>
      </c>
      <c r="F228" s="56">
        <v>1.2869024102062291E-2</v>
      </c>
      <c r="G228" s="56">
        <v>2.432396694214868</v>
      </c>
      <c r="H228" s="62">
        <v>0.99202887663454387</v>
      </c>
      <c r="I228" s="94">
        <f t="shared" si="52"/>
        <v>465</v>
      </c>
      <c r="J228" s="6">
        <f t="shared" si="50"/>
        <v>2.4479397406593115</v>
      </c>
      <c r="K228" s="6">
        <f t="shared" si="51"/>
        <v>0.99190149081367496</v>
      </c>
      <c r="L228" s="135"/>
    </row>
    <row r="229" spans="1:12">
      <c r="A229" s="208"/>
      <c r="B229" s="55">
        <v>470</v>
      </c>
      <c r="C229" s="55"/>
      <c r="D229" s="56">
        <v>5.0426666666666673</v>
      </c>
      <c r="E229" s="55">
        <v>5.1665000000000001</v>
      </c>
      <c r="F229" s="56">
        <v>1.195985447601137E-2</v>
      </c>
      <c r="G229" s="56">
        <v>2.455711263881533</v>
      </c>
      <c r="H229" s="62">
        <v>0.99183779790324056</v>
      </c>
      <c r="I229" s="94">
        <f t="shared" si="52"/>
        <v>480</v>
      </c>
      <c r="J229" s="6">
        <f t="shared" si="50"/>
        <v>2.4639698703296551</v>
      </c>
      <c r="K229" s="6">
        <f t="shared" si="51"/>
        <v>0.99197096578536126</v>
      </c>
      <c r="L229" s="135"/>
    </row>
    <row r="230" spans="1:12">
      <c r="A230" s="208"/>
      <c r="B230" s="55">
        <v>485</v>
      </c>
      <c r="C230" s="55"/>
      <c r="D230" s="56">
        <v>5.041666666666667</v>
      </c>
      <c r="E230" s="55">
        <v>5.1661000000000001</v>
      </c>
      <c r="F230" s="56">
        <v>1.5181533249948399E-2</v>
      </c>
      <c r="G230" s="56">
        <v>2.4680991735537159</v>
      </c>
      <c r="H230" s="62">
        <v>0.99203754972642166</v>
      </c>
      <c r="I230" s="94">
        <f t="shared" si="52"/>
        <v>495</v>
      </c>
      <c r="J230" s="6">
        <f t="shared" si="50"/>
        <v>2.4588429752066063</v>
      </c>
      <c r="K230" s="6">
        <f t="shared" si="51"/>
        <v>0.99203529114184819</v>
      </c>
      <c r="L230" s="135"/>
    </row>
    <row r="231" spans="1:12">
      <c r="A231" s="208"/>
      <c r="B231" s="55">
        <v>500</v>
      </c>
      <c r="C231" s="56">
        <v>5.0419999999999998</v>
      </c>
      <c r="D231" s="56">
        <v>5.041666666666667</v>
      </c>
      <c r="E231" s="55">
        <v>5.1654</v>
      </c>
      <c r="F231" s="56">
        <v>1.165712310712989E-2</v>
      </c>
      <c r="G231" s="56">
        <v>2.4542148760330518</v>
      </c>
      <c r="H231" s="62">
        <v>0.9920341618495615</v>
      </c>
      <c r="I231" s="94">
        <f t="shared" si="52"/>
        <v>510</v>
      </c>
      <c r="J231" s="6">
        <f t="shared" si="50"/>
        <v>2.425283359841429</v>
      </c>
      <c r="K231" s="6">
        <f t="shared" si="51"/>
        <v>0.99209277928653328</v>
      </c>
      <c r="L231" s="135"/>
    </row>
    <row r="232" spans="1:12">
      <c r="A232" s="208"/>
      <c r="B232" s="55">
        <v>515</v>
      </c>
      <c r="C232" s="55"/>
      <c r="D232" s="56">
        <v>5.0411666666666672</v>
      </c>
      <c r="E232" s="55">
        <v>5.1627000000000001</v>
      </c>
      <c r="F232" s="56">
        <v>1.265743090660834E-2</v>
      </c>
      <c r="G232" s="56">
        <v>2.4108176017456175</v>
      </c>
      <c r="H232" s="62">
        <v>0.99212208800501922</v>
      </c>
      <c r="I232" s="94">
        <f t="shared" si="52"/>
        <v>525</v>
      </c>
      <c r="J232" s="6">
        <f t="shared" si="50"/>
        <v>2.390980923727962</v>
      </c>
      <c r="K232" s="6">
        <f t="shared" si="51"/>
        <v>0.99211737541971712</v>
      </c>
      <c r="L232" s="135"/>
    </row>
    <row r="233" spans="1:12">
      <c r="A233" s="208"/>
      <c r="B233" s="55">
        <v>530</v>
      </c>
      <c r="C233" s="55"/>
      <c r="D233" s="56">
        <v>5.0411666666666672</v>
      </c>
      <c r="E233" s="55">
        <v>5.1612</v>
      </c>
      <c r="F233" s="56">
        <v>1.4919246132792109E-2</v>
      </c>
      <c r="G233" s="56">
        <v>2.3810625847191345</v>
      </c>
      <c r="H233" s="62">
        <v>0.99211501912706612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5.0329199999999998</v>
      </c>
      <c r="D235" s="29">
        <v>5.0446861990061933</v>
      </c>
      <c r="E235" s="29">
        <v>4.7065000000000001</v>
      </c>
      <c r="F235" s="29">
        <v>1.6630662866176531E-2</v>
      </c>
      <c r="G235" s="74">
        <v>-6.7038104188287484</v>
      </c>
      <c r="H235" s="31">
        <v>0.66415195591333276</v>
      </c>
      <c r="I235" s="93">
        <v>45</v>
      </c>
      <c r="J235" s="29">
        <f>G235+(G236-G235)/15*(I235-B235)</f>
        <v>-6.739497984972088</v>
      </c>
      <c r="K235" s="29">
        <f t="shared" ref="K235:K241" si="53">H235+(H236-H235)/15*(I235-B235)</f>
        <v>0.66741858185628344</v>
      </c>
      <c r="L235" s="135"/>
    </row>
    <row r="236" spans="1:12">
      <c r="A236" s="210"/>
      <c r="B236" s="21">
        <v>57.5</v>
      </c>
      <c r="C236" s="6">
        <v>5.0180800000000003</v>
      </c>
      <c r="D236" s="6">
        <v>5.0090208472040461</v>
      </c>
      <c r="E236" s="6">
        <v>4.6624999999999996</v>
      </c>
      <c r="F236" s="6">
        <v>2.7886046312580227E-2</v>
      </c>
      <c r="G236" s="75">
        <v>-6.9179358156887831</v>
      </c>
      <c r="H236" s="22">
        <v>0.68375171157103709</v>
      </c>
      <c r="I236" s="92">
        <f>I235+15</f>
        <v>60</v>
      </c>
      <c r="J236" s="6">
        <f t="shared" ref="J236:J241" si="54">G236+(G237-G236)/15*(I236-B236)</f>
        <v>-6.3710433156266557</v>
      </c>
      <c r="K236" s="6">
        <f t="shared" si="53"/>
        <v>0.68444127501440621</v>
      </c>
      <c r="L236" s="135"/>
    </row>
    <row r="237" spans="1:12">
      <c r="A237" s="210"/>
      <c r="B237" s="21">
        <v>72.5</v>
      </c>
      <c r="C237" s="6">
        <v>4.9873199999999995</v>
      </c>
      <c r="D237" s="6">
        <v>4.9780300871291994</v>
      </c>
      <c r="E237" s="6">
        <v>4.7969999999999997</v>
      </c>
      <c r="F237" s="6">
        <v>2.9753372210469527E-2</v>
      </c>
      <c r="G237" s="75">
        <v>-3.6365808153160164</v>
      </c>
      <c r="H237" s="22">
        <v>0.68788909223125183</v>
      </c>
      <c r="I237" s="92">
        <f t="shared" ref="I237:I267" si="55">I236+15</f>
        <v>75</v>
      </c>
      <c r="J237" s="6">
        <f t="shared" si="54"/>
        <v>-3.306736433178167</v>
      </c>
      <c r="K237" s="6">
        <f t="shared" si="53"/>
        <v>0.68371157707456531</v>
      </c>
      <c r="L237" s="135"/>
    </row>
    <row r="238" spans="1:12">
      <c r="A238" s="210"/>
      <c r="B238" s="21">
        <v>87.5</v>
      </c>
      <c r="C238" s="6">
        <v>4.9735199999999997</v>
      </c>
      <c r="D238" s="6">
        <v>4.9686900932056863</v>
      </c>
      <c r="E238" s="6">
        <v>4.8863333333333339</v>
      </c>
      <c r="F238" s="6">
        <v>1.5593520921743279E-2</v>
      </c>
      <c r="G238" s="75">
        <v>-1.6575145224889194</v>
      </c>
      <c r="H238" s="22">
        <v>0.66282400129113284</v>
      </c>
      <c r="I238" s="92">
        <f t="shared" si="55"/>
        <v>90</v>
      </c>
      <c r="J238" s="6">
        <f t="shared" si="54"/>
        <v>-1.5005797225607209</v>
      </c>
      <c r="K238" s="6">
        <f t="shared" si="53"/>
        <v>0.66229065093962691</v>
      </c>
      <c r="L238" s="135"/>
    </row>
    <row r="239" spans="1:12">
      <c r="A239" s="210"/>
      <c r="B239" s="21">
        <v>102.5</v>
      </c>
      <c r="C239" s="6">
        <v>4.9575800000000001</v>
      </c>
      <c r="D239" s="6">
        <v>4.9595053828644389</v>
      </c>
      <c r="E239" s="6">
        <v>4.9240000000000004</v>
      </c>
      <c r="F239" s="6">
        <v>1.2763022245616602E-2</v>
      </c>
      <c r="G239" s="75">
        <v>-0.7159057229197282</v>
      </c>
      <c r="H239" s="22">
        <v>0.65962389918209741</v>
      </c>
      <c r="I239" s="92">
        <f t="shared" si="55"/>
        <v>105</v>
      </c>
      <c r="J239" s="6">
        <f t="shared" si="54"/>
        <v>-0.65100728820688281</v>
      </c>
      <c r="K239" s="6">
        <f t="shared" si="53"/>
        <v>0.66044819262529897</v>
      </c>
      <c r="L239" s="135"/>
    </row>
    <row r="240" spans="1:12">
      <c r="A240" s="210"/>
      <c r="B240" s="21">
        <v>117.5</v>
      </c>
      <c r="C240" s="6">
        <v>4.9421599999999994</v>
      </c>
      <c r="D240" s="6">
        <v>4.950163030494017</v>
      </c>
      <c r="E240" s="6">
        <v>4.9340000000000011</v>
      </c>
      <c r="F240" s="6">
        <v>1.6944180805158401E-2</v>
      </c>
      <c r="G240" s="75">
        <v>-0.32651511464265581</v>
      </c>
      <c r="H240" s="22">
        <v>0.66456965984130667</v>
      </c>
      <c r="I240" s="92">
        <f t="shared" si="55"/>
        <v>120</v>
      </c>
      <c r="J240" s="6">
        <f t="shared" si="54"/>
        <v>-0.30872718555130285</v>
      </c>
      <c r="K240" s="6">
        <f t="shared" si="53"/>
        <v>0.66401148988223702</v>
      </c>
      <c r="L240" s="135"/>
    </row>
    <row r="241" spans="1:12">
      <c r="A241" s="210"/>
      <c r="B241" s="21">
        <v>132.5</v>
      </c>
      <c r="C241" s="6">
        <v>4.9159799999999994</v>
      </c>
      <c r="D241" s="6">
        <v>4.9251582174251762</v>
      </c>
      <c r="E241" s="6">
        <v>4.9143333333333334</v>
      </c>
      <c r="F241" s="6">
        <v>1.4244112357114565E-2</v>
      </c>
      <c r="G241" s="75">
        <v>-0.21978754009453794</v>
      </c>
      <c r="H241" s="22">
        <v>0.66122064008688852</v>
      </c>
      <c r="I241" s="92">
        <f t="shared" si="55"/>
        <v>135</v>
      </c>
      <c r="J241" s="6">
        <f t="shared" si="54"/>
        <v>-0.10251495528442719</v>
      </c>
      <c r="K241" s="6">
        <f t="shared" si="53"/>
        <v>0.72867097830901573</v>
      </c>
      <c r="L241" s="135"/>
    </row>
    <row r="242" spans="1:12">
      <c r="A242" s="210"/>
      <c r="B242" s="21">
        <v>147.5</v>
      </c>
      <c r="C242" s="6">
        <v>4.8911600000000002</v>
      </c>
      <c r="D242" s="6">
        <v>4.8986314047839459</v>
      </c>
      <c r="E242" s="6">
        <v>4.9223333333333326</v>
      </c>
      <c r="F242" s="6">
        <v>2.2820812292383644E-2</v>
      </c>
      <c r="G242" s="75">
        <v>0.48384796876612646</v>
      </c>
      <c r="H242" s="22">
        <v>1.065922669419652</v>
      </c>
      <c r="I242" s="92">
        <f t="shared" si="55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5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5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5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5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5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5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5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5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5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5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5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5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5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5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5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5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5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5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5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5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5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5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5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5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5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/>
      <c r="C271" s="2"/>
      <c r="D271" s="6"/>
      <c r="E271" s="6"/>
      <c r="F271" s="6"/>
      <c r="G271" s="75"/>
      <c r="H271" s="1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C272" s="2"/>
      <c r="D272" s="6"/>
      <c r="E272" s="4"/>
      <c r="F272" s="4"/>
      <c r="G272" s="76"/>
      <c r="H272" s="12"/>
      <c r="I272" s="92">
        <f t="shared" ref="I272:I302" si="56">I271+15</f>
        <v>75</v>
      </c>
      <c r="J272" s="6"/>
      <c r="K272" s="6"/>
      <c r="L272" s="135"/>
    </row>
    <row r="273" spans="1:12">
      <c r="A273" s="210"/>
      <c r="B273" s="21"/>
      <c r="C273" s="2"/>
      <c r="D273" s="6"/>
      <c r="E273" s="4"/>
      <c r="F273" s="4"/>
      <c r="G273" s="76"/>
      <c r="H273" s="12"/>
      <c r="I273" s="92">
        <f t="shared" si="56"/>
        <v>90</v>
      </c>
      <c r="J273" s="6"/>
      <c r="K273" s="6"/>
      <c r="L273" s="135"/>
    </row>
    <row r="274" spans="1:12">
      <c r="A274" s="210"/>
      <c r="B274" s="21"/>
      <c r="C274" s="2"/>
      <c r="D274" s="6"/>
      <c r="E274" s="4"/>
      <c r="F274" s="4"/>
      <c r="G274" s="76"/>
      <c r="H274" s="12"/>
      <c r="I274" s="92">
        <f t="shared" si="56"/>
        <v>105</v>
      </c>
      <c r="J274" s="6"/>
      <c r="K274" s="6"/>
      <c r="L274" s="135"/>
    </row>
    <row r="275" spans="1:12">
      <c r="A275" s="210"/>
      <c r="B275" s="21"/>
      <c r="C275" s="2"/>
      <c r="D275" s="6"/>
      <c r="E275" s="4"/>
      <c r="F275" s="4"/>
      <c r="G275" s="76"/>
      <c r="H275" s="12"/>
      <c r="I275" s="92">
        <f t="shared" si="56"/>
        <v>120</v>
      </c>
      <c r="J275" s="6"/>
      <c r="K275" s="6"/>
      <c r="L275" s="135"/>
    </row>
    <row r="276" spans="1:12">
      <c r="A276" s="210"/>
      <c r="B276" s="21"/>
      <c r="C276" s="2"/>
      <c r="D276" s="6"/>
      <c r="E276" s="4"/>
      <c r="F276" s="4"/>
      <c r="G276" s="76"/>
      <c r="H276" s="12"/>
      <c r="I276" s="92">
        <f t="shared" si="56"/>
        <v>135</v>
      </c>
      <c r="J276" s="6"/>
      <c r="K276" s="6"/>
      <c r="L276" s="135"/>
    </row>
    <row r="277" spans="1:12">
      <c r="A277" s="210"/>
      <c r="B277" s="21"/>
      <c r="C277" s="2"/>
      <c r="D277" s="6"/>
      <c r="E277" s="4"/>
      <c r="F277" s="4"/>
      <c r="G277" s="76"/>
      <c r="H277" s="12"/>
      <c r="I277" s="92">
        <f t="shared" si="56"/>
        <v>150</v>
      </c>
      <c r="J277" s="6"/>
      <c r="K277" s="6"/>
      <c r="L277" s="135"/>
    </row>
    <row r="278" spans="1:12">
      <c r="A278" s="210"/>
      <c r="B278" s="21"/>
      <c r="C278" s="2"/>
      <c r="D278" s="6"/>
      <c r="E278" s="4"/>
      <c r="F278" s="4"/>
      <c r="G278" s="76"/>
      <c r="H278" s="12"/>
      <c r="I278" s="92">
        <f t="shared" si="56"/>
        <v>165</v>
      </c>
      <c r="J278" s="6"/>
      <c r="K278" s="6"/>
      <c r="L278" s="135"/>
    </row>
    <row r="279" spans="1:12">
      <c r="A279" s="210"/>
      <c r="B279" s="21"/>
      <c r="C279" s="2"/>
      <c r="D279" s="6"/>
      <c r="E279" s="4"/>
      <c r="F279" s="4"/>
      <c r="G279" s="76"/>
      <c r="H279" s="12"/>
      <c r="I279" s="92">
        <f t="shared" si="56"/>
        <v>180</v>
      </c>
      <c r="J279" s="6"/>
      <c r="K279" s="6"/>
      <c r="L279" s="135"/>
    </row>
    <row r="280" spans="1:12">
      <c r="A280" s="210"/>
      <c r="B280" s="21"/>
      <c r="C280" s="2"/>
      <c r="D280" s="6"/>
      <c r="E280" s="4"/>
      <c r="F280" s="4"/>
      <c r="G280" s="76"/>
      <c r="H280" s="12"/>
      <c r="I280" s="92">
        <f t="shared" si="56"/>
        <v>195</v>
      </c>
      <c r="J280" s="6"/>
      <c r="K280" s="6"/>
      <c r="L280" s="135"/>
    </row>
    <row r="281" spans="1:12">
      <c r="A281" s="210"/>
      <c r="B281" s="21"/>
      <c r="C281" s="2"/>
      <c r="D281" s="6"/>
      <c r="E281" s="4"/>
      <c r="F281" s="4"/>
      <c r="G281" s="76"/>
      <c r="H281" s="12"/>
      <c r="I281" s="92">
        <f t="shared" si="56"/>
        <v>210</v>
      </c>
      <c r="J281" s="6"/>
      <c r="K281" s="6"/>
      <c r="L281" s="135"/>
    </row>
    <row r="282" spans="1:12">
      <c r="A282" s="210"/>
      <c r="B282" s="21"/>
      <c r="C282" s="2"/>
      <c r="D282" s="6"/>
      <c r="E282" s="4"/>
      <c r="F282" s="4"/>
      <c r="G282" s="76"/>
      <c r="H282" s="12"/>
      <c r="I282" s="92">
        <f t="shared" si="56"/>
        <v>225</v>
      </c>
      <c r="J282" s="6"/>
      <c r="K282" s="6"/>
      <c r="L282" s="135"/>
    </row>
    <row r="283" spans="1:12">
      <c r="A283" s="210"/>
      <c r="B283" s="21"/>
      <c r="C283" s="2"/>
      <c r="D283" s="6"/>
      <c r="E283" s="4"/>
      <c r="F283" s="4"/>
      <c r="G283" s="76"/>
      <c r="H283" s="12"/>
      <c r="I283" s="92">
        <f t="shared" si="56"/>
        <v>240</v>
      </c>
      <c r="J283" s="6"/>
      <c r="K283" s="6"/>
      <c r="L283" s="135"/>
    </row>
    <row r="284" spans="1:12">
      <c r="A284" s="210"/>
      <c r="B284" s="21"/>
      <c r="C284" s="2"/>
      <c r="D284" s="6"/>
      <c r="E284" s="4"/>
      <c r="F284" s="4"/>
      <c r="G284" s="76"/>
      <c r="H284" s="12"/>
      <c r="I284" s="92">
        <f t="shared" si="56"/>
        <v>255</v>
      </c>
      <c r="J284" s="6"/>
      <c r="K284" s="6"/>
      <c r="L284" s="135"/>
    </row>
    <row r="285" spans="1:12">
      <c r="A285" s="210"/>
      <c r="B285" s="21"/>
      <c r="C285" s="2"/>
      <c r="D285" s="6"/>
      <c r="E285" s="4"/>
      <c r="F285" s="4"/>
      <c r="G285" s="76"/>
      <c r="H285" s="12"/>
      <c r="I285" s="92">
        <f t="shared" si="56"/>
        <v>270</v>
      </c>
      <c r="J285" s="6"/>
      <c r="K285" s="6"/>
      <c r="L285" s="135"/>
    </row>
    <row r="286" spans="1:12">
      <c r="A286" s="210"/>
      <c r="B286" s="21"/>
      <c r="C286" s="2"/>
      <c r="D286" s="6"/>
      <c r="E286" s="4"/>
      <c r="F286" s="4"/>
      <c r="G286" s="76"/>
      <c r="H286" s="12"/>
      <c r="I286" s="92">
        <f t="shared" si="56"/>
        <v>285</v>
      </c>
      <c r="J286" s="6"/>
      <c r="K286" s="6"/>
      <c r="L286" s="135"/>
    </row>
    <row r="287" spans="1:12">
      <c r="A287" s="210"/>
      <c r="B287" s="21"/>
      <c r="C287" s="2"/>
      <c r="D287" s="6"/>
      <c r="E287" s="4"/>
      <c r="F287" s="4"/>
      <c r="G287" s="76"/>
      <c r="H287" s="12"/>
      <c r="I287" s="92">
        <f t="shared" si="56"/>
        <v>300</v>
      </c>
      <c r="J287" s="6"/>
      <c r="K287" s="6"/>
      <c r="L287" s="135"/>
    </row>
    <row r="288" spans="1:12">
      <c r="A288" s="210"/>
      <c r="B288" s="21"/>
      <c r="C288" s="2"/>
      <c r="D288" s="6"/>
      <c r="E288" s="4"/>
      <c r="F288" s="4"/>
      <c r="G288" s="76"/>
      <c r="H288" s="12"/>
      <c r="I288" s="92">
        <f t="shared" si="56"/>
        <v>315</v>
      </c>
      <c r="J288" s="6"/>
      <c r="K288" s="6"/>
      <c r="L288" s="135"/>
    </row>
    <row r="289" spans="1:12">
      <c r="A289" s="210"/>
      <c r="B289" s="21"/>
      <c r="C289" s="6"/>
      <c r="D289" s="6"/>
      <c r="E289" s="4"/>
      <c r="F289" s="4"/>
      <c r="G289" s="76"/>
      <c r="H289" s="12"/>
      <c r="I289" s="92">
        <f t="shared" si="56"/>
        <v>330</v>
      </c>
      <c r="J289" s="6"/>
      <c r="K289" s="6"/>
      <c r="L289" s="135"/>
    </row>
    <row r="290" spans="1:12">
      <c r="A290" s="210"/>
      <c r="B290" s="21"/>
      <c r="C290" s="2"/>
      <c r="D290" s="6"/>
      <c r="E290" s="4"/>
      <c r="F290" s="4"/>
      <c r="G290" s="76"/>
      <c r="H290" s="12"/>
      <c r="I290" s="92">
        <f t="shared" si="56"/>
        <v>345</v>
      </c>
      <c r="J290" s="6"/>
      <c r="K290" s="6"/>
      <c r="L290" s="135"/>
    </row>
    <row r="291" spans="1:12">
      <c r="A291" s="210"/>
      <c r="B291" s="21"/>
      <c r="C291" s="2"/>
      <c r="D291" s="6"/>
      <c r="E291" s="4"/>
      <c r="F291" s="4"/>
      <c r="G291" s="76"/>
      <c r="H291" s="12"/>
      <c r="I291" s="92">
        <f t="shared" si="56"/>
        <v>360</v>
      </c>
      <c r="J291" s="6"/>
      <c r="K291" s="6"/>
      <c r="L291" s="135"/>
    </row>
    <row r="292" spans="1:12">
      <c r="A292" s="210"/>
      <c r="B292" s="21"/>
      <c r="C292" s="2"/>
      <c r="D292" s="6"/>
      <c r="E292" s="4"/>
      <c r="F292" s="4"/>
      <c r="G292" s="76"/>
      <c r="H292" s="12"/>
      <c r="I292" s="92">
        <f t="shared" si="56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6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6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6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6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6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6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6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6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6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6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27">
        <v>45</v>
      </c>
      <c r="C305" s="37"/>
      <c r="D305" s="37">
        <v>5.1920000000000002</v>
      </c>
      <c r="E305" s="37">
        <v>4.7809999999999997</v>
      </c>
      <c r="F305" s="37">
        <v>2.4E-2</v>
      </c>
      <c r="G305" s="37">
        <v>-7.9160000000000004</v>
      </c>
      <c r="H305" s="38">
        <v>0.83</v>
      </c>
      <c r="I305" s="93">
        <v>45</v>
      </c>
      <c r="J305" s="29">
        <f t="shared" ref="J305:J325" si="57">G305+(G306-G305)/15*(I305-B305)</f>
        <v>-7.9160000000000004</v>
      </c>
      <c r="K305" s="163">
        <f t="shared" ref="K305:K325" si="58">H305+(H306-H305)/15*(I305-B305)</f>
        <v>0.83</v>
      </c>
      <c r="L305" s="19"/>
    </row>
    <row r="306" spans="1:12">
      <c r="B306" s="21">
        <v>60</v>
      </c>
      <c r="C306" s="2"/>
      <c r="D306" s="2">
        <v>5.1909999999999998</v>
      </c>
      <c r="E306" s="2">
        <v>4.8929999999999998</v>
      </c>
      <c r="F306" s="2">
        <v>2.4E-2</v>
      </c>
      <c r="G306" s="2">
        <v>-5.7409999999999997</v>
      </c>
      <c r="H306" s="12">
        <v>0.83</v>
      </c>
      <c r="I306" s="92">
        <f>I305+15</f>
        <v>60</v>
      </c>
      <c r="J306" s="6">
        <f t="shared" si="57"/>
        <v>-5.7409999999999997</v>
      </c>
      <c r="K306" s="6">
        <f t="shared" si="58"/>
        <v>0.83</v>
      </c>
      <c r="L306" s="19"/>
    </row>
    <row r="307" spans="1:12">
      <c r="A307" s="210" t="s">
        <v>22</v>
      </c>
      <c r="B307" s="21">
        <v>75</v>
      </c>
      <c r="C307" s="2"/>
      <c r="D307" s="2">
        <v>5.1909999999999998</v>
      </c>
      <c r="E307" s="2">
        <v>5.0289999999999999</v>
      </c>
      <c r="F307" s="2">
        <v>2.4E-2</v>
      </c>
      <c r="G307" s="2">
        <v>-3.121</v>
      </c>
      <c r="H307" s="12">
        <v>0.83</v>
      </c>
      <c r="I307" s="92">
        <f t="shared" ref="I307:I337" si="59">I306+15</f>
        <v>75</v>
      </c>
      <c r="J307" s="6">
        <f t="shared" si="57"/>
        <v>-3.121</v>
      </c>
      <c r="K307" s="6">
        <f t="shared" si="58"/>
        <v>0.83</v>
      </c>
      <c r="L307" s="135"/>
    </row>
    <row r="308" spans="1:12">
      <c r="A308" s="210"/>
      <c r="B308" s="21">
        <v>90</v>
      </c>
      <c r="C308" s="2"/>
      <c r="D308" s="2">
        <v>5.1920000000000002</v>
      </c>
      <c r="E308" s="2">
        <v>5.0789999999999997</v>
      </c>
      <c r="F308" s="2">
        <v>2.3E-2</v>
      </c>
      <c r="G308" s="2">
        <v>-2.1760000000000002</v>
      </c>
      <c r="H308" s="12">
        <v>0.83</v>
      </c>
      <c r="I308" s="92">
        <f t="shared" si="59"/>
        <v>90</v>
      </c>
      <c r="J308" s="6">
        <f t="shared" si="57"/>
        <v>-2.1760000000000002</v>
      </c>
      <c r="K308" s="6">
        <f t="shared" si="58"/>
        <v>0.83</v>
      </c>
      <c r="L308" s="135"/>
    </row>
    <row r="309" spans="1:12">
      <c r="A309" s="210"/>
      <c r="B309" s="21">
        <v>105</v>
      </c>
      <c r="C309" s="2"/>
      <c r="D309" s="2">
        <v>5.1909999999999998</v>
      </c>
      <c r="E309" s="2">
        <v>5.1159999999999997</v>
      </c>
      <c r="F309" s="2">
        <v>1.9E-2</v>
      </c>
      <c r="G309" s="2">
        <v>-1.4450000000000001</v>
      </c>
      <c r="H309" s="12">
        <v>0.83</v>
      </c>
      <c r="I309" s="92">
        <f t="shared" si="59"/>
        <v>105</v>
      </c>
      <c r="J309" s="6">
        <f t="shared" si="57"/>
        <v>-1.4450000000000001</v>
      </c>
      <c r="K309" s="6">
        <f t="shared" si="58"/>
        <v>0.83</v>
      </c>
      <c r="L309" s="135"/>
    </row>
    <row r="310" spans="1:12">
      <c r="A310" s="210"/>
      <c r="B310" s="21">
        <v>120</v>
      </c>
      <c r="C310" s="2"/>
      <c r="D310" s="2">
        <v>5.1909999999999998</v>
      </c>
      <c r="E310" s="2">
        <v>5.1580000000000004</v>
      </c>
      <c r="F310" s="2">
        <v>2.3E-2</v>
      </c>
      <c r="G310" s="2">
        <v>-0.63600000000000001</v>
      </c>
      <c r="H310" s="12">
        <v>0.83</v>
      </c>
      <c r="I310" s="92">
        <f t="shared" si="59"/>
        <v>120</v>
      </c>
      <c r="J310" s="6">
        <f t="shared" si="57"/>
        <v>-0.63600000000000001</v>
      </c>
      <c r="K310" s="6">
        <f t="shared" si="58"/>
        <v>0.83</v>
      </c>
      <c r="L310" s="135"/>
    </row>
    <row r="311" spans="1:12">
      <c r="A311" s="210"/>
      <c r="B311" s="21">
        <v>135</v>
      </c>
      <c r="C311" s="2"/>
      <c r="D311" s="2">
        <v>5.1909999999999998</v>
      </c>
      <c r="E311" s="2">
        <v>5.1920000000000002</v>
      </c>
      <c r="F311" s="2">
        <v>0.02</v>
      </c>
      <c r="G311" s="2">
        <v>1.9E-2</v>
      </c>
      <c r="H311" s="12">
        <v>0.83</v>
      </c>
      <c r="I311" s="92">
        <f t="shared" si="59"/>
        <v>135</v>
      </c>
      <c r="J311" s="6">
        <f t="shared" si="57"/>
        <v>1.9E-2</v>
      </c>
      <c r="K311" s="6">
        <f t="shared" si="58"/>
        <v>0.83</v>
      </c>
      <c r="L311" s="135"/>
    </row>
    <row r="312" spans="1:12">
      <c r="A312" s="210"/>
      <c r="B312" s="21">
        <v>150</v>
      </c>
      <c r="C312" s="2"/>
      <c r="D312" s="2">
        <v>5.1909999999999998</v>
      </c>
      <c r="E312" s="2">
        <v>5.2279999999999998</v>
      </c>
      <c r="F312" s="2">
        <v>2.1000000000000001E-2</v>
      </c>
      <c r="G312" s="2">
        <v>0.71299999999999997</v>
      </c>
      <c r="H312" s="12">
        <v>0.83</v>
      </c>
      <c r="I312" s="92">
        <f t="shared" si="59"/>
        <v>150</v>
      </c>
      <c r="J312" s="6">
        <f t="shared" si="57"/>
        <v>0.71299999999999997</v>
      </c>
      <c r="K312" s="6">
        <f t="shared" si="58"/>
        <v>0.83</v>
      </c>
      <c r="L312" s="135"/>
    </row>
    <row r="313" spans="1:12">
      <c r="A313" s="210"/>
      <c r="B313" s="21">
        <v>165</v>
      </c>
      <c r="C313" s="2"/>
      <c r="D313" s="2">
        <v>5.1870000000000003</v>
      </c>
      <c r="E313" s="2">
        <v>5.2489999999999997</v>
      </c>
      <c r="F313" s="2">
        <v>1.9E-2</v>
      </c>
      <c r="G313" s="2">
        <v>1.1950000000000001</v>
      </c>
      <c r="H313" s="12">
        <v>0.83</v>
      </c>
      <c r="I313" s="92">
        <f t="shared" si="59"/>
        <v>165</v>
      </c>
      <c r="J313" s="6">
        <f t="shared" si="57"/>
        <v>1.1950000000000001</v>
      </c>
      <c r="K313" s="6">
        <f t="shared" si="58"/>
        <v>0.83</v>
      </c>
      <c r="L313" s="135"/>
    </row>
    <row r="314" spans="1:12">
      <c r="A314" s="210"/>
      <c r="B314" s="21">
        <v>180</v>
      </c>
      <c r="C314" s="2"/>
      <c r="D314" s="2">
        <v>5.1890000000000001</v>
      </c>
      <c r="E314" s="2">
        <v>5.2629999999999999</v>
      </c>
      <c r="F314" s="2">
        <v>2.7E-2</v>
      </c>
      <c r="G314" s="2">
        <v>1.4259999999999999</v>
      </c>
      <c r="H314" s="12">
        <v>0.83</v>
      </c>
      <c r="I314" s="92">
        <f t="shared" si="59"/>
        <v>180</v>
      </c>
      <c r="J314" s="6">
        <f t="shared" si="57"/>
        <v>1.4259999999999999</v>
      </c>
      <c r="K314" s="6">
        <f t="shared" si="58"/>
        <v>0.83</v>
      </c>
      <c r="L314" s="135"/>
    </row>
    <row r="315" spans="1:12">
      <c r="A315" s="210"/>
      <c r="B315" s="21">
        <v>195</v>
      </c>
      <c r="C315" s="2"/>
      <c r="D315" s="2">
        <v>5.19</v>
      </c>
      <c r="E315" s="2">
        <v>5.2560000000000002</v>
      </c>
      <c r="F315" s="2">
        <v>1.7999999999999999E-2</v>
      </c>
      <c r="G315" s="2">
        <v>1.272</v>
      </c>
      <c r="H315" s="12">
        <v>0.83</v>
      </c>
      <c r="I315" s="92">
        <f t="shared" si="59"/>
        <v>195</v>
      </c>
      <c r="J315" s="6">
        <f t="shared" si="57"/>
        <v>1.272</v>
      </c>
      <c r="K315" s="6">
        <f t="shared" si="58"/>
        <v>0.83</v>
      </c>
      <c r="L315" s="135"/>
    </row>
    <row r="316" spans="1:12">
      <c r="A316" s="210"/>
      <c r="B316" s="21">
        <v>210</v>
      </c>
      <c r="C316" s="2"/>
      <c r="D316" s="2">
        <v>5.1870000000000003</v>
      </c>
      <c r="E316" s="2">
        <v>5.2409999999999997</v>
      </c>
      <c r="F316" s="2">
        <v>1.9E-2</v>
      </c>
      <c r="G316" s="2">
        <v>1.0409999999999999</v>
      </c>
      <c r="H316" s="12">
        <v>0.83</v>
      </c>
      <c r="I316" s="92">
        <f t="shared" si="59"/>
        <v>210</v>
      </c>
      <c r="J316" s="6">
        <f t="shared" si="57"/>
        <v>1.0409999999999999</v>
      </c>
      <c r="K316" s="6">
        <f t="shared" si="58"/>
        <v>0.83</v>
      </c>
      <c r="L316" s="135"/>
    </row>
    <row r="317" spans="1:12">
      <c r="A317" s="210"/>
      <c r="B317" s="21">
        <v>225</v>
      </c>
      <c r="C317" s="2"/>
      <c r="D317" s="2">
        <v>5.1829999999999998</v>
      </c>
      <c r="E317" s="2">
        <v>5.2329999999999997</v>
      </c>
      <c r="F317" s="2">
        <v>1.7000000000000001E-2</v>
      </c>
      <c r="G317" s="2">
        <v>0.96499999999999997</v>
      </c>
      <c r="H317" s="12">
        <v>0.83</v>
      </c>
      <c r="I317" s="92">
        <f t="shared" si="59"/>
        <v>225</v>
      </c>
      <c r="J317" s="6">
        <f t="shared" si="57"/>
        <v>0.96499999999999997</v>
      </c>
      <c r="K317" s="6">
        <f t="shared" si="58"/>
        <v>0.83</v>
      </c>
      <c r="L317" s="135"/>
    </row>
    <row r="318" spans="1:12">
      <c r="A318" s="210"/>
      <c r="B318" s="21">
        <v>240</v>
      </c>
      <c r="C318" s="2"/>
      <c r="D318" s="2">
        <v>5.1820000000000004</v>
      </c>
      <c r="E318" s="2">
        <v>5.2270000000000003</v>
      </c>
      <c r="F318" s="2">
        <v>2.1000000000000001E-2</v>
      </c>
      <c r="G318" s="2">
        <v>0.86799999999999999</v>
      </c>
      <c r="H318" s="12">
        <v>0.83</v>
      </c>
      <c r="I318" s="92">
        <f t="shared" si="59"/>
        <v>240</v>
      </c>
      <c r="J318" s="6">
        <f t="shared" si="57"/>
        <v>0.86799999999999999</v>
      </c>
      <c r="K318" s="6">
        <f t="shared" si="58"/>
        <v>0.83</v>
      </c>
      <c r="L318" s="135"/>
    </row>
    <row r="319" spans="1:12">
      <c r="A319" s="210"/>
      <c r="B319" s="21">
        <v>255</v>
      </c>
      <c r="C319" s="2"/>
      <c r="D319" s="2">
        <v>5.1820000000000004</v>
      </c>
      <c r="E319" s="2">
        <v>5.2279999999999998</v>
      </c>
      <c r="F319" s="2">
        <v>1.4999999999999999E-2</v>
      </c>
      <c r="G319" s="2">
        <v>0.88800000000000001</v>
      </c>
      <c r="H319" s="12">
        <v>0.83</v>
      </c>
      <c r="I319" s="92">
        <f t="shared" si="59"/>
        <v>255</v>
      </c>
      <c r="J319" s="6">
        <f t="shared" si="57"/>
        <v>0.88800000000000001</v>
      </c>
      <c r="K319" s="6">
        <f t="shared" si="58"/>
        <v>0.83</v>
      </c>
      <c r="L319" s="135"/>
    </row>
    <row r="320" spans="1:12">
      <c r="A320" s="210"/>
      <c r="B320" s="21">
        <v>270</v>
      </c>
      <c r="C320" s="2"/>
      <c r="D320" s="2">
        <v>5.1820000000000004</v>
      </c>
      <c r="E320" s="2">
        <v>5.2069999999999999</v>
      </c>
      <c r="F320" s="2">
        <v>1.2999999999999999E-2</v>
      </c>
      <c r="G320" s="2">
        <v>0.48199999999999998</v>
      </c>
      <c r="H320" s="12">
        <v>0.83</v>
      </c>
      <c r="I320" s="92">
        <f t="shared" si="59"/>
        <v>270</v>
      </c>
      <c r="J320" s="6">
        <f t="shared" si="57"/>
        <v>0.48199999999999998</v>
      </c>
      <c r="K320" s="6">
        <f t="shared" si="58"/>
        <v>0.83</v>
      </c>
      <c r="L320" s="135"/>
    </row>
    <row r="321" spans="1:12">
      <c r="A321" s="210"/>
      <c r="B321" s="21">
        <v>285</v>
      </c>
      <c r="C321" s="2"/>
      <c r="D321" s="2">
        <v>5.1840000000000002</v>
      </c>
      <c r="E321" s="2">
        <v>5.2030000000000003</v>
      </c>
      <c r="F321" s="2">
        <v>2.1000000000000001E-2</v>
      </c>
      <c r="G321" s="2">
        <v>0.36699999999999999</v>
      </c>
      <c r="H321" s="12">
        <v>0.83</v>
      </c>
      <c r="I321" s="92">
        <f t="shared" si="59"/>
        <v>285</v>
      </c>
      <c r="J321" s="6">
        <f t="shared" si="57"/>
        <v>0.36699999999999999</v>
      </c>
      <c r="K321" s="6">
        <f t="shared" si="58"/>
        <v>0.83</v>
      </c>
      <c r="L321" s="135"/>
    </row>
    <row r="322" spans="1:12">
      <c r="A322" s="210"/>
      <c r="B322" s="21">
        <v>300</v>
      </c>
      <c r="C322" s="2"/>
      <c r="D322" s="2">
        <v>5.1840000000000002</v>
      </c>
      <c r="E322" s="2">
        <v>5.1929999999999996</v>
      </c>
      <c r="F322" s="2">
        <v>2.4E-2</v>
      </c>
      <c r="G322" s="2">
        <v>0.17399999999999999</v>
      </c>
      <c r="H322" s="12">
        <v>0.83</v>
      </c>
      <c r="I322" s="92">
        <f t="shared" si="59"/>
        <v>300</v>
      </c>
      <c r="J322" s="6">
        <f t="shared" si="57"/>
        <v>0.17399999999999999</v>
      </c>
      <c r="K322" s="6">
        <f t="shared" si="58"/>
        <v>0.83</v>
      </c>
      <c r="L322" s="135"/>
    </row>
    <row r="323" spans="1:12">
      <c r="A323" s="210"/>
      <c r="B323" s="21">
        <v>315</v>
      </c>
      <c r="C323" s="2"/>
      <c r="D323" s="2">
        <v>5.1849999999999996</v>
      </c>
      <c r="E323" s="2">
        <v>5.202</v>
      </c>
      <c r="F323" s="2">
        <v>2.7E-2</v>
      </c>
      <c r="G323" s="2">
        <v>0.32800000000000001</v>
      </c>
      <c r="H323" s="12">
        <v>0.83</v>
      </c>
      <c r="I323" s="92">
        <f t="shared" si="59"/>
        <v>315</v>
      </c>
      <c r="J323" s="6">
        <f t="shared" si="57"/>
        <v>0.32800000000000001</v>
      </c>
      <c r="K323" s="6">
        <f t="shared" si="58"/>
        <v>0.83</v>
      </c>
      <c r="L323" s="135"/>
    </row>
    <row r="324" spans="1:12">
      <c r="A324" s="210"/>
      <c r="B324" s="21">
        <v>330</v>
      </c>
      <c r="C324" s="2"/>
      <c r="D324" s="2">
        <v>5.1820000000000004</v>
      </c>
      <c r="E324" s="2">
        <v>5.1749999999999998</v>
      </c>
      <c r="F324" s="2">
        <v>2.7E-2</v>
      </c>
      <c r="G324" s="2">
        <v>-0.13500000000000001</v>
      </c>
      <c r="H324" s="12">
        <v>0.83</v>
      </c>
      <c r="I324" s="92">
        <f t="shared" si="59"/>
        <v>330</v>
      </c>
      <c r="J324" s="6">
        <f t="shared" si="57"/>
        <v>-0.13500000000000001</v>
      </c>
      <c r="K324" s="6">
        <f t="shared" si="58"/>
        <v>0.83</v>
      </c>
      <c r="L324" s="135"/>
    </row>
    <row r="325" spans="1:12">
      <c r="A325" s="210"/>
      <c r="B325" s="21">
        <v>345</v>
      </c>
      <c r="C325" s="2"/>
      <c r="D325" s="2">
        <v>5.1840000000000002</v>
      </c>
      <c r="E325" s="2">
        <v>5.125</v>
      </c>
      <c r="F325" s="2">
        <v>2.3E-2</v>
      </c>
      <c r="G325" s="2">
        <v>-1.1379999999999999</v>
      </c>
      <c r="H325" s="12">
        <v>0.83</v>
      </c>
      <c r="I325" s="92">
        <f t="shared" si="59"/>
        <v>345</v>
      </c>
      <c r="J325" s="6">
        <f t="shared" si="57"/>
        <v>-1.1379999999999999</v>
      </c>
      <c r="K325" s="6">
        <f t="shared" si="58"/>
        <v>0.83</v>
      </c>
      <c r="L325" s="135"/>
    </row>
    <row r="326" spans="1:12">
      <c r="A326" s="210"/>
      <c r="B326" s="105">
        <v>360</v>
      </c>
      <c r="C326" s="106"/>
      <c r="D326" s="106">
        <v>5.1840000000000002</v>
      </c>
      <c r="E326" s="106">
        <v>4.9539999999999997</v>
      </c>
      <c r="F326" s="106">
        <v>3.7999999999999999E-2</v>
      </c>
      <c r="G326" s="106">
        <v>-4.4370000000000003</v>
      </c>
      <c r="H326" s="107">
        <v>0.83</v>
      </c>
      <c r="I326" s="92">
        <f t="shared" si="59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9"/>
        <v>375</v>
      </c>
      <c r="J327" s="6"/>
      <c r="K327" s="6"/>
      <c r="L327" s="19"/>
    </row>
    <row r="328" spans="1:12">
      <c r="B328" s="19"/>
      <c r="H328" s="20"/>
      <c r="I328" s="92">
        <f t="shared" si="59"/>
        <v>390</v>
      </c>
      <c r="J328" s="6"/>
      <c r="K328" s="6"/>
      <c r="L328" s="19"/>
    </row>
    <row r="329" spans="1:12">
      <c r="B329" s="19"/>
      <c r="H329" s="20"/>
      <c r="I329" s="92">
        <f t="shared" si="59"/>
        <v>405</v>
      </c>
      <c r="J329" s="6"/>
      <c r="K329" s="6"/>
      <c r="L329" s="19"/>
    </row>
    <row r="330" spans="1:12">
      <c r="B330" s="19"/>
      <c r="H330" s="20"/>
      <c r="I330" s="92">
        <f t="shared" si="59"/>
        <v>420</v>
      </c>
      <c r="J330" s="6"/>
      <c r="K330" s="6"/>
      <c r="L330" s="19"/>
    </row>
    <row r="331" spans="1:12">
      <c r="B331" s="19"/>
      <c r="H331" s="20"/>
      <c r="I331" s="92">
        <f t="shared" si="59"/>
        <v>435</v>
      </c>
      <c r="J331" s="6"/>
      <c r="K331" s="6"/>
      <c r="L331" s="19"/>
    </row>
    <row r="332" spans="1:12">
      <c r="B332" s="19"/>
      <c r="H332" s="20"/>
      <c r="I332" s="92">
        <f t="shared" si="59"/>
        <v>450</v>
      </c>
      <c r="J332" s="6"/>
      <c r="K332" s="6"/>
      <c r="L332" s="19"/>
    </row>
    <row r="333" spans="1:12">
      <c r="B333" s="19"/>
      <c r="H333" s="20"/>
      <c r="I333" s="92">
        <f t="shared" si="59"/>
        <v>465</v>
      </c>
      <c r="J333" s="6"/>
      <c r="K333" s="6"/>
      <c r="L333" s="19"/>
    </row>
    <row r="334" spans="1:12">
      <c r="B334" s="19"/>
      <c r="H334" s="20"/>
      <c r="I334" s="92">
        <f t="shared" si="59"/>
        <v>480</v>
      </c>
      <c r="J334" s="6"/>
      <c r="K334" s="6"/>
      <c r="L334" s="19"/>
    </row>
    <row r="335" spans="1:12">
      <c r="B335" s="19"/>
      <c r="H335" s="20"/>
      <c r="I335" s="92">
        <f t="shared" si="59"/>
        <v>495</v>
      </c>
      <c r="J335" s="6"/>
      <c r="K335" s="6"/>
      <c r="L335" s="19"/>
    </row>
    <row r="336" spans="1:12">
      <c r="B336" s="19"/>
      <c r="H336" s="20"/>
      <c r="I336" s="92">
        <f t="shared" si="59"/>
        <v>510</v>
      </c>
      <c r="J336" s="6"/>
      <c r="K336" s="6"/>
      <c r="L336" s="19"/>
    </row>
    <row r="337" spans="1:58">
      <c r="B337" s="19"/>
      <c r="H337" s="20"/>
      <c r="I337" s="92">
        <f t="shared" si="59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07" priority="9" operator="between">
      <formula>2</formula>
      <formula>100</formula>
    </cfRule>
    <cfRule type="cellIs" dxfId="106" priority="10" operator="between">
      <formula>1.5</formula>
      <formula>2</formula>
    </cfRule>
    <cfRule type="cellIs" dxfId="105" priority="11" operator="between">
      <formula>1</formula>
      <formula>1.5</formula>
    </cfRule>
    <cfRule type="cellIs" dxfId="104" priority="12" operator="between">
      <formula>0</formula>
      <formula>1</formula>
    </cfRule>
  </conditionalFormatting>
  <conditionalFormatting sqref="AD30:AF30 AN30:AY30">
    <cfRule type="cellIs" dxfId="103" priority="1" operator="between">
      <formula>2</formula>
      <formula>100</formula>
    </cfRule>
    <cfRule type="cellIs" dxfId="102" priority="2" operator="between">
      <formula>1.5</formula>
      <formula>2</formula>
    </cfRule>
    <cfRule type="cellIs" dxfId="101" priority="3" operator="between">
      <formula>1</formula>
      <formula>1.5</formula>
    </cfRule>
    <cfRule type="cellIs" dxfId="100" priority="4" operator="between">
      <formula>0</formula>
      <formula>1</formula>
    </cfRule>
  </conditionalFormatting>
  <conditionalFormatting sqref="AD32:AF59 AN32:AY59">
    <cfRule type="cellIs" dxfId="99" priority="5" operator="between">
      <formula>2</formula>
      <formula>100</formula>
    </cfRule>
    <cfRule type="cellIs" dxfId="98" priority="6" operator="between">
      <formula>1.5</formula>
      <formula>2</formula>
    </cfRule>
    <cfRule type="cellIs" dxfId="97" priority="7" operator="between">
      <formula>1</formula>
      <formula>1.5</formula>
    </cfRule>
    <cfRule type="cellIs" dxfId="96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035C-9BEC-4092-B99C-0D7F9729AEB1}">
  <sheetPr>
    <tabColor theme="5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A39" sqref="A39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14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stability!R53</f>
        <v>0.37558842722675401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7.9960369870068497</v>
      </c>
      <c r="E25" s="6">
        <v>7.471000000000001</v>
      </c>
      <c r="F25" s="7">
        <v>1.1005049346146297E-2</v>
      </c>
      <c r="G25" s="6">
        <v>-6.5662150870488336</v>
      </c>
      <c r="H25" s="22">
        <v>0.65032215439344931</v>
      </c>
      <c r="I25" s="92">
        <v>45</v>
      </c>
      <c r="J25" s="6">
        <f>G25+(G26-G25)/15*(I25-B25)</f>
        <v>-6.7762005579293536</v>
      </c>
      <c r="K25" s="6">
        <f>H25+(H26-H25)/15*(I25-B25)</f>
        <v>0.65641575670707797</v>
      </c>
      <c r="L25" s="135"/>
    </row>
    <row r="26" spans="1:59">
      <c r="A26" s="208"/>
      <c r="B26" s="21">
        <v>52.5</v>
      </c>
      <c r="C26" s="4"/>
      <c r="D26" s="6">
        <v>7.9998869870068496</v>
      </c>
      <c r="E26" s="6">
        <v>7.4409999999999981</v>
      </c>
      <c r="F26" s="7">
        <v>1.9119507199600014E-2</v>
      </c>
      <c r="G26" s="6">
        <v>-6.9861860288098727</v>
      </c>
      <c r="H26" s="22">
        <v>0.66250935902070662</v>
      </c>
      <c r="I26" s="92">
        <f>I25+15</f>
        <v>60</v>
      </c>
      <c r="J26" s="6">
        <f t="shared" ref="J26:J36" si="0">G26+(G27-G26)/15*(I26-B26)</f>
        <v>-5.8793153918608319</v>
      </c>
      <c r="K26" s="6">
        <f t="shared" ref="K26:K36" si="1">H26+(H27-H26)/15*(I26-B26)</f>
        <v>0.6626440707112512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7.9966349870068498</v>
      </c>
      <c r="E27" s="6">
        <v>7.6150000000000002</v>
      </c>
      <c r="F27" s="7">
        <v>2.121320343559651E-2</v>
      </c>
      <c r="G27" s="6">
        <v>-4.772444754911791</v>
      </c>
      <c r="H27" s="22">
        <v>0.66277878240179577</v>
      </c>
      <c r="I27" s="92">
        <f t="shared" ref="I27:I57" si="2">I26+15</f>
        <v>75</v>
      </c>
      <c r="J27" s="6">
        <f t="shared" si="0"/>
        <v>-3.6680348623580374</v>
      </c>
      <c r="K27" s="6">
        <f t="shared" si="1"/>
        <v>0.66255059913987269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8.0021449870068491</v>
      </c>
      <c r="E28" s="6">
        <v>7.7969999999999997</v>
      </c>
      <c r="F28" s="7">
        <v>1.1595018087283812E-2</v>
      </c>
      <c r="G28" s="6">
        <v>-2.5636249698042839</v>
      </c>
      <c r="H28" s="22">
        <v>0.6623224158779496</v>
      </c>
      <c r="I28" s="92">
        <f t="shared" si="2"/>
        <v>90</v>
      </c>
      <c r="J28" s="6">
        <f t="shared" si="0"/>
        <v>-2.1695645718604135</v>
      </c>
      <c r="K28" s="6">
        <f t="shared" si="1"/>
        <v>0.66245166732439054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7.9990229870068497</v>
      </c>
      <c r="E29" s="6">
        <v>7.8569999999999993</v>
      </c>
      <c r="F29" s="7">
        <v>1.3374935098492706E-2</v>
      </c>
      <c r="G29" s="6">
        <v>-1.7755041739165429</v>
      </c>
      <c r="H29" s="22">
        <v>0.66258091877083158</v>
      </c>
      <c r="I29" s="92">
        <f t="shared" si="2"/>
        <v>105</v>
      </c>
      <c r="J29" s="6">
        <f t="shared" si="0"/>
        <v>-1.5469345877780998</v>
      </c>
      <c r="K29" s="6">
        <f t="shared" si="1"/>
        <v>0.66847144457343521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8.0075689870068487</v>
      </c>
      <c r="E30" s="6">
        <v>7.9019999999999992</v>
      </c>
      <c r="F30" s="7">
        <v>1.8135294011647166E-2</v>
      </c>
      <c r="G30" s="6">
        <v>-1.3183650016396564</v>
      </c>
      <c r="H30" s="22">
        <v>0.67436197037603884</v>
      </c>
      <c r="I30" s="92">
        <f t="shared" si="2"/>
        <v>120</v>
      </c>
      <c r="J30" s="6">
        <f t="shared" si="0"/>
        <v>-0.82733753851698244</v>
      </c>
      <c r="K30" s="6">
        <f t="shared" si="1"/>
        <v>0.67485442325607736</v>
      </c>
      <c r="L30" s="135"/>
      <c r="M30" s="150"/>
      <c r="N30" s="96">
        <f>IF(ISBLANK(G31),"",IF(ISBLANK(G68),"",ABS(G31-G68)/SQRT(H31^2+H68^2+M2^2)))</f>
        <v>5.5258156629468216E-2</v>
      </c>
      <c r="O30" s="96">
        <f>IF(ISBLANK(G31),"",IF(ISBLANK(G107),"",ABS(G31-G107)/SQRT(H31^2+H107^2+M2^2)))</f>
        <v>0.90582132289241957</v>
      </c>
      <c r="P30" s="96">
        <f>IF(ISBLANK(G31),"",IF(ISBLANK(G231),"",ABS(G31-G231)/SQRT(H31^2+H231^2+M2^2)))</f>
        <v>0.14665835253030871</v>
      </c>
      <c r="Q30" s="96">
        <f>IF(ISBLANK(G31),"",IF(ISBLANK(G238),"",ABS(G31-G238)/SQRT(H238^2+H31^2+M2^2)))</f>
        <v>3.0010787335356222</v>
      </c>
      <c r="R30" s="96">
        <f>IF(ISBLANK(G31),"",IF(ISBLANK(G316),"",ABS(G31-G316)/SQRT(H316^2+H31^2+M2^2)))</f>
        <v>9.8358030990799969E-2</v>
      </c>
      <c r="S30" s="96">
        <f>IF(ISBLANK(G68),"",IF(ISBLANK(G107),"",ABS(G68-G107)/SQRT(H107^2+H68^2+M2^2)))</f>
        <v>1.1712810563276652</v>
      </c>
      <c r="T30" s="96">
        <f>IF(ISBLANK(G68),"",IF(ISBLANK(G231),"",ABS(G68-G231)/SQRT(H231^2+H68^2+M2^2)))</f>
        <v>0.23153328031327974</v>
      </c>
      <c r="U30" s="96">
        <f>IF(ISBLANK(G68),"",IF(ISBLANK(G238),"",ABS(G68-G238)/SQRT(H238^2+H68^2+M2^2)))</f>
        <v>3.4593315663306283</v>
      </c>
      <c r="V30" s="96">
        <f>IF(ISBLANK(G68),"",IF(ISBLANK(G316),"",ABS(G68-G316)/SQRT(H316^2+H68^2+M2^2)))</f>
        <v>5.874302777997923E-2</v>
      </c>
      <c r="W30" s="96">
        <f>IF(ISBLANK(G107),"",IF(ISBLANK(G231),"",ABS(G107-G231)/SQRT(H231^2+H107^2+M2^2)))</f>
        <v>0.78242937982224059</v>
      </c>
      <c r="X30" s="96">
        <f>IF(ISBLANK(G107),"",IF(ISBLANK(G238),"",ABS(G107-G238)/SQRT(H238^2+H107^2+M2^2)))</f>
        <v>4.2727478292722632</v>
      </c>
      <c r="Y30" s="96">
        <f>IF(ISBLANK(G107),"",IF(ISBLANK(G316),"",ABS(G107-G316)/SQRT(H316^2+H107^2+M2^2)))</f>
        <v>1.0420427503615934</v>
      </c>
      <c r="Z30" s="96">
        <f>IF(ISBLANK(G231),"",IF(ISBLANK(G238),"",ABS(G231-G238)/SQRT(H238^2+H231^2+M2^2)))</f>
        <v>3.2613141110025388</v>
      </c>
      <c r="AA30" s="96">
        <f>IF(ISBLANK(G231),"",IF(ISBLANK(G316),"",ABS(G231-G316)/SQRT(H316^2+H231^2+M2^2)))</f>
        <v>0.25238485053384085</v>
      </c>
      <c r="AB30" s="108">
        <f>IF(ISBLANK(G238),"",IF(ISBLANK(G316),"",ABS(G238-G316)/SQRT(H316^2+H238^2+M2^2)))</f>
        <v>2.9716547344976965</v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>
        <f>IF(ISBLANK(G145),"",IF(ISBLANK(G289),"",ABS(G145-G289)/SQRT(H289^2+H145^2+M2^2)))</f>
        <v>3.4715104808226954E-2</v>
      </c>
      <c r="AH30" s="155">
        <f>IF(ISBLANK(G31),"",IF(ISBLANK(G145),"",ABS(G31-G145)/SQRT(H31^2+H145^2+M2^2)))</f>
        <v>0.2718117592553414</v>
      </c>
      <c r="AI30" s="156">
        <f>IF(ISBLANK(G68),"",IF(ISBLANK(G145),"",ABS(G68-G145)/SQRT(H145^2+H68^2+M2^2)))</f>
        <v>0.37390296586249366</v>
      </c>
      <c r="AJ30" s="156">
        <f>IF(ISBLANK(G107),"",IF(ISBLANK(G145),"",ABS(G107-G145)/SQRT(H145^2+H107^2+M2^2)))</f>
        <v>0.61090337418224538</v>
      </c>
      <c r="AK30" s="156">
        <f>IF(ISBLANK(G145),"",IF(ISBLANK(G231),"",ABS(G145-G231)/SQRT(H231^2+H145^2+M2^2)))</f>
        <v>0.1340095672744348</v>
      </c>
      <c r="AL30" s="156">
        <f>IF(ISBLANK(G145),"",IF(ISBLANK(G238),"",ABS(G145-G238)/SQRT(H238^2+H145^2+M2^2)))</f>
        <v>3.2995154086197962</v>
      </c>
      <c r="AM30" s="156">
        <f>IF(ISBLANK(G145),"",IF(ISBLANK(G316),"",ABS(G145-G316)/SQRT(H316^2+H145^2+M2^2)))</f>
        <v>0.37727100266183622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>
        <f>IF(ISBLANK(G31),"",IF(ISBLANK(G289),"",ABS(G31-G289)/SQRT(H289^2+H31^2+M2^2)))</f>
        <v>6.9213602817274775E-2</v>
      </c>
      <c r="AU30" s="157">
        <f>IF(ISBLANK(G68),"",IF(ISBLANK(G289),"",ABS(G68-G289)/SQRT(H289^2+H68^2+M2^2)))</f>
        <v>8.9228854245739828E-2</v>
      </c>
      <c r="AV30" s="157">
        <f>IF(ISBLANK(G107),"",IF(ISBLANK(G289),"",ABS(G107-G289)/SQRT(H289^2+H107^2+M2^2)))</f>
        <v>0.24730293961661831</v>
      </c>
      <c r="AW30" s="157">
        <f>IF(ISBLANK(G231),"",IF(ISBLANK(G289),"",ABS(G231-G289)/SQRT(H289^2+H231^2+M2^2)))</f>
        <v>1.4789458049513036E-2</v>
      </c>
      <c r="AX30" s="157">
        <f>IF(ISBLANK(G238),"",IF(ISBLANK(G289),"",ABS(G238-G289)/SQRT(H289^2+H238^2+M2^2)))</f>
        <v>1.2149023440122464</v>
      </c>
      <c r="AY30" s="158">
        <f>IF(ISBLANK(G316),"",IF(ISBLANK(G289),"",ABS(G316-G289)/SQRT(H289^2+H316^2+M2^2)))</f>
        <v>0.10660178202400639</v>
      </c>
    </row>
    <row r="31" spans="1:59">
      <c r="A31" s="208"/>
      <c r="B31" s="21">
        <v>127.5</v>
      </c>
      <c r="C31" s="4">
        <v>7.9953029870068502</v>
      </c>
      <c r="D31" s="6">
        <v>7.9958909870068489</v>
      </c>
      <c r="E31" s="6">
        <v>7.9689999999999994</v>
      </c>
      <c r="F31" s="7">
        <v>1.9119507199600101E-2</v>
      </c>
      <c r="G31" s="6">
        <v>-0.33631007539430841</v>
      </c>
      <c r="H31" s="22">
        <v>0.67534687613611588</v>
      </c>
      <c r="I31" s="92">
        <f t="shared" si="2"/>
        <v>135</v>
      </c>
      <c r="J31" s="6">
        <f t="shared" si="0"/>
        <v>-0.1684672204023154</v>
      </c>
      <c r="K31" s="6">
        <f t="shared" si="1"/>
        <v>0.6749183971155126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8.0060499870068487</v>
      </c>
      <c r="E32" s="6">
        <v>8.0059999999999967</v>
      </c>
      <c r="F32" s="7">
        <v>1.646545204697094E-2</v>
      </c>
      <c r="G32" s="6">
        <v>-6.2436541032240961E-4</v>
      </c>
      <c r="H32" s="22">
        <v>0.67448991809490932</v>
      </c>
      <c r="I32" s="92">
        <f t="shared" si="2"/>
        <v>150</v>
      </c>
      <c r="J32" s="6">
        <f t="shared" si="0"/>
        <v>0.58890235165355398</v>
      </c>
      <c r="K32" s="6">
        <f t="shared" si="1"/>
        <v>0.67521571060694618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0.88006941106264958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1.4898356971324311</v>
      </c>
      <c r="R32" s="39">
        <f t="shared" ref="R32:R59" si="6">IF(ISBLANK(J25),"",IF(ISBLANK(J305),"",ABS(J25-J305)/SQRT(K25^2+K305^2+$M$2^2)))</f>
        <v>1.8812362429773</v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0.76538122586894453</v>
      </c>
      <c r="Y32" s="39">
        <f t="shared" ref="Y32:Y59" si="13">IF(ISBLANK(J95),"",IF(ISBLANK(J305),"",ABS(J95-J305)/SQRT(K95^2+K305^2+$M$2^2)))</f>
        <v>1.1912346318867737</v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>
        <f t="shared" ref="AB32:AB59" si="16">IF(ISBLANK(J235),"",IF(ISBLANK(J305),"",ABS(J235-J305)/SQRT(K235^2+K305^2+$M$2^2)))</f>
        <v>0.37578789481609276</v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7.9888569870068498</v>
      </c>
      <c r="E33" s="6">
        <v>8.083000000000002</v>
      </c>
      <c r="F33" s="7">
        <v>2.057506581601418E-2</v>
      </c>
      <c r="G33" s="6">
        <v>1.1784290687174304</v>
      </c>
      <c r="H33" s="22">
        <v>0.67594150311898304</v>
      </c>
      <c r="I33" s="92">
        <f t="shared" si="2"/>
        <v>165</v>
      </c>
      <c r="J33" s="6">
        <f t="shared" si="0"/>
        <v>1.0636720159185558</v>
      </c>
      <c r="K33" s="6">
        <f t="shared" si="1"/>
        <v>0.68171705684500306</v>
      </c>
      <c r="L33" s="135"/>
      <c r="M33" s="147">
        <f t="shared" ref="M33:M59" si="38">M32+15</f>
        <v>60</v>
      </c>
      <c r="N33" s="39">
        <f t="shared" si="3"/>
        <v>0.11140503972432353</v>
      </c>
      <c r="O33" s="39">
        <f t="shared" ref="O33:O59" si="39">IF(ISBLANK(J26),"",IF(ISBLANK(J96),"",ABS(J26-J96)/SQRT(K26^2+K96^2+$M$2^2)))</f>
        <v>0.77032818049659224</v>
      </c>
      <c r="P33" s="39">
        <f t="shared" si="4"/>
        <v>0.81781649882277496</v>
      </c>
      <c r="Q33" s="39">
        <f t="shared" si="5"/>
        <v>1.4151156835458107</v>
      </c>
      <c r="R33" s="39">
        <f t="shared" si="6"/>
        <v>7.2054336905116589E-2</v>
      </c>
      <c r="S33" s="39">
        <f t="shared" si="7"/>
        <v>0.80308999633455702</v>
      </c>
      <c r="T33" s="39">
        <f t="shared" si="8"/>
        <v>1.0710484493716241</v>
      </c>
      <c r="U33" s="39">
        <f t="shared" si="9"/>
        <v>1.5269858565924534</v>
      </c>
      <c r="V33" s="39">
        <f t="shared" si="10"/>
        <v>2.9572864496947068E-2</v>
      </c>
      <c r="W33" s="39">
        <f t="shared" si="11"/>
        <v>1.701272001910618</v>
      </c>
      <c r="X33" s="39">
        <f t="shared" si="12"/>
        <v>0.80355316299753943</v>
      </c>
      <c r="Y33" s="39">
        <f t="shared" si="13"/>
        <v>0.7042771243994409</v>
      </c>
      <c r="Z33" s="39">
        <f t="shared" si="14"/>
        <v>2.2539590025448972</v>
      </c>
      <c r="AA33" s="39">
        <f t="shared" si="15"/>
        <v>0.90408172778810425</v>
      </c>
      <c r="AB33" s="140">
        <f t="shared" si="16"/>
        <v>1.3643079238408964</v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>
        <f t="shared" si="32"/>
        <v>0.78111024978038679</v>
      </c>
      <c r="AU33" s="39">
        <f t="shared" si="33"/>
        <v>0.8331171829367412</v>
      </c>
      <c r="AV33" s="39">
        <f t="shared" si="34"/>
        <v>1.0590736885041667</v>
      </c>
      <c r="AW33" s="39">
        <f t="shared" si="35"/>
        <v>0.47875933815436095</v>
      </c>
      <c r="AX33" s="39">
        <f t="shared" si="36"/>
        <v>1.3214169973352663</v>
      </c>
      <c r="AY33" s="140">
        <f t="shared" si="37"/>
        <v>0.80973381664391197</v>
      </c>
    </row>
    <row r="34" spans="1:51">
      <c r="A34" s="208"/>
      <c r="B34" s="21">
        <v>172.5</v>
      </c>
      <c r="C34" s="4"/>
      <c r="D34" s="6">
        <v>8.0000859870068499</v>
      </c>
      <c r="E34" s="6">
        <v>8.0759999999999987</v>
      </c>
      <c r="F34" s="7">
        <v>2.3190036174567621E-2</v>
      </c>
      <c r="G34" s="6">
        <v>0.94891496311968104</v>
      </c>
      <c r="H34" s="22">
        <v>0.68749261057102318</v>
      </c>
      <c r="I34" s="92">
        <f t="shared" si="2"/>
        <v>180</v>
      </c>
      <c r="J34" s="6">
        <f t="shared" si="0"/>
        <v>0.89265369657042171</v>
      </c>
      <c r="K34" s="6">
        <f t="shared" si="1"/>
        <v>0.68736474293428262</v>
      </c>
      <c r="L34" s="135"/>
      <c r="M34" s="147">
        <f t="shared" si="38"/>
        <v>75</v>
      </c>
      <c r="N34" s="39">
        <f t="shared" si="3"/>
        <v>0.29838939600594261</v>
      </c>
      <c r="O34" s="39">
        <f t="shared" si="39"/>
        <v>9.463629556721638E-2</v>
      </c>
      <c r="P34" s="39">
        <f t="shared" si="4"/>
        <v>0.8522233732059048</v>
      </c>
      <c r="Q34" s="39">
        <f t="shared" si="5"/>
        <v>0.70111318809686107</v>
      </c>
      <c r="R34" s="39">
        <f t="shared" si="6"/>
        <v>0.27740584620858383</v>
      </c>
      <c r="S34" s="39">
        <f t="shared" si="7"/>
        <v>0.45896449749630414</v>
      </c>
      <c r="T34" s="39">
        <f t="shared" si="8"/>
        <v>1.3081092118934545</v>
      </c>
      <c r="U34" s="39">
        <f t="shared" si="9"/>
        <v>0.51507841110103425</v>
      </c>
      <c r="V34" s="39">
        <f t="shared" si="10"/>
        <v>1.9286516144437809E-2</v>
      </c>
      <c r="W34" s="39">
        <f t="shared" si="11"/>
        <v>0.85240639943355545</v>
      </c>
      <c r="X34" s="39">
        <f t="shared" si="12"/>
        <v>0.87216419926425603</v>
      </c>
      <c r="Y34" s="39">
        <f t="shared" si="13"/>
        <v>0.40476650220157867</v>
      </c>
      <c r="Z34" s="39">
        <f t="shared" si="14"/>
        <v>1.5745225002314445</v>
      </c>
      <c r="AA34" s="39">
        <f t="shared" si="15"/>
        <v>1.1506260663500376</v>
      </c>
      <c r="AB34" s="140">
        <f t="shared" si="16"/>
        <v>0.43341115762121052</v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>
        <f t="shared" si="32"/>
        <v>0.68242204911522042</v>
      </c>
      <c r="AU34" s="39">
        <f t="shared" si="33"/>
        <v>0.79481037307600355</v>
      </c>
      <c r="AV34" s="39">
        <f t="shared" si="34"/>
        <v>0.65887377973722316</v>
      </c>
      <c r="AW34" s="39">
        <f t="shared" si="35"/>
        <v>0.36906258195053915</v>
      </c>
      <c r="AX34" s="39">
        <f t="shared" si="36"/>
        <v>0.94805635865436444</v>
      </c>
      <c r="AY34" s="140">
        <f t="shared" si="37"/>
        <v>0.78775271394336854</v>
      </c>
    </row>
    <row r="35" spans="1:51">
      <c r="A35" s="208"/>
      <c r="B35" s="21">
        <v>187.5</v>
      </c>
      <c r="C35" s="4"/>
      <c r="D35" s="6">
        <v>8.0030629870068495</v>
      </c>
      <c r="E35" s="6">
        <v>8.07</v>
      </c>
      <c r="F35" s="7">
        <v>2.2607766610417426E-2</v>
      </c>
      <c r="G35" s="6">
        <v>0.83639243002116226</v>
      </c>
      <c r="H35" s="22">
        <v>0.68723687529754196</v>
      </c>
      <c r="I35" s="92">
        <f t="shared" si="2"/>
        <v>195</v>
      </c>
      <c r="J35" s="6">
        <f t="shared" si="0"/>
        <v>0.57113024310680083</v>
      </c>
      <c r="K35" s="6">
        <f t="shared" si="1"/>
        <v>0.68113818310206065</v>
      </c>
      <c r="L35" s="135"/>
      <c r="M35" s="147">
        <f t="shared" si="38"/>
        <v>90</v>
      </c>
      <c r="N35" s="39">
        <f t="shared" si="3"/>
        <v>1.1114478295060837</v>
      </c>
      <c r="O35" s="39">
        <f t="shared" si="39"/>
        <v>0.29695043286881168</v>
      </c>
      <c r="P35" s="39">
        <f t="shared" si="4"/>
        <v>0.86882973615974424</v>
      </c>
      <c r="Q35" s="39">
        <f t="shared" si="5"/>
        <v>1.0741448938062579</v>
      </c>
      <c r="R35" s="39">
        <f t="shared" si="6"/>
        <v>1.1464651371319194</v>
      </c>
      <c r="S35" s="39">
        <f t="shared" si="7"/>
        <v>0.92401239814373493</v>
      </c>
      <c r="T35" s="39">
        <f t="shared" si="8"/>
        <v>2.1749524127666238</v>
      </c>
      <c r="U35" s="39">
        <f t="shared" si="9"/>
        <v>0.1322953657732743</v>
      </c>
      <c r="V35" s="39">
        <f t="shared" si="10"/>
        <v>0.2038901586146499</v>
      </c>
      <c r="W35" s="39">
        <f t="shared" si="11"/>
        <v>1.2769409999117456</v>
      </c>
      <c r="X35" s="39">
        <f t="shared" si="12"/>
        <v>0.89288916223748127</v>
      </c>
      <c r="Y35" s="39">
        <f t="shared" si="13"/>
        <v>0.97219016789240165</v>
      </c>
      <c r="Z35" s="39">
        <f t="shared" si="14"/>
        <v>1.9771556640470422</v>
      </c>
      <c r="AA35" s="39">
        <f t="shared" si="15"/>
        <v>2.0634552186576309</v>
      </c>
      <c r="AB35" s="140">
        <f t="shared" si="16"/>
        <v>5.970531266919997E-2</v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>
        <f t="shared" si="32"/>
        <v>0.76475162967264687</v>
      </c>
      <c r="AU35" s="39">
        <f t="shared" si="33"/>
        <v>1.1494513707765899</v>
      </c>
      <c r="AV35" s="39">
        <f t="shared" si="34"/>
        <v>0.87818885126831492</v>
      </c>
      <c r="AW35" s="39">
        <f t="shared" si="35"/>
        <v>0.44642321278845792</v>
      </c>
      <c r="AX35" s="39">
        <f t="shared" si="36"/>
        <v>1.1714856760857753</v>
      </c>
      <c r="AY35" s="140">
        <f t="shared" si="37"/>
        <v>1.1957517087335718</v>
      </c>
    </row>
    <row r="36" spans="1:51">
      <c r="A36" s="208"/>
      <c r="B36" s="21">
        <v>202.5</v>
      </c>
      <c r="C36" s="4"/>
      <c r="D36" s="6">
        <v>7.9995319870068489</v>
      </c>
      <c r="E36" s="6">
        <v>8.0239999999999991</v>
      </c>
      <c r="F36" s="7">
        <v>1.8378731669453627E-2</v>
      </c>
      <c r="G36" s="6">
        <v>0.30586805619243934</v>
      </c>
      <c r="H36" s="22">
        <v>0.67503949090657933</v>
      </c>
      <c r="I36" s="92">
        <f t="shared" si="2"/>
        <v>210</v>
      </c>
      <c r="J36" s="6">
        <f t="shared" si="0"/>
        <v>7.0678104096104921E-2</v>
      </c>
      <c r="K36" s="6">
        <f t="shared" si="1"/>
        <v>0.66826614325651423</v>
      </c>
      <c r="L36" s="135"/>
      <c r="M36" s="147">
        <f t="shared" si="38"/>
        <v>105</v>
      </c>
      <c r="N36" s="39">
        <f t="shared" si="3"/>
        <v>0.97906928346538913</v>
      </c>
      <c r="O36" s="39">
        <f t="shared" si="39"/>
        <v>6.646242945229501E-2</v>
      </c>
      <c r="P36" s="39">
        <f t="shared" si="4"/>
        <v>1.1130303568265345</v>
      </c>
      <c r="Q36" s="39">
        <f t="shared" si="5"/>
        <v>0.84780563468593217</v>
      </c>
      <c r="R36" s="39">
        <f t="shared" si="6"/>
        <v>0.71194851305605822</v>
      </c>
      <c r="S36" s="39">
        <f t="shared" si="7"/>
        <v>1.0555066861054532</v>
      </c>
      <c r="T36" s="39">
        <f t="shared" si="8"/>
        <v>2.334029488895951</v>
      </c>
      <c r="U36" s="39">
        <f t="shared" si="9"/>
        <v>1.0018222709370396E-3</v>
      </c>
      <c r="V36" s="39">
        <f t="shared" si="10"/>
        <v>0.16992290195152582</v>
      </c>
      <c r="W36" s="39">
        <f t="shared" si="11"/>
        <v>1.3158891668552717</v>
      </c>
      <c r="X36" s="39">
        <f t="shared" si="12"/>
        <v>0.87688832244036186</v>
      </c>
      <c r="Y36" s="39">
        <f t="shared" si="13"/>
        <v>0.72667319857289447</v>
      </c>
      <c r="Z36" s="39">
        <f t="shared" si="14"/>
        <v>1.9993738875481248</v>
      </c>
      <c r="AA36" s="39">
        <f t="shared" si="15"/>
        <v>1.8712905571100369</v>
      </c>
      <c r="AB36" s="140">
        <f t="shared" si="16"/>
        <v>0.14548641096635828</v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>
        <f t="shared" si="32"/>
        <v>0.87317531706798346</v>
      </c>
      <c r="AU36" s="39">
        <f t="shared" si="33"/>
        <v>1.2180835543150084</v>
      </c>
      <c r="AV36" s="39">
        <f t="shared" si="34"/>
        <v>0.90872642816172911</v>
      </c>
      <c r="AW36" s="39">
        <f t="shared" si="35"/>
        <v>0.46361835500778498</v>
      </c>
      <c r="AX36" s="39">
        <f t="shared" si="36"/>
        <v>1.1957795609951771</v>
      </c>
      <c r="AY36" s="140">
        <f t="shared" si="37"/>
        <v>1.1432208921720173</v>
      </c>
    </row>
    <row r="37" spans="1:51">
      <c r="A37" s="208"/>
      <c r="B37" s="21">
        <v>217.5</v>
      </c>
      <c r="C37" s="4"/>
      <c r="D37" s="6">
        <v>8.0121809870068486</v>
      </c>
      <c r="E37" s="6">
        <v>7.9990000000000006</v>
      </c>
      <c r="F37" s="7">
        <v>1.5951314818673703E-2</v>
      </c>
      <c r="G37" s="6">
        <v>-0.16451184800022955</v>
      </c>
      <c r="H37" s="22">
        <v>0.66149279560644925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0.95615706676674228</v>
      </c>
      <c r="O37" s="39">
        <f t="shared" si="39"/>
        <v>0.20120333055752021</v>
      </c>
      <c r="P37" s="39">
        <f t="shared" si="4"/>
        <v>1.1304459334212931</v>
      </c>
      <c r="Q37" s="39">
        <f t="shared" si="5"/>
        <v>0.61731483007060017</v>
      </c>
      <c r="R37" s="39">
        <f t="shared" si="6"/>
        <v>0.5230707833184669</v>
      </c>
      <c r="S37" s="39">
        <f t="shared" si="7"/>
        <v>1.3616255587923911</v>
      </c>
      <c r="T37" s="39">
        <f t="shared" si="8"/>
        <v>2.3416465437287841</v>
      </c>
      <c r="U37" s="39">
        <f t="shared" si="9"/>
        <v>0.24808707914130831</v>
      </c>
      <c r="V37" s="39">
        <f t="shared" si="10"/>
        <v>0.37052243076891889</v>
      </c>
      <c r="W37" s="39">
        <f t="shared" si="11"/>
        <v>1.0612452671945143</v>
      </c>
      <c r="X37" s="39">
        <f t="shared" si="12"/>
        <v>0.89421509450409897</v>
      </c>
      <c r="Y37" s="39">
        <f t="shared" si="13"/>
        <v>0.79322764462537931</v>
      </c>
      <c r="Z37" s="39">
        <f t="shared" si="14"/>
        <v>1.7849682567791929</v>
      </c>
      <c r="AA37" s="39">
        <f t="shared" si="15"/>
        <v>1.7009992774863287</v>
      </c>
      <c r="AB37" s="140">
        <f t="shared" si="16"/>
        <v>0.1021500024971936</v>
      </c>
      <c r="AD37" s="142" t="str">
        <f t="shared" si="17"/>
        <v/>
      </c>
      <c r="AE37" s="39" t="str">
        <f t="shared" si="18"/>
        <v/>
      </c>
      <c r="AF37" s="140">
        <f t="shared" si="19"/>
        <v>1.1422916741722919</v>
      </c>
      <c r="AH37" s="142">
        <f t="shared" si="20"/>
        <v>0.98623810287178515</v>
      </c>
      <c r="AI37" s="39">
        <f t="shared" si="21"/>
        <v>0.16689032192030617</v>
      </c>
      <c r="AJ37" s="39">
        <f t="shared" si="22"/>
        <v>1.3168296952702785</v>
      </c>
      <c r="AK37" s="39">
        <f t="shared" si="23"/>
        <v>2.192649203004549</v>
      </c>
      <c r="AL37" s="39">
        <f t="shared" si="24"/>
        <v>0.36160353274018631</v>
      </c>
      <c r="AM37" s="39">
        <f t="shared" si="25"/>
        <v>0.4699556908707278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>
        <f t="shared" si="32"/>
        <v>0.76899243775133552</v>
      </c>
      <c r="AU37" s="39">
        <f t="shared" si="33"/>
        <v>1.1064490898676973</v>
      </c>
      <c r="AV37" s="39">
        <f t="shared" si="34"/>
        <v>0.70986043050959402</v>
      </c>
      <c r="AW37" s="39">
        <f t="shared" si="35"/>
        <v>0.3510021414040056</v>
      </c>
      <c r="AX37" s="39">
        <f t="shared" si="36"/>
        <v>1.0056001391353562</v>
      </c>
      <c r="AY37" s="140">
        <f t="shared" si="37"/>
        <v>0.96904163789743047</v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1.1377064735330478</v>
      </c>
      <c r="O38" s="39">
        <f t="shared" si="39"/>
        <v>9.8021903492899687E-2</v>
      </c>
      <c r="P38" s="39">
        <f t="shared" si="4"/>
        <v>1.1754371053716797</v>
      </c>
      <c r="Q38" s="39">
        <f t="shared" si="5"/>
        <v>0.86156858460167163</v>
      </c>
      <c r="R38" s="39">
        <f t="shared" si="6"/>
        <v>0.33848820734592977</v>
      </c>
      <c r="S38" s="39">
        <f t="shared" si="7"/>
        <v>1.4487290041017546</v>
      </c>
      <c r="T38" s="39">
        <f t="shared" si="8"/>
        <v>2.5885050194835504</v>
      </c>
      <c r="U38" s="39">
        <f t="shared" si="9"/>
        <v>9.3380326515115741E-2</v>
      </c>
      <c r="V38" s="39">
        <f t="shared" si="10"/>
        <v>0.7742544480846385</v>
      </c>
      <c r="W38" s="39">
        <f t="shared" si="11"/>
        <v>1.2198229968356054</v>
      </c>
      <c r="X38" s="39">
        <f t="shared" si="12"/>
        <v>1.0474140833589765</v>
      </c>
      <c r="Y38" s="39">
        <f t="shared" si="13"/>
        <v>0.48024441214659852</v>
      </c>
      <c r="Z38" s="39">
        <f t="shared" si="14"/>
        <v>2.0262431241107777</v>
      </c>
      <c r="AA38" s="39">
        <f t="shared" si="15"/>
        <v>1.555441276726909</v>
      </c>
      <c r="AB38" s="140">
        <f t="shared" si="16"/>
        <v>0.55252402181285465</v>
      </c>
      <c r="AD38" s="142" t="str">
        <f t="shared" si="17"/>
        <v/>
      </c>
      <c r="AE38" s="39" t="str">
        <f t="shared" si="18"/>
        <v/>
      </c>
      <c r="AF38" s="140">
        <f t="shared" si="19"/>
        <v>0.71898602138557277</v>
      </c>
      <c r="AH38" s="142">
        <f t="shared" si="20"/>
        <v>0.45978577309543706</v>
      </c>
      <c r="AI38" s="39">
        <f t="shared" si="21"/>
        <v>0.6360676480521068</v>
      </c>
      <c r="AJ38" s="39">
        <f t="shared" si="22"/>
        <v>0.61709399335444526</v>
      </c>
      <c r="AK38" s="39">
        <f t="shared" si="23"/>
        <v>1.6858730026180599</v>
      </c>
      <c r="AL38" s="39">
        <f t="shared" si="24"/>
        <v>0.43812543858457664</v>
      </c>
      <c r="AM38" s="39">
        <f t="shared" si="25"/>
        <v>0.12301800780639309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>
        <f t="shared" si="32"/>
        <v>0.54379696813725575</v>
      </c>
      <c r="AU38" s="39">
        <f t="shared" si="33"/>
        <v>0.93733516536975003</v>
      </c>
      <c r="AV38" s="39">
        <f t="shared" si="34"/>
        <v>0.51749273077843638</v>
      </c>
      <c r="AW38" s="39">
        <f t="shared" si="35"/>
        <v>0.10777896381182042</v>
      </c>
      <c r="AX38" s="39">
        <f t="shared" si="36"/>
        <v>0.8820353145089892</v>
      </c>
      <c r="AY38" s="140">
        <f t="shared" si="37"/>
        <v>0.67341084028353837</v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1.4909053800528687</v>
      </c>
      <c r="O39" s="39">
        <f t="shared" si="39"/>
        <v>1.1775758524868647E-3</v>
      </c>
      <c r="P39" s="39">
        <f t="shared" si="4"/>
        <v>0.9865978939463399</v>
      </c>
      <c r="Q39" s="39" t="str">
        <f t="shared" si="5"/>
        <v/>
      </c>
      <c r="R39" s="39">
        <f t="shared" si="6"/>
        <v>0.45161361792730204</v>
      </c>
      <c r="S39" s="39">
        <f t="shared" si="7"/>
        <v>1.7413563167543074</v>
      </c>
      <c r="T39" s="39">
        <f t="shared" si="8"/>
        <v>2.738798795379096</v>
      </c>
      <c r="U39" s="39" t="str">
        <f t="shared" si="9"/>
        <v/>
      </c>
      <c r="V39" s="39">
        <f t="shared" si="10"/>
        <v>2.0714354956984611</v>
      </c>
      <c r="W39" s="39">
        <f t="shared" si="11"/>
        <v>1.1113281704990987</v>
      </c>
      <c r="X39" s="39" t="str">
        <f t="shared" si="12"/>
        <v/>
      </c>
      <c r="Y39" s="39">
        <f t="shared" si="13"/>
        <v>0.5075787852220498</v>
      </c>
      <c r="Z39" s="39" t="str">
        <f t="shared" si="14"/>
        <v/>
      </c>
      <c r="AA39" s="39">
        <f t="shared" si="15"/>
        <v>0.54185417960714199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>
        <f t="shared" si="19"/>
        <v>0.57660426485044303</v>
      </c>
      <c r="AH39" s="142">
        <f t="shared" si="20"/>
        <v>0.96363771584568458</v>
      </c>
      <c r="AI39" s="39">
        <f t="shared" si="21"/>
        <v>0.39751974734876083</v>
      </c>
      <c r="AJ39" s="39">
        <f t="shared" si="22"/>
        <v>1.0788844812837424</v>
      </c>
      <c r="AK39" s="39">
        <f t="shared" si="23"/>
        <v>2.0097522235886718</v>
      </c>
      <c r="AL39" s="39" t="str">
        <f t="shared" si="24"/>
        <v/>
      </c>
      <c r="AM39" s="39">
        <f t="shared" si="25"/>
        <v>1.4482584163210226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>
        <f t="shared" si="32"/>
        <v>0.2114906511533107</v>
      </c>
      <c r="AU39" s="39">
        <f t="shared" si="33"/>
        <v>0.71632712947493238</v>
      </c>
      <c r="AV39" s="39">
        <f t="shared" si="34"/>
        <v>0.21503887113113951</v>
      </c>
      <c r="AW39" s="39">
        <f t="shared" si="35"/>
        <v>0.15586294921715266</v>
      </c>
      <c r="AX39" s="39" t="str">
        <f t="shared" si="36"/>
        <v/>
      </c>
      <c r="AY39" s="140">
        <f t="shared" si="37"/>
        <v>4.1575781342257714E-2</v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1.6222541941872548</v>
      </c>
      <c r="O40" s="39">
        <f t="shared" si="39"/>
        <v>0.12874678175540882</v>
      </c>
      <c r="P40" s="39">
        <f t="shared" si="4"/>
        <v>0.79415733740032468</v>
      </c>
      <c r="Q40" s="39" t="str">
        <f t="shared" si="5"/>
        <v/>
      </c>
      <c r="R40" s="39">
        <f t="shared" si="6"/>
        <v>0.10784452820714098</v>
      </c>
      <c r="S40" s="39">
        <f t="shared" si="7"/>
        <v>1.7465148600863263</v>
      </c>
      <c r="T40" s="39">
        <f t="shared" si="8"/>
        <v>2.6575866844516618</v>
      </c>
      <c r="U40" s="39" t="str">
        <f t="shared" si="9"/>
        <v/>
      </c>
      <c r="V40" s="39">
        <f t="shared" si="10"/>
        <v>1.5551958922241973</v>
      </c>
      <c r="W40" s="39">
        <f t="shared" si="11"/>
        <v>1.0329129636019481</v>
      </c>
      <c r="X40" s="39" t="str">
        <f t="shared" si="12"/>
        <v/>
      </c>
      <c r="Y40" s="39">
        <f t="shared" si="13"/>
        <v>1.1657658279280857E-2</v>
      </c>
      <c r="Z40" s="39" t="str">
        <f t="shared" si="14"/>
        <v/>
      </c>
      <c r="AA40" s="39">
        <f t="shared" si="15"/>
        <v>0.92972103500786363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>
        <f t="shared" si="19"/>
        <v>0.21130491295743364</v>
      </c>
      <c r="AH40" s="142">
        <f t="shared" si="20"/>
        <v>0.69484179465576501</v>
      </c>
      <c r="AI40" s="39">
        <f t="shared" si="21"/>
        <v>0.84804146760652888</v>
      </c>
      <c r="AJ40" s="39">
        <f t="shared" si="22"/>
        <v>0.64911695348799725</v>
      </c>
      <c r="AK40" s="39">
        <f t="shared" si="23"/>
        <v>1.5354687245033971</v>
      </c>
      <c r="AL40" s="39" t="str">
        <f t="shared" si="24"/>
        <v/>
      </c>
      <c r="AM40" s="39">
        <f t="shared" si="25"/>
        <v>0.60412389246065212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>
        <f t="shared" si="32"/>
        <v>5.3692778509800705E-2</v>
      </c>
      <c r="AU40" s="39">
        <f t="shared" si="33"/>
        <v>0.49458314376862883</v>
      </c>
      <c r="AV40" s="39">
        <f t="shared" si="34"/>
        <v>9.1596456786657808E-3</v>
      </c>
      <c r="AW40" s="39">
        <f t="shared" si="35"/>
        <v>0.35194113016234452</v>
      </c>
      <c r="AX40" s="39" t="str">
        <f t="shared" si="36"/>
        <v/>
      </c>
      <c r="AY40" s="140">
        <f t="shared" si="37"/>
        <v>1.298318146746495E-2</v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1.6255311055474368</v>
      </c>
      <c r="O41" s="39">
        <f t="shared" si="39"/>
        <v>0.39691565185377026</v>
      </c>
      <c r="P41" s="39">
        <f t="shared" si="4"/>
        <v>0.8721865949497436</v>
      </c>
      <c r="Q41" s="39" t="str">
        <f t="shared" si="5"/>
        <v/>
      </c>
      <c r="R41" s="39">
        <f t="shared" si="6"/>
        <v>0.39214313816423096</v>
      </c>
      <c r="S41" s="39">
        <f t="shared" si="7"/>
        <v>2.4075100793556756</v>
      </c>
      <c r="T41" s="39">
        <f t="shared" si="8"/>
        <v>2.7666957300072692</v>
      </c>
      <c r="U41" s="39" t="str">
        <f t="shared" si="9"/>
        <v/>
      </c>
      <c r="V41" s="39">
        <f t="shared" si="10"/>
        <v>1.2291713088596348</v>
      </c>
      <c r="W41" s="39">
        <f t="shared" si="11"/>
        <v>0.57037512338850471</v>
      </c>
      <c r="X41" s="39" t="str">
        <f t="shared" si="12"/>
        <v/>
      </c>
      <c r="Y41" s="39">
        <f t="shared" si="13"/>
        <v>0.85549223201389468</v>
      </c>
      <c r="Z41" s="39" t="str">
        <f t="shared" si="14"/>
        <v/>
      </c>
      <c r="AA41" s="39">
        <f t="shared" si="15"/>
        <v>1.3116033218489664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>
        <f t="shared" si="19"/>
        <v>0.23017054070891516</v>
      </c>
      <c r="AH41" s="142">
        <f t="shared" si="20"/>
        <v>0.12544905147770158</v>
      </c>
      <c r="AI41" s="39">
        <f t="shared" si="21"/>
        <v>1.8073690538003251</v>
      </c>
      <c r="AJ41" s="39">
        <f t="shared" si="22"/>
        <v>0.2632322336675702</v>
      </c>
      <c r="AK41" s="39">
        <f t="shared" si="23"/>
        <v>0.75536902871676992</v>
      </c>
      <c r="AL41" s="39" t="str">
        <f t="shared" si="24"/>
        <v/>
      </c>
      <c r="AM41" s="39">
        <f t="shared" si="25"/>
        <v>0.52777935797787667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>
        <f t="shared" si="32"/>
        <v>0.18137177422233089</v>
      </c>
      <c r="AU41" s="39">
        <f t="shared" si="33"/>
        <v>0.36795635653576747</v>
      </c>
      <c r="AV41" s="39">
        <f t="shared" si="34"/>
        <v>0.32475587696690567</v>
      </c>
      <c r="AW41" s="39">
        <f t="shared" si="35"/>
        <v>0.51097021381789298</v>
      </c>
      <c r="AX41" s="39" t="str">
        <f t="shared" si="36"/>
        <v/>
      </c>
      <c r="AY41" s="140">
        <f t="shared" si="37"/>
        <v>3.2823448423406114E-2</v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1.7844272542955288</v>
      </c>
      <c r="O42" s="39">
        <f t="shared" si="39"/>
        <v>0.60200772933551305</v>
      </c>
      <c r="P42" s="39">
        <f t="shared" si="4"/>
        <v>1.0993328022131523</v>
      </c>
      <c r="Q42" s="39" t="str">
        <f t="shared" si="5"/>
        <v/>
      </c>
      <c r="R42" s="39">
        <f t="shared" si="6"/>
        <v>0.67819203129045214</v>
      </c>
      <c r="S42" s="39">
        <f t="shared" si="7"/>
        <v>2.8329234742623042</v>
      </c>
      <c r="T42" s="39">
        <f t="shared" si="8"/>
        <v>3.1901816568313284</v>
      </c>
      <c r="U42" s="39" t="str">
        <f t="shared" si="9"/>
        <v/>
      </c>
      <c r="V42" s="39">
        <f t="shared" si="10"/>
        <v>1.0487648647693073</v>
      </c>
      <c r="W42" s="39">
        <f t="shared" si="11"/>
        <v>0.60932084698279454</v>
      </c>
      <c r="X42" s="39" t="str">
        <f t="shared" si="12"/>
        <v/>
      </c>
      <c r="Y42" s="39">
        <f t="shared" si="13"/>
        <v>1.3855492139457668</v>
      </c>
      <c r="Z42" s="39" t="str">
        <f t="shared" si="14"/>
        <v/>
      </c>
      <c r="AA42" s="39">
        <f t="shared" si="15"/>
        <v>1.8378172110891919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>
        <f t="shared" si="19"/>
        <v>0.29775373443797415</v>
      </c>
      <c r="AH42" s="142">
        <f t="shared" si="20"/>
        <v>0.22210088833371208</v>
      </c>
      <c r="AI42" s="39">
        <f t="shared" si="21"/>
        <v>2.0680461207771361</v>
      </c>
      <c r="AJ42" s="39">
        <f t="shared" si="22"/>
        <v>0.36014562169853848</v>
      </c>
      <c r="AK42" s="39">
        <f t="shared" si="23"/>
        <v>0.87927979942846746</v>
      </c>
      <c r="AL42" s="39" t="str">
        <f t="shared" si="24"/>
        <v/>
      </c>
      <c r="AM42" s="39">
        <f t="shared" si="25"/>
        <v>0.91296511564911986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>
        <f t="shared" si="32"/>
        <v>0.21200475411808145</v>
      </c>
      <c r="AU42" s="39">
        <f t="shared" si="33"/>
        <v>0.3875885801455296</v>
      </c>
      <c r="AV42" s="39">
        <f t="shared" si="34"/>
        <v>0.42728479794957491</v>
      </c>
      <c r="AW42" s="39">
        <f t="shared" si="35"/>
        <v>0.62546842261924274</v>
      </c>
      <c r="AX42" s="39" t="str">
        <f t="shared" si="36"/>
        <v/>
      </c>
      <c r="AY42" s="140">
        <f t="shared" si="37"/>
        <v>4.4403967795684229E-2</v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1.4823798783773379</v>
      </c>
      <c r="O43" s="39">
        <f t="shared" si="39"/>
        <v>0.69080690182979865</v>
      </c>
      <c r="P43" s="39">
        <f t="shared" si="4"/>
        <v>1.4791339484078339</v>
      </c>
      <c r="Q43" s="39" t="str">
        <f t="shared" si="5"/>
        <v/>
      </c>
      <c r="R43" s="39">
        <f t="shared" si="6"/>
        <v>0.50637578699304053</v>
      </c>
      <c r="S43" s="39">
        <f t="shared" si="7"/>
        <v>2.5593813247502228</v>
      </c>
      <c r="T43" s="39">
        <f t="shared" si="8"/>
        <v>3.2889844187088015</v>
      </c>
      <c r="U43" s="39" t="str">
        <f t="shared" si="9"/>
        <v/>
      </c>
      <c r="V43" s="39">
        <f t="shared" si="10"/>
        <v>0.92656616128669533</v>
      </c>
      <c r="W43" s="39">
        <f t="shared" si="11"/>
        <v>0.93778691572461115</v>
      </c>
      <c r="X43" s="39" t="str">
        <f t="shared" si="12"/>
        <v/>
      </c>
      <c r="Y43" s="39">
        <f t="shared" si="13"/>
        <v>1.2717095473757329</v>
      </c>
      <c r="Z43" s="39" t="str">
        <f t="shared" si="14"/>
        <v/>
      </c>
      <c r="AA43" s="39">
        <f t="shared" si="15"/>
        <v>2.0313903800204898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>
        <f t="shared" si="19"/>
        <v>0.33136167773112407</v>
      </c>
      <c r="AH43" s="142">
        <f t="shared" si="20"/>
        <v>0.74655464293425855</v>
      </c>
      <c r="AI43" s="39">
        <f t="shared" si="21"/>
        <v>2.3906048480156317</v>
      </c>
      <c r="AJ43" s="39">
        <f t="shared" si="22"/>
        <v>0.12753262526291265</v>
      </c>
      <c r="AK43" s="39">
        <f t="shared" si="23"/>
        <v>0.73453086305244808</v>
      </c>
      <c r="AL43" s="39" t="str">
        <f t="shared" si="24"/>
        <v/>
      </c>
      <c r="AM43" s="39">
        <f t="shared" si="25"/>
        <v>1.276044313009103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>
        <f t="shared" si="32"/>
        <v>5.0187434410807329E-2</v>
      </c>
      <c r="AU43" s="39">
        <f t="shared" si="33"/>
        <v>0.44499550769992335</v>
      </c>
      <c r="AV43" s="39">
        <f t="shared" si="34"/>
        <v>0.2917027184301525</v>
      </c>
      <c r="AW43" s="39">
        <f t="shared" si="35"/>
        <v>0.60023059712097282</v>
      </c>
      <c r="AX43" s="39" t="str">
        <f t="shared" si="36"/>
        <v/>
      </c>
      <c r="AY43" s="140">
        <f t="shared" si="37"/>
        <v>0.14008780572730503</v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2.9038515215812359</v>
      </c>
      <c r="T44" s="39">
        <f t="shared" si="8"/>
        <v>3.5038442643148393</v>
      </c>
      <c r="U44" s="39" t="str">
        <f t="shared" si="9"/>
        <v/>
      </c>
      <c r="V44" s="39">
        <f t="shared" si="10"/>
        <v>0.99223720779150548</v>
      </c>
      <c r="W44" s="39">
        <f t="shared" si="11"/>
        <v>0.84735467837086254</v>
      </c>
      <c r="X44" s="39" t="str">
        <f t="shared" si="12"/>
        <v/>
      </c>
      <c r="Y44" s="39">
        <f t="shared" si="13"/>
        <v>1.4991282391343479</v>
      </c>
      <c r="Z44" s="39" t="str">
        <f t="shared" si="14"/>
        <v/>
      </c>
      <c r="AA44" s="39">
        <f t="shared" si="15"/>
        <v>2.1595930596817983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>
        <f t="shared" si="19"/>
        <v>0.33963667821659305</v>
      </c>
      <c r="AH44" s="142" t="str">
        <f t="shared" si="20"/>
        <v/>
      </c>
      <c r="AI44" s="39">
        <f t="shared" si="21"/>
        <v>2.8188266321669686</v>
      </c>
      <c r="AJ44" s="39">
        <f t="shared" si="22"/>
        <v>0.23376161237473853</v>
      </c>
      <c r="AK44" s="39">
        <f t="shared" si="23"/>
        <v>0.55709544482730688</v>
      </c>
      <c r="AL44" s="39" t="str">
        <f t="shared" si="24"/>
        <v/>
      </c>
      <c r="AM44" s="39">
        <f t="shared" si="25"/>
        <v>1.585485112140316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>
        <f t="shared" si="33"/>
        <v>0.5722172297630892</v>
      </c>
      <c r="AV44" s="39">
        <f t="shared" si="34"/>
        <v>0.26399448159812877</v>
      </c>
      <c r="AW44" s="39">
        <f t="shared" si="35"/>
        <v>0.54277134395932691</v>
      </c>
      <c r="AX44" s="39" t="str">
        <f t="shared" si="36"/>
        <v/>
      </c>
      <c r="AY44" s="140">
        <f t="shared" si="37"/>
        <v>0.24410389813888778</v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2.8684406074082323</v>
      </c>
      <c r="T45" s="39">
        <f t="shared" si="8"/>
        <v>3.7659970709534552</v>
      </c>
      <c r="U45" s="39" t="str">
        <f t="shared" si="9"/>
        <v/>
      </c>
      <c r="V45" s="39">
        <f t="shared" si="10"/>
        <v>1.564218407421895</v>
      </c>
      <c r="W45" s="39">
        <f t="shared" si="11"/>
        <v>1.1270684150531529</v>
      </c>
      <c r="X45" s="39" t="str">
        <f t="shared" si="12"/>
        <v/>
      </c>
      <c r="Y45" s="39">
        <f t="shared" si="13"/>
        <v>0.92425855286386938</v>
      </c>
      <c r="Z45" s="39" t="str">
        <f t="shared" si="14"/>
        <v/>
      </c>
      <c r="AA45" s="39">
        <f t="shared" si="15"/>
        <v>1.8820198206279948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>
        <f t="shared" si="19"/>
        <v>0.24733671031453699</v>
      </c>
      <c r="AH45" s="142" t="str">
        <f t="shared" si="20"/>
        <v/>
      </c>
      <c r="AI45" s="39">
        <f t="shared" si="21"/>
        <v>2.7164421685156728</v>
      </c>
      <c r="AJ45" s="39">
        <f t="shared" si="22"/>
        <v>0.26026422673859728</v>
      </c>
      <c r="AK45" s="39">
        <f t="shared" si="23"/>
        <v>0.7554984290060951</v>
      </c>
      <c r="AL45" s="39" t="str">
        <f t="shared" si="24"/>
        <v/>
      </c>
      <c r="AM45" s="39">
        <f t="shared" si="25"/>
        <v>1.0599141412998203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>
        <f t="shared" si="33"/>
        <v>0.66707901030826344</v>
      </c>
      <c r="AV45" s="39">
        <f t="shared" si="34"/>
        <v>0.15948065770182165</v>
      </c>
      <c r="AW45" s="39">
        <f t="shared" si="35"/>
        <v>0.5321109314010376</v>
      </c>
      <c r="AX45" s="39" t="str">
        <f t="shared" si="36"/>
        <v/>
      </c>
      <c r="AY45" s="140">
        <f t="shared" si="37"/>
        <v>0.15374025899368607</v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3.4514787332224777</v>
      </c>
      <c r="T46" s="39">
        <f t="shared" si="8"/>
        <v>3.7628596498380786</v>
      </c>
      <c r="U46" s="39" t="str">
        <f t="shared" si="9"/>
        <v/>
      </c>
      <c r="V46" s="39">
        <f t="shared" si="10"/>
        <v>1.6634378038769793</v>
      </c>
      <c r="W46" s="39">
        <f t="shared" si="11"/>
        <v>0.62480159063772289</v>
      </c>
      <c r="X46" s="39" t="str">
        <f t="shared" si="12"/>
        <v/>
      </c>
      <c r="Y46" s="39">
        <f t="shared" si="13"/>
        <v>1.3205508423847572</v>
      </c>
      <c r="Z46" s="39" t="str">
        <f t="shared" si="14"/>
        <v/>
      </c>
      <c r="AA46" s="39">
        <f t="shared" si="15"/>
        <v>1.7916464714367237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>
        <f t="shared" si="19"/>
        <v>0.23201473785714838</v>
      </c>
      <c r="AH46" s="142" t="str">
        <f t="shared" si="20"/>
        <v/>
      </c>
      <c r="AI46" s="39">
        <f t="shared" si="21"/>
        <v>3.0898667150795398</v>
      </c>
      <c r="AJ46" s="39">
        <f t="shared" si="22"/>
        <v>9.8840068590043323E-2</v>
      </c>
      <c r="AK46" s="39">
        <f t="shared" si="23"/>
        <v>0.46795538350461791</v>
      </c>
      <c r="AL46" s="39" t="str">
        <f t="shared" si="24"/>
        <v/>
      </c>
      <c r="AM46" s="39">
        <f t="shared" si="25"/>
        <v>1.2773925566994011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>
        <f t="shared" si="33"/>
        <v>0.79364791945309576</v>
      </c>
      <c r="AV46" s="39">
        <f t="shared" si="34"/>
        <v>0.20086965843474369</v>
      </c>
      <c r="AW46" s="39">
        <f t="shared" si="35"/>
        <v>0.40636029524228701</v>
      </c>
      <c r="AX46" s="39" t="str">
        <f t="shared" si="36"/>
        <v/>
      </c>
      <c r="AY46" s="140">
        <f t="shared" si="37"/>
        <v>0.24634316868277617</v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>
        <f t="shared" si="7"/>
        <v>3.764267192517035</v>
      </c>
      <c r="T47" s="39">
        <f t="shared" si="8"/>
        <v>3.796814550371546</v>
      </c>
      <c r="U47" s="39" t="str">
        <f t="shared" si="9"/>
        <v/>
      </c>
      <c r="V47" s="39">
        <f t="shared" si="10"/>
        <v>1.8510862512029065</v>
      </c>
      <c r="W47" s="39">
        <f t="shared" si="11"/>
        <v>0.38878676706082416</v>
      </c>
      <c r="X47" s="39" t="str">
        <f t="shared" si="12"/>
        <v/>
      </c>
      <c r="Y47" s="39">
        <f t="shared" si="13"/>
        <v>1.4094945470804705</v>
      </c>
      <c r="Z47" s="39" t="str">
        <f t="shared" si="14"/>
        <v/>
      </c>
      <c r="AA47" s="39">
        <f t="shared" si="15"/>
        <v>1.6590437785164012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>
        <f t="shared" si="19"/>
        <v>0.18937874919910144</v>
      </c>
      <c r="AH47" s="142" t="str">
        <f t="shared" si="20"/>
        <v/>
      </c>
      <c r="AI47" s="39">
        <f t="shared" si="21"/>
        <v>3.1848026696172882</v>
      </c>
      <c r="AJ47" s="39">
        <f t="shared" si="22"/>
        <v>7.2080593038318319E-2</v>
      </c>
      <c r="AK47" s="39">
        <f t="shared" si="23"/>
        <v>0.4153034665556799</v>
      </c>
      <c r="AL47" s="39" t="str">
        <f t="shared" si="24"/>
        <v/>
      </c>
      <c r="AM47" s="39">
        <f t="shared" si="25"/>
        <v>1.2011275328799849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>
        <f t="shared" si="33"/>
        <v>0.87016526443894826</v>
      </c>
      <c r="AV47" s="39">
        <f t="shared" si="34"/>
        <v>0.2169979514585661</v>
      </c>
      <c r="AW47" s="39">
        <f t="shared" si="35"/>
        <v>0.34399426787657217</v>
      </c>
      <c r="AX47" s="39" t="str">
        <f t="shared" si="36"/>
        <v/>
      </c>
      <c r="AY47" s="140">
        <f t="shared" si="37"/>
        <v>0.26036579298813567</v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0.14935639393565051</v>
      </c>
      <c r="X48" s="39" t="str">
        <f t="shared" si="12"/>
        <v/>
      </c>
      <c r="Y48" s="39">
        <f t="shared" si="13"/>
        <v>0.96363523467933199</v>
      </c>
      <c r="Z48" s="39" t="str">
        <f t="shared" si="14"/>
        <v/>
      </c>
      <c r="AA48" s="39">
        <f t="shared" si="15"/>
        <v>1.028259516531802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>
        <f t="shared" si="19"/>
        <v>0.14992972310010255</v>
      </c>
      <c r="AH48" s="142" t="str">
        <f t="shared" si="20"/>
        <v/>
      </c>
      <c r="AI48" s="39" t="str">
        <f t="shared" si="21"/>
        <v/>
      </c>
      <c r="AJ48" s="39">
        <f t="shared" si="22"/>
        <v>9.4163566449292468E-2</v>
      </c>
      <c r="AK48" s="39">
        <f t="shared" si="23"/>
        <v>4.5759328960111943E-2</v>
      </c>
      <c r="AL48" s="39" t="str">
        <f t="shared" si="24"/>
        <v/>
      </c>
      <c r="AM48" s="39">
        <f t="shared" si="25"/>
        <v>0.94887291414117103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>
        <f t="shared" si="34"/>
        <v>0.11921010784656143</v>
      </c>
      <c r="AW48" s="39">
        <f t="shared" si="35"/>
        <v>0.16765336186052496</v>
      </c>
      <c r="AX48" s="39" t="str">
        <f t="shared" si="36"/>
        <v/>
      </c>
      <c r="AY48" s="140">
        <f t="shared" si="37"/>
        <v>0.20681958384018548</v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0.10112288666390441</v>
      </c>
      <c r="X49" s="39" t="str">
        <f t="shared" si="12"/>
        <v/>
      </c>
      <c r="Y49" s="39">
        <f t="shared" si="13"/>
        <v>0.77507964814202446</v>
      </c>
      <c r="Z49" s="39" t="str">
        <f t="shared" si="14"/>
        <v/>
      </c>
      <c r="AA49" s="39">
        <f t="shared" si="15"/>
        <v>0.80978014989092928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>
        <f t="shared" si="19"/>
        <v>8.3749437453623718E-2</v>
      </c>
      <c r="AH49" s="142" t="str">
        <f t="shared" si="20"/>
        <v/>
      </c>
      <c r="AI49" s="39" t="str">
        <f t="shared" si="21"/>
        <v/>
      </c>
      <c r="AJ49" s="39">
        <f t="shared" si="22"/>
        <v>0.20910634095884717</v>
      </c>
      <c r="AK49" s="39">
        <f t="shared" si="23"/>
        <v>0.10950029646564791</v>
      </c>
      <c r="AL49" s="39" t="str">
        <f t="shared" si="24"/>
        <v/>
      </c>
      <c r="AM49" s="39">
        <f t="shared" si="25"/>
        <v>0.85641880345685939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>
        <f t="shared" si="34"/>
        <v>8.5377566572292646E-3</v>
      </c>
      <c r="AW49" s="39">
        <f t="shared" si="35"/>
        <v>4.2022558981027226E-2</v>
      </c>
      <c r="AX49" s="39" t="str">
        <f t="shared" si="36"/>
        <v/>
      </c>
      <c r="AY49" s="140">
        <f t="shared" si="37"/>
        <v>0.25270344237319725</v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0.20232670611095824</v>
      </c>
      <c r="X50" s="39" t="str">
        <f t="shared" si="12"/>
        <v/>
      </c>
      <c r="Y50" s="39">
        <f t="shared" si="13"/>
        <v>0.91573672034373377</v>
      </c>
      <c r="Z50" s="39" t="str">
        <f t="shared" si="14"/>
        <v/>
      </c>
      <c r="AA50" s="39">
        <f t="shared" si="15"/>
        <v>1.0321477953048646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>
        <f t="shared" si="19"/>
        <v>1.8904703574010803E-3</v>
      </c>
      <c r="AH50" s="142" t="str">
        <f t="shared" si="20"/>
        <v/>
      </c>
      <c r="AI50" s="39" t="str">
        <f t="shared" si="21"/>
        <v/>
      </c>
      <c r="AJ50" s="39">
        <f t="shared" si="22"/>
        <v>0.12412324306758835</v>
      </c>
      <c r="AK50" s="39">
        <f t="shared" si="23"/>
        <v>6.4546079603383072E-2</v>
      </c>
      <c r="AL50" s="39" t="str">
        <f t="shared" si="24"/>
        <v/>
      </c>
      <c r="AM50" s="39">
        <f t="shared" si="25"/>
        <v>0.93098699471396729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>
        <f t="shared" si="34"/>
        <v>4.1562853072085237E-2</v>
      </c>
      <c r="AW50" s="39">
        <f t="shared" si="35"/>
        <v>2.5994403357562711E-2</v>
      </c>
      <c r="AX50" s="39" t="str">
        <f t="shared" si="36"/>
        <v/>
      </c>
      <c r="AY50" s="140">
        <f t="shared" si="37"/>
        <v>0.34962491259598039</v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0.15216670784134925</v>
      </c>
      <c r="X51" s="39" t="str">
        <f t="shared" si="12"/>
        <v/>
      </c>
      <c r="Y51" s="39">
        <f t="shared" si="13"/>
        <v>1.8524376257437745</v>
      </c>
      <c r="Z51" s="39" t="str">
        <f t="shared" si="14"/>
        <v/>
      </c>
      <c r="AA51" s="39">
        <f t="shared" si="15"/>
        <v>1.8537768067626044</v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>
        <f t="shared" si="19"/>
        <v>0.11407176082916967</v>
      </c>
      <c r="AH51" s="142" t="str">
        <f t="shared" si="20"/>
        <v/>
      </c>
      <c r="AI51" s="39" t="str">
        <f t="shared" si="21"/>
        <v/>
      </c>
      <c r="AJ51" s="39">
        <f t="shared" si="22"/>
        <v>0.28759382917643439</v>
      </c>
      <c r="AK51" s="39">
        <f t="shared" si="23"/>
        <v>0.13338080772284744</v>
      </c>
      <c r="AL51" s="39" t="str">
        <f t="shared" si="24"/>
        <v/>
      </c>
      <c r="AM51" s="39">
        <f t="shared" si="25"/>
        <v>1.9045927303005492</v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>
        <f t="shared" si="34"/>
        <v>1.4218463691717668E-2</v>
      </c>
      <c r="AW51" s="39">
        <f t="shared" si="35"/>
        <v>6.4595023474394705E-2</v>
      </c>
      <c r="AX51" s="39" t="str">
        <f t="shared" si="36"/>
        <v/>
      </c>
      <c r="AY51" s="140">
        <f t="shared" si="37"/>
        <v>0.6100766829607569</v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0.48035684576937576</v>
      </c>
      <c r="X52" s="39" t="str">
        <f t="shared" si="12"/>
        <v/>
      </c>
      <c r="Y52" s="39">
        <f t="shared" si="13"/>
        <v>5.435483413014091</v>
      </c>
      <c r="Z52" s="39" t="str">
        <f t="shared" si="14"/>
        <v/>
      </c>
      <c r="AA52" s="39">
        <f t="shared" si="15"/>
        <v>5.4704166986383838</v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>
        <f t="shared" si="19"/>
        <v>0.16578139751815821</v>
      </c>
      <c r="AH52" s="142" t="str">
        <f t="shared" si="20"/>
        <v/>
      </c>
      <c r="AI52" s="39" t="str">
        <f t="shared" si="21"/>
        <v/>
      </c>
      <c r="AJ52" s="39">
        <f t="shared" si="22"/>
        <v>0.76179232411481568</v>
      </c>
      <c r="AK52" s="39">
        <f t="shared" si="23"/>
        <v>0.28645551140445547</v>
      </c>
      <c r="AL52" s="39" t="str">
        <f t="shared" si="24"/>
        <v/>
      </c>
      <c r="AM52" s="39">
        <f t="shared" si="25"/>
        <v>5.501852716270081</v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>
        <f t="shared" si="34"/>
        <v>0.10158887700903217</v>
      </c>
      <c r="AW52" s="39">
        <f t="shared" si="35"/>
        <v>5.8827781601233184E-2</v>
      </c>
      <c r="AX52" s="39" t="str">
        <f t="shared" si="36"/>
        <v/>
      </c>
      <c r="AY52" s="140">
        <f t="shared" si="37"/>
        <v>1.9317855439511955</v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0.60894601934813708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>
        <f t="shared" si="19"/>
        <v>0.18986135396261938</v>
      </c>
      <c r="AH53" s="142" t="str">
        <f t="shared" si="20"/>
        <v/>
      </c>
      <c r="AI53" s="39" t="str">
        <f t="shared" si="21"/>
        <v/>
      </c>
      <c r="AJ53" s="39">
        <f t="shared" si="22"/>
        <v>1.0706963093176818</v>
      </c>
      <c r="AK53" s="39">
        <f t="shared" si="23"/>
        <v>0.44953024187841067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>
        <f t="shared" si="34"/>
        <v>0.17995563451401189</v>
      </c>
      <c r="AW53" s="39">
        <f t="shared" si="35"/>
        <v>2.3882924210512541E-2</v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0.72200039125458904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1.0042699667306529</v>
      </c>
      <c r="AK54" s="39">
        <f t="shared" si="23"/>
        <v>0.28783154617717088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0.86618344079546483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1.3070505434938975</v>
      </c>
      <c r="AK55" s="39">
        <f t="shared" si="23"/>
        <v>0.44788298687906786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1.3619771241150218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2.8856440685170464</v>
      </c>
      <c r="AK56" s="39">
        <f t="shared" si="23"/>
        <v>1.4452551594058858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1.0011488745374924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8.0175269999999994</v>
      </c>
      <c r="D61" s="6">
        <v>8.0573193333333322</v>
      </c>
      <c r="E61" s="6">
        <v>7.5046153846153869</v>
      </c>
      <c r="F61" s="6">
        <v>2.9289010803476321E-2</v>
      </c>
      <c r="G61" s="6">
        <v>-6.8596505345319398</v>
      </c>
      <c r="H61" s="12">
        <v>0.42</v>
      </c>
      <c r="I61" s="92">
        <f>I60+15</f>
        <v>60</v>
      </c>
      <c r="J61" s="6">
        <f t="shared" ref="J61:J75" si="40">G61+(G62-G61)/15*(I61-B61)</f>
        <v>-5.9762162505202951</v>
      </c>
      <c r="K61" s="6">
        <f>H61+(H62-H61)/15*(I61-B61)</f>
        <v>0.42</v>
      </c>
      <c r="L61" s="135"/>
    </row>
    <row r="62" spans="1:51">
      <c r="A62" s="210"/>
      <c r="B62" s="21">
        <v>70</v>
      </c>
      <c r="C62" s="6">
        <v>8.0175269999999994</v>
      </c>
      <c r="D62" s="6">
        <v>8.049961999999999</v>
      </c>
      <c r="E62" s="6">
        <v>7.7111111111111095</v>
      </c>
      <c r="F62" s="6">
        <v>2.2072142786315255E-2</v>
      </c>
      <c r="G62" s="6">
        <v>-4.2093476824970049</v>
      </c>
      <c r="H62" s="12">
        <v>0.42</v>
      </c>
      <c r="I62" s="92">
        <f t="shared" ref="I62:I92" si="41">I61+15</f>
        <v>75</v>
      </c>
      <c r="J62" s="6">
        <f t="shared" si="40"/>
        <v>-3.9275547340092105</v>
      </c>
      <c r="K62" s="6">
        <f t="shared" ref="K62:K75" si="42">H62+(H63-H62)/15*(I62-B62)</f>
        <v>0.42</v>
      </c>
      <c r="L62" s="135"/>
    </row>
    <row r="63" spans="1:51">
      <c r="A63" s="210"/>
      <c r="B63" s="21">
        <v>85</v>
      </c>
      <c r="C63" s="6">
        <v>8.0175269999999994</v>
      </c>
      <c r="D63" s="6">
        <v>8.0426966666666662</v>
      </c>
      <c r="E63" s="6">
        <v>7.7721428571428577</v>
      </c>
      <c r="F63" s="6">
        <v>2.0249763209798488E-2</v>
      </c>
      <c r="G63" s="6">
        <v>-3.3639688370336214</v>
      </c>
      <c r="H63" s="12">
        <v>0.42</v>
      </c>
      <c r="I63" s="92">
        <f t="shared" si="41"/>
        <v>90</v>
      </c>
      <c r="J63" s="6">
        <f t="shared" si="40"/>
        <v>-3.1361465229795185</v>
      </c>
      <c r="K63" s="6">
        <f t="shared" si="42"/>
        <v>0.42</v>
      </c>
      <c r="L63" s="135"/>
    </row>
    <row r="64" spans="1:51">
      <c r="A64" s="210"/>
      <c r="B64" s="21">
        <v>100</v>
      </c>
      <c r="C64" s="6">
        <v>8.0175269999999994</v>
      </c>
      <c r="D64" s="6">
        <v>8.0368566666666652</v>
      </c>
      <c r="E64" s="6">
        <v>7.8214285714285738</v>
      </c>
      <c r="F64" s="6">
        <v>1.819936623118865E-2</v>
      </c>
      <c r="G64" s="6">
        <v>-2.6805018948713126</v>
      </c>
      <c r="H64" s="12">
        <v>0.42</v>
      </c>
      <c r="I64" s="92">
        <f t="shared" si="41"/>
        <v>105</v>
      </c>
      <c r="J64" s="6">
        <f t="shared" si="40"/>
        <v>-2.4028902072096407</v>
      </c>
      <c r="K64" s="6">
        <f t="shared" si="42"/>
        <v>0.42</v>
      </c>
      <c r="L64" s="135"/>
    </row>
    <row r="65" spans="1:12">
      <c r="A65" s="210"/>
      <c r="B65" s="21">
        <v>115</v>
      </c>
      <c r="C65" s="6">
        <v>8.0175269999999994</v>
      </c>
      <c r="D65" s="6">
        <v>8.0317329999999991</v>
      </c>
      <c r="E65" s="6">
        <v>7.8833333333333329</v>
      </c>
      <c r="F65" s="6">
        <v>2.0191391920625704E-2</v>
      </c>
      <c r="G65" s="6">
        <v>-1.8476668318862977</v>
      </c>
      <c r="H65" s="12">
        <v>0.42</v>
      </c>
      <c r="I65" s="92">
        <f t="shared" si="41"/>
        <v>120</v>
      </c>
      <c r="J65" s="6">
        <f t="shared" si="40"/>
        <v>-1.6679378232914317</v>
      </c>
      <c r="K65" s="6">
        <f t="shared" si="42"/>
        <v>0.42</v>
      </c>
      <c r="L65" s="135"/>
    </row>
    <row r="66" spans="1:12">
      <c r="A66" s="210"/>
      <c r="B66" s="21">
        <v>130</v>
      </c>
      <c r="C66" s="6">
        <v>8.0175269999999994</v>
      </c>
      <c r="D66" s="6">
        <v>8.0257293333333326</v>
      </c>
      <c r="E66" s="6">
        <v>7.9207142857142854</v>
      </c>
      <c r="F66" s="6">
        <v>2.2431553739645484E-2</v>
      </c>
      <c r="G66" s="6">
        <v>-1.3084798061016998</v>
      </c>
      <c r="H66" s="12">
        <v>0.42</v>
      </c>
      <c r="I66" s="92">
        <f t="shared" si="41"/>
        <v>135</v>
      </c>
      <c r="J66" s="6">
        <f t="shared" si="40"/>
        <v>-1.166925461266255</v>
      </c>
      <c r="K66" s="6">
        <f t="shared" si="42"/>
        <v>0.41666666666666663</v>
      </c>
      <c r="L66" s="135"/>
    </row>
    <row r="67" spans="1:12">
      <c r="A67" s="210"/>
      <c r="B67" s="21">
        <v>145</v>
      </c>
      <c r="C67" s="6">
        <v>8.0175269999999994</v>
      </c>
      <c r="D67" s="6">
        <v>8.0190883333333325</v>
      </c>
      <c r="E67" s="6">
        <v>7.9482142857142852</v>
      </c>
      <c r="F67" s="6">
        <v>1.49204238418031E-2</v>
      </c>
      <c r="G67" s="6">
        <v>-0.88381677159536531</v>
      </c>
      <c r="H67" s="12">
        <v>0.41</v>
      </c>
      <c r="I67" s="92">
        <f t="shared" si="41"/>
        <v>150</v>
      </c>
      <c r="J67" s="6">
        <f t="shared" si="40"/>
        <v>-0.71751480608132967</v>
      </c>
      <c r="K67" s="6">
        <f t="shared" si="42"/>
        <v>0.41333333333333333</v>
      </c>
      <c r="L67" s="135"/>
    </row>
    <row r="68" spans="1:12">
      <c r="A68" s="210"/>
      <c r="B68" s="21">
        <v>160</v>
      </c>
      <c r="C68" s="6">
        <v>8.0175269999999994</v>
      </c>
      <c r="D68" s="6">
        <v>8.0175269999999994</v>
      </c>
      <c r="E68" s="6">
        <v>7.9866666666666681</v>
      </c>
      <c r="F68" s="6">
        <v>2.5115119565099295E-2</v>
      </c>
      <c r="G68" s="6">
        <v>-0.38491087505325855</v>
      </c>
      <c r="H68" s="12">
        <v>0.42</v>
      </c>
      <c r="I68" s="92">
        <f t="shared" si="41"/>
        <v>165</v>
      </c>
      <c r="J68" s="6">
        <f t="shared" si="40"/>
        <v>-0.37108761084028014</v>
      </c>
      <c r="K68" s="6">
        <f t="shared" si="42"/>
        <v>0.42</v>
      </c>
      <c r="L68" s="135"/>
    </row>
    <row r="69" spans="1:12">
      <c r="A69" s="210"/>
      <c r="B69" s="21">
        <v>175</v>
      </c>
      <c r="C69" s="6">
        <v>8.0175269999999994</v>
      </c>
      <c r="D69" s="6">
        <v>8.0186933333333315</v>
      </c>
      <c r="E69" s="6">
        <v>7.9911538461538463</v>
      </c>
      <c r="F69" s="6">
        <v>2.1038426381632617E-2</v>
      </c>
      <c r="G69" s="6">
        <v>-0.34344108241432336</v>
      </c>
      <c r="H69" s="12">
        <v>0.42</v>
      </c>
      <c r="I69" s="92">
        <f t="shared" si="41"/>
        <v>180</v>
      </c>
      <c r="J69" s="6">
        <f t="shared" si="40"/>
        <v>-0.55209230298822942</v>
      </c>
      <c r="K69" s="6">
        <f t="shared" si="42"/>
        <v>0.42</v>
      </c>
      <c r="L69" s="135"/>
    </row>
    <row r="70" spans="1:12">
      <c r="A70" s="210"/>
      <c r="B70" s="21">
        <v>190</v>
      </c>
      <c r="C70" s="6">
        <v>8.0175269999999994</v>
      </c>
      <c r="D70" s="6">
        <v>8.0227723333333323</v>
      </c>
      <c r="E70" s="6">
        <v>7.9449999999999985</v>
      </c>
      <c r="F70" s="6">
        <v>3.3734255586866067E-2</v>
      </c>
      <c r="G70" s="6">
        <v>-0.96939474413604154</v>
      </c>
      <c r="H70" s="12">
        <v>0.42</v>
      </c>
      <c r="I70" s="92">
        <f t="shared" si="41"/>
        <v>195</v>
      </c>
      <c r="J70" s="6">
        <f t="shared" si="40"/>
        <v>-1.0062629676484953</v>
      </c>
      <c r="K70" s="6">
        <f t="shared" si="42"/>
        <v>0.42</v>
      </c>
      <c r="L70" s="135"/>
    </row>
    <row r="71" spans="1:12">
      <c r="A71" s="210"/>
      <c r="B71" s="21">
        <v>205</v>
      </c>
      <c r="C71" s="6">
        <v>8.0175269999999994</v>
      </c>
      <c r="D71" s="6">
        <v>8.0270769999999985</v>
      </c>
      <c r="E71" s="6">
        <v>7.9403846153846152</v>
      </c>
      <c r="F71" s="6">
        <v>2.4573281299943489E-2</v>
      </c>
      <c r="G71" s="6">
        <v>-1.0799994146734027</v>
      </c>
      <c r="H71" s="12">
        <v>0.42</v>
      </c>
      <c r="I71" s="92">
        <f t="shared" si="41"/>
        <v>210</v>
      </c>
      <c r="J71" s="6">
        <f t="shared" si="40"/>
        <v>-1.2250663274957987</v>
      </c>
      <c r="K71" s="6">
        <f t="shared" si="42"/>
        <v>0.42</v>
      </c>
      <c r="L71" s="135"/>
    </row>
    <row r="72" spans="1:12">
      <c r="A72" s="210"/>
      <c r="B72" s="21">
        <v>220</v>
      </c>
      <c r="C72" s="6">
        <v>8.0175269999999994</v>
      </c>
      <c r="D72" s="6">
        <v>8.0301919999999996</v>
      </c>
      <c r="E72" s="6">
        <v>7.9085185185185161</v>
      </c>
      <c r="F72" s="6">
        <v>1.9553418686669193E-2</v>
      </c>
      <c r="G72" s="6">
        <v>-1.515200153140591</v>
      </c>
      <c r="H72" s="12">
        <v>0.42</v>
      </c>
      <c r="I72" s="92">
        <f t="shared" si="41"/>
        <v>225</v>
      </c>
      <c r="J72" s="6">
        <f t="shared" si="40"/>
        <v>-1.6900628496036325</v>
      </c>
      <c r="K72" s="6">
        <f t="shared" si="42"/>
        <v>0.42</v>
      </c>
      <c r="L72" s="135"/>
    </row>
    <row r="73" spans="1:12">
      <c r="A73" s="210"/>
      <c r="B73" s="21">
        <v>235</v>
      </c>
      <c r="C73" s="6">
        <v>8.0175269999999994</v>
      </c>
      <c r="D73" s="6">
        <v>8.0414356666666649</v>
      </c>
      <c r="E73" s="6">
        <v>7.8774074074074072</v>
      </c>
      <c r="F73" s="6">
        <v>3.9084975727705494E-2</v>
      </c>
      <c r="G73" s="6">
        <v>-2.0397882425297156</v>
      </c>
      <c r="H73" s="12">
        <v>0.42</v>
      </c>
      <c r="I73" s="92">
        <f t="shared" si="41"/>
        <v>240</v>
      </c>
      <c r="J73" s="6">
        <f t="shared" si="40"/>
        <v>-2.1657809475331731</v>
      </c>
      <c r="K73" s="6">
        <f t="shared" si="42"/>
        <v>0.42</v>
      </c>
      <c r="L73" s="135"/>
    </row>
    <row r="74" spans="1:12">
      <c r="A74" s="210"/>
      <c r="B74" s="21">
        <v>250</v>
      </c>
      <c r="C74" s="6">
        <v>8.0175269999999994</v>
      </c>
      <c r="D74" s="6">
        <v>8.0460153333333313</v>
      </c>
      <c r="E74" s="6">
        <v>7.8514814814814811</v>
      </c>
      <c r="F74" s="6">
        <v>2.8916817532057992E-2</v>
      </c>
      <c r="G74" s="6">
        <v>-2.4177663575400876</v>
      </c>
      <c r="H74" s="12">
        <v>0.42</v>
      </c>
      <c r="I74" s="92">
        <f t="shared" si="41"/>
        <v>255</v>
      </c>
      <c r="J74" s="6">
        <f t="shared" si="40"/>
        <v>-2.4993835452200566</v>
      </c>
      <c r="K74" s="6">
        <f t="shared" si="42"/>
        <v>0.42</v>
      </c>
      <c r="L74" s="135"/>
    </row>
    <row r="75" spans="1:12">
      <c r="A75" s="210"/>
      <c r="B75" s="21">
        <v>265</v>
      </c>
      <c r="C75" s="6">
        <v>8.0175269999999994</v>
      </c>
      <c r="D75" s="6">
        <v>8.0586449999999985</v>
      </c>
      <c r="E75" s="6">
        <v>7.8440740740740749</v>
      </c>
      <c r="F75" s="6">
        <v>3.8656202533383949E-2</v>
      </c>
      <c r="G75" s="6">
        <v>-2.6626179205799945</v>
      </c>
      <c r="H75" s="12">
        <v>0.42</v>
      </c>
      <c r="I75" s="92">
        <f t="shared" si="41"/>
        <v>270</v>
      </c>
      <c r="J75" s="6">
        <f t="shared" si="40"/>
        <v>-2.8364363815625877</v>
      </c>
      <c r="K75" s="6">
        <f t="shared" si="42"/>
        <v>0.42333333333333334</v>
      </c>
      <c r="L75" s="19"/>
    </row>
    <row r="76" spans="1:12">
      <c r="A76" s="3"/>
      <c r="B76" s="21">
        <v>280</v>
      </c>
      <c r="C76" s="6">
        <v>8.0175269999999994</v>
      </c>
      <c r="D76" s="6">
        <v>8.074232333333331</v>
      </c>
      <c r="E76" s="6">
        <v>7.8171428571428567</v>
      </c>
      <c r="F76" s="6">
        <v>4.8063009789784492E-2</v>
      </c>
      <c r="G76" s="6">
        <v>-3.1840733035277742</v>
      </c>
      <c r="H76" s="12">
        <v>0.43</v>
      </c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8.0550999999999977</v>
      </c>
      <c r="E95" s="30">
        <v>7.4450000000000003</v>
      </c>
      <c r="F95" s="30">
        <v>2.3730948037043256E-2</v>
      </c>
      <c r="G95" s="74">
        <v>-7.5740834998944475</v>
      </c>
      <c r="H95" s="31">
        <v>0.5</v>
      </c>
      <c r="I95" s="93">
        <v>45</v>
      </c>
      <c r="J95" s="29">
        <f>G95+(G96-G95)/15*(I95-B95)</f>
        <v>-7.5740834998944475</v>
      </c>
      <c r="K95" s="29">
        <f>H95+(H96-H95)/15*(I95-B95)</f>
        <v>0.5</v>
      </c>
      <c r="L95" s="135"/>
    </row>
    <row r="96" spans="1:12">
      <c r="A96" s="210"/>
      <c r="B96" s="21">
        <v>60</v>
      </c>
      <c r="C96" s="7"/>
      <c r="D96" s="7">
        <v>8.0486999999999984</v>
      </c>
      <c r="E96" s="7">
        <v>7.5190000000000001</v>
      </c>
      <c r="F96" s="7">
        <v>2.7701415506299128E-2</v>
      </c>
      <c r="G96" s="75">
        <v>-6.5811870239914319</v>
      </c>
      <c r="H96" s="22">
        <v>0.5</v>
      </c>
      <c r="I96" s="92">
        <f>I95+15</f>
        <v>60</v>
      </c>
      <c r="J96" s="6">
        <f t="shared" ref="J96:J119" si="43">G96+(G97-G96)/15*(I96-B96)</f>
        <v>-6.5811870239914319</v>
      </c>
      <c r="K96" s="6">
        <f>H96+(H97-H96)/15*(I96-B96)</f>
        <v>0.5</v>
      </c>
      <c r="L96" s="135"/>
    </row>
    <row r="97" spans="1:12">
      <c r="A97" s="210"/>
      <c r="B97" s="21">
        <v>75</v>
      </c>
      <c r="C97" s="7"/>
      <c r="D97" s="7">
        <v>8.0461999999999989</v>
      </c>
      <c r="E97" s="7">
        <v>7.758</v>
      </c>
      <c r="F97" s="7">
        <v>3.1388901826835777E-2</v>
      </c>
      <c r="G97" s="75">
        <v>-3.5818150182694803</v>
      </c>
      <c r="H97" s="22">
        <v>0.5</v>
      </c>
      <c r="I97" s="92">
        <f t="shared" ref="I97:I127" si="44">I96+15</f>
        <v>75</v>
      </c>
      <c r="J97" s="6">
        <f t="shared" si="43"/>
        <v>-3.5818150182694803</v>
      </c>
      <c r="K97" s="6">
        <f t="shared" ref="K97:K119" si="45">H97+(H98-H97)/15*(I97-B97)</f>
        <v>0.5</v>
      </c>
      <c r="L97" s="135"/>
    </row>
    <row r="98" spans="1:12">
      <c r="A98" s="210"/>
      <c r="B98" s="21">
        <v>90</v>
      </c>
      <c r="C98" s="7"/>
      <c r="D98" s="7">
        <v>8.052999999999999</v>
      </c>
      <c r="E98" s="7">
        <v>7.8564999999999996</v>
      </c>
      <c r="F98" s="7">
        <v>2.2542357790099127E-2</v>
      </c>
      <c r="G98" s="75">
        <v>-2.4400844405811433</v>
      </c>
      <c r="H98" s="22">
        <v>0.5</v>
      </c>
      <c r="I98" s="92">
        <f t="shared" si="44"/>
        <v>90</v>
      </c>
      <c r="J98" s="6">
        <f t="shared" si="43"/>
        <v>-2.4400844405811433</v>
      </c>
      <c r="K98" s="6">
        <f t="shared" si="45"/>
        <v>0.5</v>
      </c>
      <c r="L98" s="135"/>
    </row>
    <row r="99" spans="1:12">
      <c r="A99" s="210"/>
      <c r="B99" s="21">
        <v>105</v>
      </c>
      <c r="C99" s="7"/>
      <c r="D99" s="7">
        <v>8.0483999999999991</v>
      </c>
      <c r="E99" s="7">
        <v>7.9189999999999987</v>
      </c>
      <c r="F99" s="7">
        <v>1.4832396974191324E-2</v>
      </c>
      <c r="G99" s="75">
        <v>-1.6077729735102682</v>
      </c>
      <c r="H99" s="22">
        <v>0.5</v>
      </c>
      <c r="I99" s="92">
        <f t="shared" si="44"/>
        <v>105</v>
      </c>
      <c r="J99" s="6">
        <f t="shared" si="43"/>
        <v>-1.6077729735102682</v>
      </c>
      <c r="K99" s="6">
        <f t="shared" si="45"/>
        <v>0.5</v>
      </c>
      <c r="L99" s="135"/>
    </row>
    <row r="100" spans="1:12">
      <c r="A100" s="210"/>
      <c r="B100" s="21">
        <v>120</v>
      </c>
      <c r="C100" s="7"/>
      <c r="D100" s="7">
        <v>8.0502000000000002</v>
      </c>
      <c r="E100" s="7">
        <v>7.9984999999999999</v>
      </c>
      <c r="F100" s="7">
        <v>1.5985190514644029E-2</v>
      </c>
      <c r="G100" s="75">
        <v>-0.64222006906661078</v>
      </c>
      <c r="H100" s="22">
        <v>0.5</v>
      </c>
      <c r="I100" s="92">
        <f t="shared" si="44"/>
        <v>120</v>
      </c>
      <c r="J100" s="6">
        <f t="shared" si="43"/>
        <v>-0.64222006906661078</v>
      </c>
      <c r="K100" s="6">
        <f t="shared" si="45"/>
        <v>0.5</v>
      </c>
      <c r="L100" s="135"/>
    </row>
    <row r="101" spans="1:12">
      <c r="A101" s="210"/>
      <c r="B101" s="21">
        <v>135</v>
      </c>
      <c r="C101" s="7"/>
      <c r="D101" s="7">
        <v>8.0482999999999993</v>
      </c>
      <c r="E101" s="7">
        <v>8.041999999999998</v>
      </c>
      <c r="F101" s="7">
        <v>1.6733200530681842E-2</v>
      </c>
      <c r="G101" s="75">
        <v>-7.8277400196330976E-2</v>
      </c>
      <c r="H101" s="22">
        <v>0.5</v>
      </c>
      <c r="I101" s="92">
        <f t="shared" si="44"/>
        <v>135</v>
      </c>
      <c r="J101" s="6">
        <f t="shared" si="43"/>
        <v>-7.8277400196330976E-2</v>
      </c>
      <c r="K101" s="6">
        <f t="shared" si="45"/>
        <v>0.5</v>
      </c>
      <c r="L101" s="135"/>
    </row>
    <row r="102" spans="1:12">
      <c r="A102" s="210"/>
      <c r="B102" s="21">
        <v>150</v>
      </c>
      <c r="C102" s="7"/>
      <c r="D102" s="7">
        <v>8.0466999999999995</v>
      </c>
      <c r="E102" s="7">
        <v>8.0939999999999994</v>
      </c>
      <c r="F102" s="7">
        <v>2.1860803664140491E-2</v>
      </c>
      <c r="G102" s="75">
        <v>0.58781860887071591</v>
      </c>
      <c r="H102" s="22">
        <v>0.5</v>
      </c>
      <c r="I102" s="92">
        <f t="shared" si="44"/>
        <v>150</v>
      </c>
      <c r="J102" s="6">
        <f t="shared" si="43"/>
        <v>0.58781860887071591</v>
      </c>
      <c r="K102" s="6">
        <f t="shared" si="45"/>
        <v>0.5</v>
      </c>
      <c r="L102" s="135"/>
    </row>
    <row r="103" spans="1:12">
      <c r="A103" s="210"/>
      <c r="B103" s="21">
        <v>165</v>
      </c>
      <c r="C103" s="7"/>
      <c r="D103" s="7">
        <v>8.0459999999999994</v>
      </c>
      <c r="E103" s="7">
        <v>8.1219999999999999</v>
      </c>
      <c r="F103" s="7">
        <v>2.0416711421361887E-2</v>
      </c>
      <c r="G103" s="75">
        <v>0.9445687298036356</v>
      </c>
      <c r="H103" s="22">
        <v>0.5</v>
      </c>
      <c r="I103" s="92">
        <f t="shared" si="44"/>
        <v>165</v>
      </c>
      <c r="J103" s="6">
        <f t="shared" si="43"/>
        <v>0.9445687298036356</v>
      </c>
      <c r="K103" s="6">
        <f t="shared" si="45"/>
        <v>0.5</v>
      </c>
      <c r="L103" s="135"/>
    </row>
    <row r="104" spans="1:12">
      <c r="A104" s="210"/>
      <c r="B104" s="21">
        <v>180</v>
      </c>
      <c r="C104" s="7"/>
      <c r="D104" s="7">
        <v>8.0420499999999979</v>
      </c>
      <c r="E104" s="7">
        <v>8.1434999999999995</v>
      </c>
      <c r="F104" s="7">
        <v>2.8149039433924435E-2</v>
      </c>
      <c r="G104" s="75">
        <v>1.2614942707394461</v>
      </c>
      <c r="H104" s="22">
        <v>0.5</v>
      </c>
      <c r="I104" s="92">
        <f t="shared" si="44"/>
        <v>180</v>
      </c>
      <c r="J104" s="6">
        <f t="shared" si="43"/>
        <v>1.2614942707394461</v>
      </c>
      <c r="K104" s="6">
        <f t="shared" si="45"/>
        <v>0.5</v>
      </c>
      <c r="L104" s="135"/>
    </row>
    <row r="105" spans="1:12">
      <c r="A105" s="210"/>
      <c r="B105" s="21">
        <v>195</v>
      </c>
      <c r="C105" s="7"/>
      <c r="D105" s="7">
        <v>8.0378499999999988</v>
      </c>
      <c r="E105" s="7">
        <v>8.1284999999999989</v>
      </c>
      <c r="F105" s="7">
        <v>2.4767338424457074E-2</v>
      </c>
      <c r="G105" s="75">
        <v>1.1277891475954407</v>
      </c>
      <c r="H105" s="22">
        <v>0.5</v>
      </c>
      <c r="I105" s="92">
        <f t="shared" si="44"/>
        <v>195</v>
      </c>
      <c r="J105" s="6">
        <f t="shared" si="43"/>
        <v>1.1277891475954407</v>
      </c>
      <c r="K105" s="6">
        <f t="shared" si="45"/>
        <v>0.5</v>
      </c>
      <c r="L105" s="135"/>
    </row>
    <row r="106" spans="1:12">
      <c r="A106" s="210"/>
      <c r="B106" s="21">
        <v>210</v>
      </c>
      <c r="C106" s="7"/>
      <c r="D106" s="7">
        <v>8.0449499999999983</v>
      </c>
      <c r="E106" s="7">
        <v>8.1015000000000015</v>
      </c>
      <c r="F106" s="7">
        <v>2.2307657406087436E-2</v>
      </c>
      <c r="G106" s="75">
        <v>0.70292543769698035</v>
      </c>
      <c r="H106" s="22">
        <v>0.5</v>
      </c>
      <c r="I106" s="92">
        <f t="shared" si="44"/>
        <v>210</v>
      </c>
      <c r="J106" s="6">
        <f t="shared" si="43"/>
        <v>0.70292543769698035</v>
      </c>
      <c r="K106" s="6">
        <f t="shared" si="45"/>
        <v>0.5</v>
      </c>
      <c r="L106" s="135"/>
    </row>
    <row r="107" spans="1:12">
      <c r="A107" s="210"/>
      <c r="B107" s="21">
        <v>225</v>
      </c>
      <c r="C107" s="7">
        <v>8.0414999999999992</v>
      </c>
      <c r="D107" s="7">
        <v>8.0414999999999992</v>
      </c>
      <c r="E107" s="7">
        <v>8.0815000000000019</v>
      </c>
      <c r="F107" s="7">
        <v>2.8149039433924279E-2</v>
      </c>
      <c r="G107" s="75">
        <v>0.49741963564015046</v>
      </c>
      <c r="H107" s="22">
        <v>0.5</v>
      </c>
      <c r="I107" s="92">
        <f t="shared" si="44"/>
        <v>225</v>
      </c>
      <c r="J107" s="6">
        <f t="shared" si="43"/>
        <v>0.49741963564015046</v>
      </c>
      <c r="K107" s="6">
        <f t="shared" si="45"/>
        <v>0.5</v>
      </c>
      <c r="L107" s="135"/>
    </row>
    <row r="108" spans="1:12">
      <c r="A108" s="210"/>
      <c r="B108" s="21">
        <v>240</v>
      </c>
      <c r="C108" s="7"/>
      <c r="D108" s="7">
        <v>8.0423999999999989</v>
      </c>
      <c r="E108" s="7">
        <v>8.0419999999999998</v>
      </c>
      <c r="F108" s="7">
        <v>1.9628121608925068E-2</v>
      </c>
      <c r="G108" s="75">
        <v>-4.9736397095278499E-3</v>
      </c>
      <c r="H108" s="22">
        <v>0.5</v>
      </c>
      <c r="I108" s="92">
        <f t="shared" si="44"/>
        <v>240</v>
      </c>
      <c r="J108" s="6">
        <f t="shared" si="43"/>
        <v>-4.9736397095278499E-3</v>
      </c>
      <c r="K108" s="6">
        <f t="shared" si="45"/>
        <v>0.5</v>
      </c>
      <c r="L108" s="135"/>
    </row>
    <row r="109" spans="1:12">
      <c r="A109" s="210"/>
      <c r="B109" s="21">
        <v>255</v>
      </c>
      <c r="C109" s="7"/>
      <c r="D109" s="7">
        <v>8.0493999999999986</v>
      </c>
      <c r="E109" s="7">
        <v>8.057500000000001</v>
      </c>
      <c r="F109" s="7">
        <v>3.2261268941010494E-2</v>
      </c>
      <c r="G109" s="75">
        <v>0.10062861828213829</v>
      </c>
      <c r="H109" s="22">
        <v>0.5</v>
      </c>
      <c r="I109" s="92">
        <f t="shared" si="44"/>
        <v>255</v>
      </c>
      <c r="J109" s="6">
        <f t="shared" si="43"/>
        <v>0.10062861828213829</v>
      </c>
      <c r="K109" s="6">
        <f t="shared" si="45"/>
        <v>0.5</v>
      </c>
      <c r="L109" s="135"/>
    </row>
    <row r="110" spans="1:12">
      <c r="A110" s="210"/>
      <c r="B110" s="21">
        <v>270</v>
      </c>
      <c r="C110" s="7"/>
      <c r="D110" s="7">
        <v>8.0444999999999975</v>
      </c>
      <c r="E110" s="7">
        <v>8.0449999999999999</v>
      </c>
      <c r="F110" s="7">
        <v>3.3950428258673997E-2</v>
      </c>
      <c r="G110" s="75">
        <v>6.2154266890718825E-3</v>
      </c>
      <c r="H110" s="22">
        <v>0.5</v>
      </c>
      <c r="I110" s="92">
        <f t="shared" si="44"/>
        <v>270</v>
      </c>
      <c r="J110" s="6">
        <f t="shared" si="43"/>
        <v>6.2154266890718825E-3</v>
      </c>
      <c r="K110" s="6">
        <f t="shared" si="45"/>
        <v>0.5</v>
      </c>
      <c r="L110" s="135"/>
    </row>
    <row r="111" spans="1:12">
      <c r="A111" s="210"/>
      <c r="B111" s="21">
        <v>285</v>
      </c>
      <c r="C111" s="7"/>
      <c r="D111" s="7">
        <v>8.046599999999998</v>
      </c>
      <c r="E111" s="7">
        <v>8.043000000000001</v>
      </c>
      <c r="F111" s="7">
        <v>2.7928480087538055E-2</v>
      </c>
      <c r="G111" s="75">
        <v>-4.473939303552979E-2</v>
      </c>
      <c r="H111" s="22">
        <v>0.5</v>
      </c>
      <c r="I111" s="92">
        <f t="shared" si="44"/>
        <v>285</v>
      </c>
      <c r="J111" s="6">
        <f t="shared" si="43"/>
        <v>-4.473939303552979E-2</v>
      </c>
      <c r="K111" s="6">
        <f t="shared" si="45"/>
        <v>0.5</v>
      </c>
      <c r="L111" s="135"/>
    </row>
    <row r="112" spans="1:12">
      <c r="A112" s="210"/>
      <c r="B112" s="21">
        <v>300</v>
      </c>
      <c r="C112" s="7"/>
      <c r="D112" s="7">
        <v>8.0471999999999984</v>
      </c>
      <c r="E112" s="7">
        <v>8.0330000000000013</v>
      </c>
      <c r="F112" s="7">
        <v>3.6863903325896751E-2</v>
      </c>
      <c r="G112" s="75">
        <v>-0.17645889253401317</v>
      </c>
      <c r="H112" s="22">
        <v>0.5</v>
      </c>
      <c r="I112" s="92">
        <f t="shared" si="44"/>
        <v>300</v>
      </c>
      <c r="J112" s="6">
        <f t="shared" si="43"/>
        <v>-0.17645889253401317</v>
      </c>
      <c r="K112" s="6">
        <f t="shared" si="45"/>
        <v>0.5</v>
      </c>
      <c r="L112" s="135"/>
    </row>
    <row r="113" spans="1:12">
      <c r="A113" s="210"/>
      <c r="B113" s="21">
        <v>315</v>
      </c>
      <c r="C113" s="7"/>
      <c r="D113" s="7">
        <v>8.048099999999998</v>
      </c>
      <c r="E113" s="7">
        <v>8.0259999999999998</v>
      </c>
      <c r="F113" s="7">
        <v>3.9788916732387249E-2</v>
      </c>
      <c r="G113" s="75">
        <v>-0.2745989736707824</v>
      </c>
      <c r="H113" s="22">
        <v>0.5</v>
      </c>
      <c r="I113" s="92">
        <f t="shared" si="44"/>
        <v>315</v>
      </c>
      <c r="J113" s="6">
        <f t="shared" si="43"/>
        <v>-0.2745989736707824</v>
      </c>
      <c r="K113" s="6">
        <f t="shared" si="45"/>
        <v>0.5</v>
      </c>
      <c r="L113" s="135"/>
    </row>
    <row r="114" spans="1:12">
      <c r="A114" s="210"/>
      <c r="B114" s="21">
        <v>330</v>
      </c>
      <c r="C114" s="7"/>
      <c r="D114" s="7">
        <v>8.049199999999999</v>
      </c>
      <c r="E114" s="7">
        <v>8.025500000000001</v>
      </c>
      <c r="F114" s="7">
        <v>3.6487200351269726E-2</v>
      </c>
      <c r="G114" s="75">
        <v>-0.29443919892657727</v>
      </c>
      <c r="H114" s="22">
        <v>0.5</v>
      </c>
      <c r="I114" s="92">
        <f t="shared" si="44"/>
        <v>330</v>
      </c>
      <c r="J114" s="6">
        <f t="shared" si="43"/>
        <v>-0.29443919892657727</v>
      </c>
      <c r="K114" s="6">
        <f t="shared" si="45"/>
        <v>0.5</v>
      </c>
      <c r="L114" s="135"/>
    </row>
    <row r="115" spans="1:12">
      <c r="A115" s="210"/>
      <c r="B115" s="21">
        <v>345</v>
      </c>
      <c r="C115" s="7"/>
      <c r="D115" s="7">
        <v>8.0510999999999999</v>
      </c>
      <c r="E115" s="7">
        <v>8.0080000000000009</v>
      </c>
      <c r="F115" s="7">
        <v>3.254147151591421E-2</v>
      </c>
      <c r="G115" s="75">
        <v>-0.53533057594613198</v>
      </c>
      <c r="H115" s="22">
        <v>0.5</v>
      </c>
      <c r="I115" s="92">
        <f t="shared" si="44"/>
        <v>345</v>
      </c>
      <c r="J115" s="6">
        <f t="shared" si="43"/>
        <v>-0.53533057594613198</v>
      </c>
      <c r="K115" s="6">
        <f t="shared" si="45"/>
        <v>0.5</v>
      </c>
      <c r="L115" s="135"/>
    </row>
    <row r="116" spans="1:12">
      <c r="A116" s="210"/>
      <c r="B116" s="21">
        <v>360</v>
      </c>
      <c r="C116" s="7"/>
      <c r="D116" s="7">
        <v>8.0523999999999987</v>
      </c>
      <c r="E116" s="7">
        <v>7.9954999999999998</v>
      </c>
      <c r="F116" s="7">
        <v>3.1867323637065438E-2</v>
      </c>
      <c r="G116" s="75">
        <v>-0.70662162833439535</v>
      </c>
      <c r="H116" s="22">
        <v>0.5</v>
      </c>
      <c r="I116" s="92">
        <f t="shared" si="44"/>
        <v>360</v>
      </c>
      <c r="J116" s="6">
        <f t="shared" si="43"/>
        <v>-0.70662162833439535</v>
      </c>
      <c r="K116" s="6">
        <f t="shared" si="45"/>
        <v>0.5</v>
      </c>
      <c r="L116" s="135"/>
    </row>
    <row r="117" spans="1:12">
      <c r="A117" s="210"/>
      <c r="B117" s="21">
        <v>375</v>
      </c>
      <c r="C117" s="7"/>
      <c r="D117" s="7">
        <v>8.059800000000001</v>
      </c>
      <c r="E117" s="7">
        <v>7.9944999999999995</v>
      </c>
      <c r="F117" s="7">
        <v>4.1861299801279742E-2</v>
      </c>
      <c r="G117" s="75">
        <v>-0.81019380133503882</v>
      </c>
      <c r="H117" s="22">
        <v>0.5</v>
      </c>
      <c r="I117" s="92">
        <f t="shared" si="44"/>
        <v>375</v>
      </c>
      <c r="J117" s="6">
        <f t="shared" si="43"/>
        <v>-0.81019380133503882</v>
      </c>
      <c r="K117" s="6">
        <f t="shared" si="45"/>
        <v>0.5</v>
      </c>
      <c r="L117" s="135"/>
    </row>
    <row r="118" spans="1:12">
      <c r="A118" s="210"/>
      <c r="B118" s="21">
        <v>390</v>
      </c>
      <c r="C118" s="7"/>
      <c r="D118" s="7">
        <v>8.0573999999999995</v>
      </c>
      <c r="E118" s="7">
        <v>7.9799999999999986</v>
      </c>
      <c r="F118" s="7">
        <v>3.5835883222208625E-2</v>
      </c>
      <c r="G118" s="75">
        <v>-0.96060764018170641</v>
      </c>
      <c r="H118" s="22">
        <v>0.5</v>
      </c>
      <c r="I118" s="92">
        <f t="shared" si="44"/>
        <v>390</v>
      </c>
      <c r="J118" s="6">
        <f t="shared" si="43"/>
        <v>-0.96060764018170641</v>
      </c>
      <c r="K118" s="6">
        <f t="shared" si="45"/>
        <v>0.5</v>
      </c>
      <c r="L118" s="135"/>
    </row>
    <row r="119" spans="1:12">
      <c r="A119" s="210"/>
      <c r="B119" s="21">
        <v>405</v>
      </c>
      <c r="C119" s="7"/>
      <c r="D119" s="7">
        <v>8.0447000000000006</v>
      </c>
      <c r="E119" s="7">
        <v>7.9304999999999977</v>
      </c>
      <c r="F119" s="7">
        <v>3.363503812207868E-2</v>
      </c>
      <c r="G119" s="75">
        <v>-1.4195681628898897</v>
      </c>
      <c r="H119" s="22">
        <v>0.5</v>
      </c>
      <c r="I119" s="92">
        <f t="shared" si="44"/>
        <v>405</v>
      </c>
      <c r="J119" s="6">
        <f t="shared" si="43"/>
        <v>-1.4195681628898897</v>
      </c>
      <c r="K119" s="6">
        <f t="shared" si="45"/>
        <v>0.5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7.9945954357621751</v>
      </c>
      <c r="E135" s="34">
        <v>7.85</v>
      </c>
      <c r="F135" s="34">
        <v>4.4999999999999998E-2</v>
      </c>
      <c r="G135" s="35">
        <v>-1.808664827682932</v>
      </c>
      <c r="H135" s="36">
        <v>0.62735233868267803</v>
      </c>
      <c r="I135" s="92">
        <f t="shared" si="46"/>
        <v>120</v>
      </c>
      <c r="J135" s="6">
        <f t="shared" ref="J135:J155" si="47">G135+(G136-G135)/15*(I135-B135)</f>
        <v>-1.808664827682932</v>
      </c>
      <c r="K135" s="6">
        <f t="shared" ref="K135:K155" si="48">H135+(H136-H135)/15*(I135-B135)</f>
        <v>0.62735233868267803</v>
      </c>
      <c r="L135" s="135"/>
    </row>
    <row r="136" spans="1:12">
      <c r="A136" s="208"/>
      <c r="B136" s="23">
        <v>135</v>
      </c>
      <c r="C136" s="3"/>
      <c r="D136" s="34">
        <v>7.9901884357621746</v>
      </c>
      <c r="E136" s="34">
        <v>7.94</v>
      </c>
      <c r="F136" s="34">
        <v>4.4999999999999998E-2</v>
      </c>
      <c r="G136" s="35">
        <v>-0.62812580911787763</v>
      </c>
      <c r="H136" s="36">
        <v>0.63471673514555194</v>
      </c>
      <c r="I136" s="92">
        <f t="shared" si="46"/>
        <v>135</v>
      </c>
      <c r="J136" s="6">
        <f t="shared" si="47"/>
        <v>-0.62812580911787763</v>
      </c>
      <c r="K136" s="6">
        <f t="shared" si="48"/>
        <v>0.63471673514555194</v>
      </c>
      <c r="L136" s="135"/>
    </row>
    <row r="137" spans="1:12">
      <c r="A137" s="208"/>
      <c r="B137" s="23">
        <v>150</v>
      </c>
      <c r="C137" s="3"/>
      <c r="D137" s="34">
        <v>7.9953194357621751</v>
      </c>
      <c r="E137" s="34">
        <v>7.9649999999999999</v>
      </c>
      <c r="F137" s="34">
        <v>5.5E-2</v>
      </c>
      <c r="G137" s="35">
        <v>-0.37921481443955513</v>
      </c>
      <c r="H137" s="36">
        <v>0.64213366600041288</v>
      </c>
      <c r="I137" s="92">
        <f t="shared" si="46"/>
        <v>150</v>
      </c>
      <c r="J137" s="6">
        <f t="shared" si="47"/>
        <v>-0.37921481443955513</v>
      </c>
      <c r="K137" s="6">
        <f t="shared" si="48"/>
        <v>0.64213366600041288</v>
      </c>
      <c r="L137" s="135"/>
    </row>
    <row r="138" spans="1:12">
      <c r="A138" s="208"/>
      <c r="B138" s="23">
        <v>165</v>
      </c>
      <c r="C138" s="3"/>
      <c r="D138" s="34">
        <v>7.9913274357621749</v>
      </c>
      <c r="E138" s="34">
        <v>8.02</v>
      </c>
      <c r="F138" s="34">
        <v>5.5E-2</v>
      </c>
      <c r="G138" s="35">
        <v>0.35879601315685622</v>
      </c>
      <c r="H138" s="36">
        <v>0.65060412206586027</v>
      </c>
      <c r="I138" s="92">
        <f t="shared" si="46"/>
        <v>165</v>
      </c>
      <c r="J138" s="6">
        <f t="shared" si="47"/>
        <v>0.35879601315685622</v>
      </c>
      <c r="K138" s="6">
        <f t="shared" si="48"/>
        <v>0.65060412206586027</v>
      </c>
      <c r="L138" s="135"/>
    </row>
    <row r="139" spans="1:12">
      <c r="A139" s="208"/>
      <c r="B139" s="23">
        <v>180</v>
      </c>
      <c r="C139" s="3"/>
      <c r="D139" s="34">
        <v>7.9983014357621744</v>
      </c>
      <c r="E139" s="34">
        <v>8.08</v>
      </c>
      <c r="F139" s="34">
        <v>0.06</v>
      </c>
      <c r="G139" s="35">
        <v>1.0214489275502079</v>
      </c>
      <c r="H139" s="36">
        <v>0.66371812690460608</v>
      </c>
      <c r="I139" s="92">
        <f t="shared" si="46"/>
        <v>180</v>
      </c>
      <c r="J139" s="6">
        <f t="shared" si="47"/>
        <v>1.0214489275502079</v>
      </c>
      <c r="K139" s="6">
        <f t="shared" si="48"/>
        <v>0.66371812690460608</v>
      </c>
      <c r="L139" s="135"/>
    </row>
    <row r="140" spans="1:12">
      <c r="A140" s="208"/>
      <c r="B140" s="23">
        <v>195</v>
      </c>
      <c r="C140" s="3"/>
      <c r="D140" s="34">
        <v>8.001100435762174</v>
      </c>
      <c r="E140" s="34">
        <v>8.0650000000000013</v>
      </c>
      <c r="F140" s="34">
        <v>4.4999999999999998E-2</v>
      </c>
      <c r="G140" s="35">
        <v>0.79863469720012692</v>
      </c>
      <c r="H140" s="36">
        <v>0.66650932831293752</v>
      </c>
      <c r="I140" s="92">
        <f t="shared" si="46"/>
        <v>195</v>
      </c>
      <c r="J140" s="6">
        <f t="shared" si="47"/>
        <v>0.79863469720012692</v>
      </c>
      <c r="K140" s="6">
        <f t="shared" si="48"/>
        <v>0.66650932831293752</v>
      </c>
      <c r="L140" s="135"/>
    </row>
    <row r="141" spans="1:12">
      <c r="A141" s="208"/>
      <c r="B141" s="23">
        <v>210</v>
      </c>
      <c r="C141" s="3"/>
      <c r="D141" s="34">
        <v>8.004583435762175</v>
      </c>
      <c r="E141" s="34">
        <v>8.07</v>
      </c>
      <c r="F141" s="34">
        <v>4.4999999999999998E-2</v>
      </c>
      <c r="G141" s="35">
        <v>0.8172388327612764</v>
      </c>
      <c r="H141" s="36">
        <v>0.6421604150738649</v>
      </c>
      <c r="I141" s="92">
        <f t="shared" si="46"/>
        <v>210</v>
      </c>
      <c r="J141" s="6">
        <f t="shared" si="47"/>
        <v>0.8172388327612764</v>
      </c>
      <c r="K141" s="6">
        <f t="shared" si="48"/>
        <v>0.6421604150738649</v>
      </c>
      <c r="L141" s="135"/>
    </row>
    <row r="142" spans="1:12">
      <c r="A142" s="208"/>
      <c r="B142" s="23">
        <v>225</v>
      </c>
      <c r="C142" s="3"/>
      <c r="D142" s="34">
        <v>8.0183904357621749</v>
      </c>
      <c r="E142" s="34">
        <v>8.0749999999999993</v>
      </c>
      <c r="F142" s="34">
        <v>4.4999999999999998E-2</v>
      </c>
      <c r="G142" s="35">
        <v>0.70599660482164384</v>
      </c>
      <c r="H142" s="36">
        <v>0.63644921198032356</v>
      </c>
      <c r="I142" s="92">
        <f t="shared" si="46"/>
        <v>225</v>
      </c>
      <c r="J142" s="6">
        <f t="shared" si="47"/>
        <v>0.70599660482164384</v>
      </c>
      <c r="K142" s="6">
        <f t="shared" si="48"/>
        <v>0.63644921198032356</v>
      </c>
      <c r="L142" s="135"/>
    </row>
    <row r="143" spans="1:12">
      <c r="A143" s="208"/>
      <c r="B143" s="23">
        <v>240</v>
      </c>
      <c r="C143" s="3"/>
      <c r="D143" s="34">
        <v>8.0111174357621753</v>
      </c>
      <c r="E143" s="34">
        <v>8.0299999999999994</v>
      </c>
      <c r="F143" s="34">
        <v>0.08</v>
      </c>
      <c r="G143" s="35">
        <v>0.23570449926911605</v>
      </c>
      <c r="H143" s="36">
        <v>0.68123955770551858</v>
      </c>
      <c r="I143" s="92">
        <f t="shared" si="46"/>
        <v>240</v>
      </c>
      <c r="J143" s="6">
        <f t="shared" si="47"/>
        <v>0.23570449926911605</v>
      </c>
      <c r="K143" s="6">
        <f t="shared" si="48"/>
        <v>0.68123955770551858</v>
      </c>
      <c r="L143" s="135"/>
    </row>
    <row r="144" spans="1:12">
      <c r="A144" s="208"/>
      <c r="B144" s="23">
        <v>255</v>
      </c>
      <c r="C144" s="4"/>
      <c r="D144" s="34">
        <v>7.9997394357621747</v>
      </c>
      <c r="E144" s="34">
        <v>8.0150000000000006</v>
      </c>
      <c r="F144" s="34">
        <v>7.0000000000000007E-2</v>
      </c>
      <c r="G144" s="35">
        <v>0.19076326623345699</v>
      </c>
      <c r="H144" s="36">
        <v>0.66373114532561828</v>
      </c>
      <c r="I144" s="92">
        <f t="shared" si="46"/>
        <v>255</v>
      </c>
      <c r="J144" s="6">
        <f t="shared" si="47"/>
        <v>0.19076326623345699</v>
      </c>
      <c r="K144" s="6">
        <f t="shared" si="48"/>
        <v>0.66373114532561828</v>
      </c>
      <c r="L144" s="135"/>
    </row>
    <row r="145" spans="1:12">
      <c r="A145" s="208"/>
      <c r="B145" s="23">
        <v>270</v>
      </c>
      <c r="C145" s="3">
        <v>8.0037644357621733</v>
      </c>
      <c r="D145" s="34">
        <v>8.0047624357621743</v>
      </c>
      <c r="E145" s="34">
        <v>8</v>
      </c>
      <c r="F145" s="34">
        <v>6.5000000000000002E-2</v>
      </c>
      <c r="G145" s="35">
        <v>-5.949502937023541E-2</v>
      </c>
      <c r="H145" s="36">
        <v>0.66331976107680191</v>
      </c>
      <c r="I145" s="92">
        <f t="shared" si="46"/>
        <v>270</v>
      </c>
      <c r="J145" s="6">
        <f t="shared" si="47"/>
        <v>-5.949502937023541E-2</v>
      </c>
      <c r="K145" s="6">
        <f t="shared" si="48"/>
        <v>0.66331976107680191</v>
      </c>
      <c r="L145" s="135"/>
    </row>
    <row r="146" spans="1:12">
      <c r="A146" s="208"/>
      <c r="B146" s="23">
        <v>285</v>
      </c>
      <c r="C146" s="3"/>
      <c r="D146" s="34">
        <v>8.0016754357621753</v>
      </c>
      <c r="E146" s="34">
        <v>8.004999999999999</v>
      </c>
      <c r="F146" s="34">
        <v>7.5000000000000011E-2</v>
      </c>
      <c r="G146" s="35">
        <v>4.1548351523545746E-2</v>
      </c>
      <c r="H146" s="36">
        <v>0.66981292088808364</v>
      </c>
      <c r="I146" s="92">
        <f t="shared" si="46"/>
        <v>285</v>
      </c>
      <c r="J146" s="6">
        <f t="shared" si="47"/>
        <v>4.1548351523545746E-2</v>
      </c>
      <c r="K146" s="6">
        <f t="shared" si="48"/>
        <v>0.66981292088808364</v>
      </c>
      <c r="L146" s="135"/>
    </row>
    <row r="147" spans="1:12">
      <c r="A147" s="208"/>
      <c r="B147" s="23">
        <v>300</v>
      </c>
      <c r="C147" s="3"/>
      <c r="D147" s="34">
        <v>7.997949435762175</v>
      </c>
      <c r="E147" s="34">
        <v>8</v>
      </c>
      <c r="F147" s="34">
        <v>0.09</v>
      </c>
      <c r="G147" s="35">
        <v>2.5638624678671819E-2</v>
      </c>
      <c r="H147" s="36">
        <v>0.73689945962797332</v>
      </c>
      <c r="I147" s="92">
        <f t="shared" si="46"/>
        <v>300</v>
      </c>
      <c r="J147" s="6">
        <f t="shared" si="47"/>
        <v>2.5638624678671819E-2</v>
      </c>
      <c r="K147" s="6">
        <f t="shared" si="48"/>
        <v>0.73689945962797332</v>
      </c>
      <c r="L147" s="135"/>
    </row>
    <row r="148" spans="1:12">
      <c r="A148" s="208"/>
      <c r="B148" s="23">
        <v>315</v>
      </c>
      <c r="C148" s="3"/>
      <c r="D148" s="34">
        <v>7.9978314357621745</v>
      </c>
      <c r="E148" s="34">
        <v>7.9850000000000003</v>
      </c>
      <c r="F148" s="34">
        <v>6.5000000000000002E-2</v>
      </c>
      <c r="G148" s="35">
        <v>-0.16043643661703846</v>
      </c>
      <c r="H148" s="36">
        <v>0.67444505061366433</v>
      </c>
      <c r="I148" s="92">
        <f t="shared" si="46"/>
        <v>315</v>
      </c>
      <c r="J148" s="6">
        <f t="shared" si="47"/>
        <v>-0.16043643661703846</v>
      </c>
      <c r="K148" s="6">
        <f t="shared" si="48"/>
        <v>0.67444505061366433</v>
      </c>
      <c r="L148" s="135"/>
    </row>
    <row r="149" spans="1:12">
      <c r="A149" s="208"/>
      <c r="B149" s="23">
        <v>330</v>
      </c>
      <c r="C149" s="3"/>
      <c r="D149" s="34">
        <v>7.9921994357621742</v>
      </c>
      <c r="E149" s="34">
        <v>7.99</v>
      </c>
      <c r="F149" s="34">
        <v>0.05</v>
      </c>
      <c r="G149" s="35">
        <v>-2.75197807543727E-2</v>
      </c>
      <c r="H149" s="36">
        <v>0.68580323998064463</v>
      </c>
      <c r="I149" s="92">
        <f t="shared" si="46"/>
        <v>330</v>
      </c>
      <c r="J149" s="6">
        <f t="shared" si="47"/>
        <v>-2.75197807543727E-2</v>
      </c>
      <c r="K149" s="6">
        <f t="shared" si="48"/>
        <v>0.68580323998064463</v>
      </c>
      <c r="L149" s="135"/>
    </row>
    <row r="150" spans="1:12">
      <c r="A150" s="208"/>
      <c r="B150" s="23">
        <v>345</v>
      </c>
      <c r="C150" s="3"/>
      <c r="D150" s="34">
        <v>8.001100435762174</v>
      </c>
      <c r="E150" s="34">
        <v>8.0150000000000006</v>
      </c>
      <c r="F150" s="34">
        <v>7.5000000000000011E-2</v>
      </c>
      <c r="G150" s="35">
        <v>0.17372065691989422</v>
      </c>
      <c r="H150" s="36">
        <v>0.68939156443448746</v>
      </c>
      <c r="I150" s="92">
        <f t="shared" si="46"/>
        <v>345</v>
      </c>
      <c r="J150" s="6">
        <f t="shared" si="47"/>
        <v>0.17372065691989422</v>
      </c>
      <c r="K150" s="6">
        <f t="shared" si="48"/>
        <v>0.68939156443448746</v>
      </c>
      <c r="L150" s="135"/>
    </row>
    <row r="151" spans="1:12">
      <c r="A151" s="208"/>
      <c r="B151" s="23">
        <v>360</v>
      </c>
      <c r="C151" s="3"/>
      <c r="D151" s="34">
        <v>7.9983014357621744</v>
      </c>
      <c r="E151" s="34">
        <v>8.02</v>
      </c>
      <c r="F151" s="34">
        <v>6.5000000000000002E-2</v>
      </c>
      <c r="G151" s="35">
        <v>0.27128965333572008</v>
      </c>
      <c r="H151" s="36">
        <v>0.6656770033618854</v>
      </c>
      <c r="I151" s="92">
        <f t="shared" si="46"/>
        <v>360</v>
      </c>
      <c r="J151" s="6">
        <f t="shared" si="47"/>
        <v>0.27128965333572008</v>
      </c>
      <c r="K151" s="6">
        <f t="shared" si="48"/>
        <v>0.6656770033618854</v>
      </c>
      <c r="L151" s="135"/>
    </row>
    <row r="152" spans="1:12">
      <c r="A152" s="208"/>
      <c r="B152" s="23">
        <v>375</v>
      </c>
      <c r="C152" s="3"/>
      <c r="D152" s="34">
        <v>7.9913274357621749</v>
      </c>
      <c r="E152" s="34">
        <v>8</v>
      </c>
      <c r="F152" s="34">
        <v>7.0000000000000007E-2</v>
      </c>
      <c r="G152" s="35">
        <v>0.1085247014033532</v>
      </c>
      <c r="H152" s="36">
        <v>0.66769367946988512</v>
      </c>
      <c r="I152" s="92">
        <f t="shared" si="46"/>
        <v>375</v>
      </c>
      <c r="J152" s="6">
        <f t="shared" si="47"/>
        <v>0.1085247014033532</v>
      </c>
      <c r="K152" s="6">
        <f t="shared" si="48"/>
        <v>0.66769367946988512</v>
      </c>
      <c r="L152" s="135"/>
    </row>
    <row r="153" spans="1:12">
      <c r="A153" s="208"/>
      <c r="B153" s="23">
        <v>390</v>
      </c>
      <c r="C153" s="3"/>
      <c r="D153" s="34">
        <v>7.9953194357621751</v>
      </c>
      <c r="E153" s="34">
        <v>8.0150000000000006</v>
      </c>
      <c r="F153" s="34">
        <v>0.06</v>
      </c>
      <c r="G153" s="35">
        <v>0.24615106870898135</v>
      </c>
      <c r="H153" s="36">
        <v>0.67923355167886645</v>
      </c>
      <c r="I153" s="92">
        <f t="shared" si="46"/>
        <v>390</v>
      </c>
      <c r="J153" s="6">
        <f t="shared" si="47"/>
        <v>0.24615106870898135</v>
      </c>
      <c r="K153" s="6">
        <f t="shared" si="48"/>
        <v>0.67923355167886645</v>
      </c>
      <c r="L153" s="135"/>
    </row>
    <row r="154" spans="1:12">
      <c r="A154" s="208"/>
      <c r="B154" s="23">
        <v>405</v>
      </c>
      <c r="C154" s="3"/>
      <c r="D154" s="34">
        <v>7.9901884357621746</v>
      </c>
      <c r="E154" s="34">
        <v>8.0850000000000009</v>
      </c>
      <c r="F154" s="34">
        <v>5.5E-2</v>
      </c>
      <c r="G154" s="35">
        <v>1.1865998530581872</v>
      </c>
      <c r="H154" s="36">
        <v>0.65162286955856352</v>
      </c>
      <c r="I154" s="92">
        <f t="shared" si="46"/>
        <v>405</v>
      </c>
      <c r="J154" s="6">
        <f t="shared" si="47"/>
        <v>1.1865998530581872</v>
      </c>
      <c r="K154" s="6">
        <f t="shared" si="48"/>
        <v>0.65162286955856352</v>
      </c>
      <c r="L154" s="135"/>
    </row>
    <row r="155" spans="1:12">
      <c r="A155" s="208"/>
      <c r="B155" s="23">
        <v>420</v>
      </c>
      <c r="C155" s="3"/>
      <c r="D155" s="34">
        <v>7.9945954357621751</v>
      </c>
      <c r="E155" s="34">
        <v>8.0549999999999997</v>
      </c>
      <c r="F155" s="34">
        <v>6.5000000000000002E-2</v>
      </c>
      <c r="G155" s="35">
        <v>0.75556749210369312</v>
      </c>
      <c r="H155" s="36">
        <v>0.660713022190201</v>
      </c>
      <c r="I155" s="92">
        <f t="shared" si="46"/>
        <v>420</v>
      </c>
      <c r="J155" s="6">
        <f t="shared" si="47"/>
        <v>0.75556749210369312</v>
      </c>
      <c r="K155" s="6">
        <f t="shared" si="48"/>
        <v>0.660713022190201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8.0763333333333325</v>
      </c>
      <c r="E201" s="55">
        <v>7.5358000000000001</v>
      </c>
      <c r="F201" s="56">
        <v>7.0587604474141835E-2</v>
      </c>
      <c r="G201" s="56">
        <v>-6.6928061414007898</v>
      </c>
      <c r="H201" s="62">
        <v>0.63283260287307397</v>
      </c>
      <c r="I201" s="94">
        <f>I200+15</f>
        <v>60</v>
      </c>
      <c r="J201" s="6">
        <f t="shared" ref="J201:J232" si="50">G201+(G202-G201)/15*(I201-B201)</f>
        <v>-5.070872422826465</v>
      </c>
      <c r="K201" s="6">
        <f t="shared" ref="K201:K232" si="51">H201+(H202-H201)/15*(I201-B201)</f>
        <v>0.6301144580883915</v>
      </c>
      <c r="L201" s="135"/>
    </row>
    <row r="202" spans="1:12">
      <c r="A202" s="208"/>
      <c r="B202" s="55">
        <v>65</v>
      </c>
      <c r="C202" s="55"/>
      <c r="D202" s="56">
        <v>8.1183333333333323</v>
      </c>
      <c r="E202" s="55">
        <v>7.7725</v>
      </c>
      <c r="F202" s="56">
        <v>6.7049807233338546E-2</v>
      </c>
      <c r="G202" s="56">
        <v>-4.2599055635393022</v>
      </c>
      <c r="H202" s="62">
        <v>0.62875538569605027</v>
      </c>
      <c r="I202" s="94">
        <f t="shared" ref="I202:I232" si="52">I201+15</f>
        <v>75</v>
      </c>
      <c r="J202" s="6">
        <f t="shared" si="50"/>
        <v>-2.8304096270314356</v>
      </c>
      <c r="K202" s="6">
        <f t="shared" si="51"/>
        <v>0.62128456308884594</v>
      </c>
      <c r="L202" s="135"/>
    </row>
    <row r="203" spans="1:12">
      <c r="A203" s="208"/>
      <c r="B203" s="55">
        <v>80</v>
      </c>
      <c r="C203" s="55"/>
      <c r="D203" s="56">
        <v>8.0983333333333309</v>
      </c>
      <c r="E203" s="55">
        <v>7.9269999999999996</v>
      </c>
      <c r="F203" s="56">
        <v>3.8038223362801833E-2</v>
      </c>
      <c r="G203" s="56">
        <v>-2.1156616587775021</v>
      </c>
      <c r="H203" s="62">
        <v>0.61754915178524383</v>
      </c>
      <c r="I203" s="94">
        <f t="shared" si="52"/>
        <v>90</v>
      </c>
      <c r="J203" s="6">
        <f t="shared" si="50"/>
        <v>-1.317597150803099</v>
      </c>
      <c r="K203" s="6">
        <f t="shared" si="51"/>
        <v>0.61777960447334912</v>
      </c>
      <c r="L203" s="135"/>
    </row>
    <row r="204" spans="1:12">
      <c r="A204" s="208"/>
      <c r="B204" s="55">
        <v>95</v>
      </c>
      <c r="C204" s="55"/>
      <c r="D204" s="56">
        <v>8.0923333333333325</v>
      </c>
      <c r="E204" s="55">
        <v>8.0180000000000007</v>
      </c>
      <c r="F204" s="56">
        <v>3.1300030442229759E-2</v>
      </c>
      <c r="G204" s="56">
        <v>-0.91856489681589759</v>
      </c>
      <c r="H204" s="62">
        <v>0.61789483081740171</v>
      </c>
      <c r="I204" s="94">
        <f t="shared" si="52"/>
        <v>105</v>
      </c>
      <c r="J204" s="6">
        <f t="shared" si="50"/>
        <v>-0.45072158830744763</v>
      </c>
      <c r="K204" s="6">
        <f t="shared" si="51"/>
        <v>0.61813308724927973</v>
      </c>
      <c r="L204" s="135"/>
    </row>
    <row r="205" spans="1:12">
      <c r="A205" s="208"/>
      <c r="B205" s="55">
        <v>110</v>
      </c>
      <c r="C205" s="55"/>
      <c r="D205" s="56">
        <v>8.0873333333333317</v>
      </c>
      <c r="E205" s="55">
        <v>8.0698000000000008</v>
      </c>
      <c r="F205" s="56">
        <v>2.7051953652040779E-2</v>
      </c>
      <c r="G205" s="56">
        <v>-0.21679993405322268</v>
      </c>
      <c r="H205" s="62">
        <v>0.61825221546521869</v>
      </c>
      <c r="I205" s="94">
        <f t="shared" si="52"/>
        <v>120</v>
      </c>
      <c r="J205" s="6">
        <f t="shared" si="50"/>
        <v>0.29116978143242384</v>
      </c>
      <c r="K205" s="6">
        <f t="shared" si="51"/>
        <v>0.61846133349952392</v>
      </c>
      <c r="L205" s="135"/>
    </row>
    <row r="206" spans="1:12">
      <c r="A206" s="208"/>
      <c r="B206" s="55">
        <v>125</v>
      </c>
      <c r="C206" s="55"/>
      <c r="D206" s="56">
        <v>8.0833333333333339</v>
      </c>
      <c r="E206" s="55">
        <v>8.1273999999999997</v>
      </c>
      <c r="F206" s="56">
        <v>2.568745409180195E-2</v>
      </c>
      <c r="G206" s="56">
        <v>0.54515463917524709</v>
      </c>
      <c r="H206" s="62">
        <v>0.6185658925166766</v>
      </c>
      <c r="I206" s="94">
        <f t="shared" si="52"/>
        <v>135</v>
      </c>
      <c r="J206" s="6">
        <f t="shared" si="50"/>
        <v>0.99473975524232872</v>
      </c>
      <c r="K206" s="6">
        <f t="shared" si="51"/>
        <v>0.61864145394626113</v>
      </c>
      <c r="L206" s="135"/>
    </row>
    <row r="207" spans="1:12">
      <c r="A207" s="208"/>
      <c r="B207" s="55">
        <v>140</v>
      </c>
      <c r="C207" s="55"/>
      <c r="D207" s="56">
        <v>8.0823333333333327</v>
      </c>
      <c r="E207" s="55">
        <v>8.1808999999999994</v>
      </c>
      <c r="F207" s="56">
        <v>2.581651443057395E-2</v>
      </c>
      <c r="G207" s="56">
        <v>1.2195323132758695</v>
      </c>
      <c r="H207" s="62">
        <v>0.61867923466105335</v>
      </c>
      <c r="I207" s="94">
        <f t="shared" si="52"/>
        <v>150</v>
      </c>
      <c r="J207" s="6">
        <f t="shared" si="50"/>
        <v>1.5655722998209503</v>
      </c>
      <c r="K207" s="6">
        <f t="shared" si="51"/>
        <v>0.61886405646617226</v>
      </c>
      <c r="L207" s="135"/>
    </row>
    <row r="208" spans="1:12">
      <c r="A208" s="208"/>
      <c r="B208" s="55">
        <v>155</v>
      </c>
      <c r="C208" s="55"/>
      <c r="D208" s="56">
        <v>8.0793333333333326</v>
      </c>
      <c r="E208" s="55">
        <v>8.2197999999999993</v>
      </c>
      <c r="F208" s="56">
        <v>2.3064498274830678E-2</v>
      </c>
      <c r="G208" s="56">
        <v>1.7385922930934907</v>
      </c>
      <c r="H208" s="62">
        <v>0.61895646736873178</v>
      </c>
      <c r="I208" s="94">
        <f t="shared" si="52"/>
        <v>165</v>
      </c>
      <c r="J208" s="6">
        <f t="shared" si="50"/>
        <v>1.8534459008750503</v>
      </c>
      <c r="K208" s="6">
        <f t="shared" si="51"/>
        <v>0.61902051631286281</v>
      </c>
      <c r="L208" s="135"/>
    </row>
    <row r="209" spans="1:12">
      <c r="A209" s="208"/>
      <c r="B209" s="55">
        <v>170</v>
      </c>
      <c r="C209" s="55"/>
      <c r="D209" s="56">
        <v>8.0783333333333331</v>
      </c>
      <c r="E209" s="55">
        <v>8.2326999999999995</v>
      </c>
      <c r="F209" s="56">
        <v>2.3849742960621159E-2</v>
      </c>
      <c r="G209" s="56">
        <v>1.9108727047658303</v>
      </c>
      <c r="H209" s="62">
        <v>0.61905254078492833</v>
      </c>
      <c r="I209" s="94">
        <f t="shared" si="52"/>
        <v>180</v>
      </c>
      <c r="J209" s="6">
        <f t="shared" si="50"/>
        <v>1.7632805923102768</v>
      </c>
      <c r="K209" s="6">
        <f t="shared" si="51"/>
        <v>0.61878082949207724</v>
      </c>
      <c r="L209" s="135"/>
    </row>
    <row r="210" spans="1:12">
      <c r="A210" s="208"/>
      <c r="B210" s="55">
        <v>185</v>
      </c>
      <c r="C210" s="55"/>
      <c r="D210" s="56">
        <v>8.0833333333333321</v>
      </c>
      <c r="E210" s="55">
        <v>8.2199000000000009</v>
      </c>
      <c r="F210" s="56">
        <v>2.8968139018635441E-2</v>
      </c>
      <c r="G210" s="56">
        <v>1.6894845360824999</v>
      </c>
      <c r="H210" s="62">
        <v>0.61864497384565176</v>
      </c>
      <c r="I210" s="94">
        <f t="shared" si="52"/>
        <v>195</v>
      </c>
      <c r="J210" s="6">
        <f t="shared" si="50"/>
        <v>1.6639098338058702</v>
      </c>
      <c r="K210" s="6">
        <f t="shared" si="51"/>
        <v>0.61894869092849158</v>
      </c>
      <c r="L210" s="135"/>
    </row>
    <row r="211" spans="1:12">
      <c r="A211" s="208"/>
      <c r="B211" s="55">
        <v>200</v>
      </c>
      <c r="C211" s="55"/>
      <c r="D211" s="56">
        <v>8.0773333333333319</v>
      </c>
      <c r="E211" s="55">
        <v>8.2106999999999992</v>
      </c>
      <c r="F211" s="56">
        <v>2.4681557268875502E-2</v>
      </c>
      <c r="G211" s="56">
        <v>1.6511224826675552</v>
      </c>
      <c r="H211" s="62">
        <v>0.61910054946991144</v>
      </c>
      <c r="I211" s="94">
        <f t="shared" si="52"/>
        <v>210</v>
      </c>
      <c r="J211" s="6">
        <f t="shared" si="50"/>
        <v>1.5281446021789531</v>
      </c>
      <c r="K211" s="6">
        <f t="shared" si="51"/>
        <v>0.61908868382719584</v>
      </c>
      <c r="L211" s="135"/>
    </row>
    <row r="212" spans="1:12">
      <c r="A212" s="208"/>
      <c r="B212" s="55">
        <v>215</v>
      </c>
      <c r="C212" s="55"/>
      <c r="D212" s="56">
        <v>8.0773333333333319</v>
      </c>
      <c r="E212" s="55">
        <v>8.1958000000000002</v>
      </c>
      <c r="F212" s="56">
        <v>2.529566155305335E-2</v>
      </c>
      <c r="G212" s="56">
        <v>1.466655661934652</v>
      </c>
      <c r="H212" s="62">
        <v>0.61908275100583809</v>
      </c>
      <c r="I212" s="94">
        <f t="shared" si="52"/>
        <v>225</v>
      </c>
      <c r="J212" s="6">
        <f t="shared" si="50"/>
        <v>1.2430778548160633</v>
      </c>
      <c r="K212" s="6">
        <f t="shared" si="51"/>
        <v>0.61911587539366086</v>
      </c>
      <c r="L212" s="135"/>
    </row>
    <row r="213" spans="1:12">
      <c r="A213" s="208"/>
      <c r="B213" s="55">
        <v>230</v>
      </c>
      <c r="C213" s="55"/>
      <c r="D213" s="56">
        <v>8.0763333333333325</v>
      </c>
      <c r="E213" s="55">
        <v>8.1677</v>
      </c>
      <c r="F213" s="56">
        <v>3.3561666655029132E-2</v>
      </c>
      <c r="G213" s="56">
        <v>1.1312889512567688</v>
      </c>
      <c r="H213" s="62">
        <v>0.61913243758757219</v>
      </c>
      <c r="I213" s="94">
        <f t="shared" si="52"/>
        <v>240</v>
      </c>
      <c r="J213" s="6">
        <f t="shared" si="50"/>
        <v>0.98683395930498952</v>
      </c>
      <c r="K213" s="6">
        <f t="shared" si="51"/>
        <v>0.61912328974292885</v>
      </c>
      <c r="L213" s="135"/>
    </row>
    <row r="214" spans="1:12">
      <c r="A214" s="208"/>
      <c r="B214" s="55">
        <v>245</v>
      </c>
      <c r="C214" s="55"/>
      <c r="D214" s="56">
        <v>8.0763333333333307</v>
      </c>
      <c r="E214" s="55">
        <v>8.1501999999999999</v>
      </c>
      <c r="F214" s="56">
        <v>3.8752830330870507E-2</v>
      </c>
      <c r="G214" s="56">
        <v>0.91460646332910001</v>
      </c>
      <c r="H214" s="62">
        <v>0.61911871582060718</v>
      </c>
      <c r="I214" s="94">
        <f t="shared" si="52"/>
        <v>255</v>
      </c>
      <c r="J214" s="6">
        <f t="shared" si="50"/>
        <v>0.65041740700163952</v>
      </c>
      <c r="K214" s="6">
        <f t="shared" si="51"/>
        <v>0.61905590000781929</v>
      </c>
      <c r="L214" s="135"/>
    </row>
    <row r="215" spans="1:12">
      <c r="A215" s="208"/>
      <c r="B215" s="55">
        <v>260</v>
      </c>
      <c r="C215" s="55"/>
      <c r="D215" s="56">
        <v>8.0773333333333319</v>
      </c>
      <c r="E215" s="55">
        <v>8.1191999999999993</v>
      </c>
      <c r="F215" s="56">
        <v>4.2193680937281271E-2</v>
      </c>
      <c r="G215" s="56">
        <v>0.51832287883790928</v>
      </c>
      <c r="H215" s="62">
        <v>0.61902449210142541</v>
      </c>
      <c r="I215" s="94">
        <f t="shared" si="52"/>
        <v>270</v>
      </c>
      <c r="J215" s="6">
        <f t="shared" si="50"/>
        <v>0.34834324090823521</v>
      </c>
      <c r="K215" s="6">
        <f t="shared" si="51"/>
        <v>0.61912258700027567</v>
      </c>
      <c r="L215" s="135"/>
    </row>
    <row r="216" spans="1:12">
      <c r="A216" s="208"/>
      <c r="B216" s="55">
        <v>275</v>
      </c>
      <c r="C216" s="55"/>
      <c r="D216" s="56">
        <v>8.0753333333333313</v>
      </c>
      <c r="E216" s="55">
        <v>8.0966000000000005</v>
      </c>
      <c r="F216" s="56">
        <v>4.0396348135735088E-2</v>
      </c>
      <c r="G216" s="56">
        <v>0.26335342194339817</v>
      </c>
      <c r="H216" s="62">
        <v>0.6191716344497008</v>
      </c>
      <c r="I216" s="94">
        <f t="shared" si="52"/>
        <v>285</v>
      </c>
      <c r="J216" s="6">
        <f t="shared" si="50"/>
        <v>8.6684068894517657E-2</v>
      </c>
      <c r="K216" s="6">
        <f t="shared" si="51"/>
        <v>0.61904245235622302</v>
      </c>
      <c r="L216" s="135"/>
    </row>
    <row r="217" spans="1:12">
      <c r="A217" s="208"/>
      <c r="B217" s="55">
        <v>290</v>
      </c>
      <c r="C217" s="55"/>
      <c r="D217" s="56">
        <v>8.0778333333333325</v>
      </c>
      <c r="E217" s="55">
        <v>8.0777000000000001</v>
      </c>
      <c r="F217" s="56">
        <v>2.6167434630556201E-2</v>
      </c>
      <c r="G217" s="56">
        <v>-1.6506076299225925E-3</v>
      </c>
      <c r="H217" s="62">
        <v>0.61897786130948407</v>
      </c>
      <c r="I217" s="94">
        <f t="shared" si="52"/>
        <v>300</v>
      </c>
      <c r="J217" s="6">
        <f t="shared" si="50"/>
        <v>-8.7482204386483825E-2</v>
      </c>
      <c r="K217" s="6">
        <f t="shared" si="51"/>
        <v>0.61897821208232728</v>
      </c>
      <c r="L217" s="135"/>
    </row>
    <row r="218" spans="1:12">
      <c r="A218" s="208"/>
      <c r="B218" s="55">
        <v>305</v>
      </c>
      <c r="C218" s="55"/>
      <c r="D218" s="56">
        <v>8.0778333333333325</v>
      </c>
      <c r="E218" s="55">
        <v>8.0672999999999995</v>
      </c>
      <c r="F218" s="56">
        <v>2.0321869239425899E-2</v>
      </c>
      <c r="G218" s="56">
        <v>-0.13039800276476443</v>
      </c>
      <c r="H218" s="62">
        <v>0.61897838746874889</v>
      </c>
      <c r="I218" s="94">
        <f t="shared" si="52"/>
        <v>315</v>
      </c>
      <c r="J218" s="6">
        <f t="shared" si="50"/>
        <v>-9.6567120034555157E-2</v>
      </c>
      <c r="K218" s="6">
        <f t="shared" si="51"/>
        <v>0.61902925836094846</v>
      </c>
      <c r="L218" s="135"/>
    </row>
    <row r="219" spans="1:12">
      <c r="A219" s="208"/>
      <c r="B219" s="55">
        <v>320</v>
      </c>
      <c r="C219" s="55"/>
      <c r="D219" s="56">
        <v>8.0768333333333331</v>
      </c>
      <c r="E219" s="55">
        <v>8.0703999999999994</v>
      </c>
      <c r="F219" s="56">
        <v>2.9994827423375961E-2</v>
      </c>
      <c r="G219" s="56">
        <v>-7.9651678669450512E-2</v>
      </c>
      <c r="H219" s="62">
        <v>0.61905469380704825</v>
      </c>
      <c r="I219" s="94">
        <f t="shared" si="52"/>
        <v>330</v>
      </c>
      <c r="J219" s="6">
        <f t="shared" si="50"/>
        <v>-0.16054146633374533</v>
      </c>
      <c r="K219" s="6">
        <f t="shared" si="51"/>
        <v>0.61905539645633878</v>
      </c>
      <c r="L219" s="135"/>
    </row>
    <row r="220" spans="1:12">
      <c r="A220" s="208"/>
      <c r="B220" s="55">
        <v>335</v>
      </c>
      <c r="C220" s="55"/>
      <c r="D220" s="56">
        <v>8.0768333333333331</v>
      </c>
      <c r="E220" s="55">
        <v>8.0606000000000009</v>
      </c>
      <c r="F220" s="56">
        <v>1.478678038810817E-2</v>
      </c>
      <c r="G220" s="56">
        <v>-0.20098636016589272</v>
      </c>
      <c r="H220" s="62">
        <v>0.61905574778098404</v>
      </c>
      <c r="I220" s="94">
        <f t="shared" si="52"/>
        <v>345</v>
      </c>
      <c r="J220" s="6">
        <f t="shared" si="50"/>
        <v>-0.11266226448345648</v>
      </c>
      <c r="K220" s="6">
        <f t="shared" si="51"/>
        <v>0.61900392022433381</v>
      </c>
      <c r="L220" s="135"/>
    </row>
    <row r="221" spans="1:12">
      <c r="A221" s="208"/>
      <c r="B221" s="55">
        <v>350</v>
      </c>
      <c r="C221" s="55"/>
      <c r="D221" s="56">
        <v>8.0778333333333325</v>
      </c>
      <c r="E221" s="55">
        <v>8.0723000000000003</v>
      </c>
      <c r="F221" s="56">
        <v>2.2704159390845711E-2</v>
      </c>
      <c r="G221" s="56">
        <v>-6.850021664223839E-2</v>
      </c>
      <c r="H221" s="62">
        <v>0.61897800644600864</v>
      </c>
      <c r="I221" s="94">
        <f t="shared" si="52"/>
        <v>360</v>
      </c>
      <c r="J221" s="6">
        <f t="shared" si="50"/>
        <v>-0.17082872911525748</v>
      </c>
      <c r="K221" s="6">
        <f t="shared" si="51"/>
        <v>0.61895338570189484</v>
      </c>
      <c r="L221" s="135"/>
    </row>
    <row r="222" spans="1:12">
      <c r="A222" s="208"/>
      <c r="B222" s="55">
        <v>365</v>
      </c>
      <c r="C222" s="55"/>
      <c r="D222" s="56">
        <v>8.0783333333333331</v>
      </c>
      <c r="E222" s="55">
        <v>8.0603999999999996</v>
      </c>
      <c r="F222" s="56">
        <v>2.071261743160574E-2</v>
      </c>
      <c r="G222" s="56">
        <v>-0.22199298535176701</v>
      </c>
      <c r="H222" s="62">
        <v>0.618941075329838</v>
      </c>
      <c r="I222" s="94">
        <f t="shared" si="52"/>
        <v>375</v>
      </c>
      <c r="J222" s="6">
        <f t="shared" si="50"/>
        <v>-0.17494733135941926</v>
      </c>
      <c r="K222" s="6">
        <f t="shared" si="51"/>
        <v>0.61891499413807949</v>
      </c>
      <c r="L222" s="135"/>
    </row>
    <row r="223" spans="1:12">
      <c r="A223" s="208"/>
      <c r="B223" s="55">
        <v>380</v>
      </c>
      <c r="C223" s="55"/>
      <c r="D223" s="56">
        <v>8.078833333333332</v>
      </c>
      <c r="E223" s="55">
        <v>8.0665999999999993</v>
      </c>
      <c r="F223" s="56">
        <v>2.5462876837232539E-2</v>
      </c>
      <c r="G223" s="56">
        <v>-0.15142450436324537</v>
      </c>
      <c r="H223" s="62">
        <v>0.61890195354220023</v>
      </c>
      <c r="I223" s="94">
        <f t="shared" si="52"/>
        <v>390</v>
      </c>
      <c r="J223" s="6">
        <f t="shared" si="50"/>
        <v>-0.19847931893846382</v>
      </c>
      <c r="K223" s="6">
        <f t="shared" si="51"/>
        <v>0.61895357558137232</v>
      </c>
      <c r="L223" s="135"/>
    </row>
    <row r="224" spans="1:12">
      <c r="A224" s="208"/>
      <c r="B224" s="55">
        <v>395</v>
      </c>
      <c r="C224" s="55"/>
      <c r="D224" s="56">
        <v>8.0778333333333325</v>
      </c>
      <c r="E224" s="55">
        <v>8.0599000000000007</v>
      </c>
      <c r="F224" s="56">
        <v>1.2233502055310271E-2</v>
      </c>
      <c r="G224" s="56">
        <v>-0.22200672622607304</v>
      </c>
      <c r="H224" s="62">
        <v>0.6189793866009583</v>
      </c>
      <c r="I224" s="94">
        <f t="shared" si="52"/>
        <v>405</v>
      </c>
      <c r="J224" s="6">
        <f t="shared" si="50"/>
        <v>-0.22118142241110808</v>
      </c>
      <c r="K224" s="6">
        <f t="shared" si="51"/>
        <v>0.61897937529150815</v>
      </c>
      <c r="L224" s="135"/>
    </row>
    <row r="225" spans="1:12">
      <c r="A225" s="208"/>
      <c r="B225" s="55">
        <v>410</v>
      </c>
      <c r="C225" s="55"/>
      <c r="D225" s="56">
        <v>8.0778333333333325</v>
      </c>
      <c r="E225" s="55">
        <v>8.06</v>
      </c>
      <c r="F225" s="56">
        <v>2.1800147644662551E-2</v>
      </c>
      <c r="G225" s="56">
        <v>-0.22076877050362562</v>
      </c>
      <c r="H225" s="62">
        <v>0.61897936963678313</v>
      </c>
      <c r="I225" s="94">
        <f t="shared" si="52"/>
        <v>420</v>
      </c>
      <c r="J225" s="6">
        <f t="shared" si="50"/>
        <v>-0.22570176258000085</v>
      </c>
      <c r="K225" s="6">
        <f t="shared" si="51"/>
        <v>0.61892835988738226</v>
      </c>
      <c r="L225" s="135"/>
    </row>
    <row r="226" spans="1:12">
      <c r="A226" s="208"/>
      <c r="B226" s="55">
        <v>425</v>
      </c>
      <c r="C226" s="55"/>
      <c r="D226" s="56">
        <v>8.078833333333332</v>
      </c>
      <c r="E226" s="55">
        <v>8.0603999999999996</v>
      </c>
      <c r="F226" s="56">
        <v>2.1973778850362901E-2</v>
      </c>
      <c r="G226" s="56">
        <v>-0.22816825861818849</v>
      </c>
      <c r="H226" s="62">
        <v>0.61890285501268183</v>
      </c>
      <c r="I226" s="94">
        <f t="shared" si="52"/>
        <v>435</v>
      </c>
      <c r="J226" s="6">
        <f t="shared" si="50"/>
        <v>-0.201785149703362</v>
      </c>
      <c r="K226" s="6">
        <f t="shared" si="51"/>
        <v>0.61897913687047601</v>
      </c>
      <c r="L226" s="135"/>
    </row>
    <row r="227" spans="1:12">
      <c r="A227" s="208"/>
      <c r="B227" s="55">
        <v>440</v>
      </c>
      <c r="C227" s="55"/>
      <c r="D227" s="56">
        <v>8.0773333333333319</v>
      </c>
      <c r="E227" s="55">
        <v>8.0620999999999992</v>
      </c>
      <c r="F227" s="56">
        <v>2.610481988063908E-2</v>
      </c>
      <c r="G227" s="56">
        <v>-0.18859359524594876</v>
      </c>
      <c r="H227" s="62">
        <v>0.6190172777993731</v>
      </c>
      <c r="I227" s="94">
        <f t="shared" si="52"/>
        <v>450</v>
      </c>
      <c r="J227" s="6">
        <f t="shared" si="50"/>
        <v>-0.20758571648138507</v>
      </c>
      <c r="K227" s="6">
        <f t="shared" si="51"/>
        <v>0.61904306330700787</v>
      </c>
      <c r="L227" s="135"/>
    </row>
    <row r="228" spans="1:12">
      <c r="A228" s="208"/>
      <c r="B228" s="55">
        <v>455</v>
      </c>
      <c r="C228" s="55"/>
      <c r="D228" s="56">
        <v>8.0768333333333331</v>
      </c>
      <c r="E228" s="55">
        <v>8.0593000000000004</v>
      </c>
      <c r="F228" s="56">
        <v>1.7046847306816069E-2</v>
      </c>
      <c r="G228" s="56">
        <v>-0.21708177709910323</v>
      </c>
      <c r="H228" s="62">
        <v>0.6190559560608252</v>
      </c>
      <c r="I228" s="94">
        <f t="shared" si="52"/>
        <v>465</v>
      </c>
      <c r="J228" s="6">
        <f t="shared" si="50"/>
        <v>-0.21213799410257111</v>
      </c>
      <c r="K228" s="6">
        <f t="shared" si="51"/>
        <v>0.61908144096106787</v>
      </c>
      <c r="L228" s="135"/>
    </row>
    <row r="229" spans="1:12">
      <c r="A229" s="208"/>
      <c r="B229" s="55">
        <v>470</v>
      </c>
      <c r="C229" s="55"/>
      <c r="D229" s="56">
        <v>8.0763333333333325</v>
      </c>
      <c r="E229" s="55">
        <v>8.0594000000000001</v>
      </c>
      <c r="F229" s="56">
        <v>1.5927316885889879E-2</v>
      </c>
      <c r="G229" s="56">
        <v>-0.20966610260430507</v>
      </c>
      <c r="H229" s="62">
        <v>0.61909418341118916</v>
      </c>
      <c r="I229" s="94">
        <f t="shared" si="52"/>
        <v>480</v>
      </c>
      <c r="J229" s="6">
        <f t="shared" si="50"/>
        <v>-0.27240084196622716</v>
      </c>
      <c r="K229" s="6">
        <f t="shared" si="51"/>
        <v>0.61909518046198098</v>
      </c>
      <c r="L229" s="135"/>
    </row>
    <row r="230" spans="1:12">
      <c r="A230" s="208"/>
      <c r="B230" s="55">
        <v>485</v>
      </c>
      <c r="C230" s="55"/>
      <c r="D230" s="56">
        <v>8.0763333333333325</v>
      </c>
      <c r="E230" s="55">
        <v>8.0518000000000001</v>
      </c>
      <c r="F230" s="56">
        <v>1.8329505848251739E-2</v>
      </c>
      <c r="G230" s="56">
        <v>-0.3037682116471882</v>
      </c>
      <c r="H230" s="62">
        <v>0.61909567898737694</v>
      </c>
      <c r="I230" s="94">
        <f t="shared" si="52"/>
        <v>495</v>
      </c>
      <c r="J230" s="6">
        <f t="shared" si="50"/>
        <v>-0.2286516158322548</v>
      </c>
      <c r="K230" s="6">
        <f t="shared" si="51"/>
        <v>0.61909452833545731</v>
      </c>
      <c r="L230" s="135"/>
    </row>
    <row r="231" spans="1:12">
      <c r="A231" s="208"/>
      <c r="B231" s="55">
        <v>500</v>
      </c>
      <c r="C231" s="56">
        <v>8.0760000000000005</v>
      </c>
      <c r="D231" s="56">
        <v>8.0763333333333325</v>
      </c>
      <c r="E231" s="55">
        <v>8.0609000000000002</v>
      </c>
      <c r="F231" s="56">
        <v>1.8157694818985361E-2</v>
      </c>
      <c r="G231" s="56">
        <v>-0.19109331792478809</v>
      </c>
      <c r="H231" s="62">
        <v>0.61909395300949754</v>
      </c>
      <c r="I231" s="94">
        <f t="shared" si="52"/>
        <v>510</v>
      </c>
      <c r="J231" s="6">
        <f t="shared" si="50"/>
        <v>-0.23734041553215546</v>
      </c>
      <c r="K231" s="6">
        <f t="shared" si="51"/>
        <v>0.6191457093983127</v>
      </c>
      <c r="L231" s="135"/>
    </row>
    <row r="232" spans="1:12">
      <c r="A232" s="208"/>
      <c r="B232" s="55">
        <v>515</v>
      </c>
      <c r="C232" s="55"/>
      <c r="D232" s="56">
        <v>8.075333333333333</v>
      </c>
      <c r="E232" s="55">
        <v>8.0542999999999996</v>
      </c>
      <c r="F232" s="56">
        <v>1.9623866055128562E-2</v>
      </c>
      <c r="G232" s="56">
        <v>-0.26046396433583913</v>
      </c>
      <c r="H232" s="62">
        <v>0.61917158759272029</v>
      </c>
      <c r="I232" s="94">
        <f t="shared" si="52"/>
        <v>525</v>
      </c>
      <c r="J232" s="6">
        <f t="shared" si="50"/>
        <v>-0.19112989869278596</v>
      </c>
      <c r="K232" s="6">
        <f t="shared" si="51"/>
        <v>0.61922181517811714</v>
      </c>
      <c r="L232" s="135"/>
    </row>
    <row r="233" spans="1:12">
      <c r="A233" s="208"/>
      <c r="B233" s="55">
        <v>530</v>
      </c>
      <c r="C233" s="55"/>
      <c r="D233" s="56">
        <v>8.0743333333333318</v>
      </c>
      <c r="E233" s="55">
        <v>8.0617000000000001</v>
      </c>
      <c r="F233" s="56">
        <v>1.672786821964287E-2</v>
      </c>
      <c r="G233" s="56">
        <v>-0.1564628658712594</v>
      </c>
      <c r="H233" s="62">
        <v>0.61924692897081557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8.1006999999999998</v>
      </c>
      <c r="D235" s="29">
        <v>8.1095605436257845</v>
      </c>
      <c r="E235" s="29">
        <v>7.4326666666666643</v>
      </c>
      <c r="F235" s="29">
        <v>1.5861240410775624E-2</v>
      </c>
      <c r="G235" s="74">
        <v>-8.3468626113306126</v>
      </c>
      <c r="H235" s="31">
        <v>0.65089528761891069</v>
      </c>
      <c r="I235" s="93">
        <v>45</v>
      </c>
      <c r="J235" s="29">
        <f>G235+(G236-G235)/15*(I235-B235)</f>
        <v>-8.2677861504837864</v>
      </c>
      <c r="K235" s="29">
        <f t="shared" ref="K235:K241" si="53">H235+(H236-H235)/15*(I235-B235)</f>
        <v>0.65605043953545061</v>
      </c>
      <c r="L235" s="135"/>
    </row>
    <row r="236" spans="1:12">
      <c r="A236" s="210"/>
      <c r="B236" s="21">
        <v>57.5</v>
      </c>
      <c r="C236" s="6">
        <v>8.0569200000000016</v>
      </c>
      <c r="D236" s="6">
        <v>8.0326999100063663</v>
      </c>
      <c r="E236" s="6">
        <v>7.4003333333333323</v>
      </c>
      <c r="F236" s="6">
        <v>2.2774639635487429E-2</v>
      </c>
      <c r="G236" s="75">
        <v>-7.8724038462496582</v>
      </c>
      <c r="H236" s="22">
        <v>0.68182619911815046</v>
      </c>
      <c r="I236" s="92">
        <f>I235+15</f>
        <v>60</v>
      </c>
      <c r="J236" s="6">
        <f t="shared" ref="J236:J241" si="54">G236+(G237-G236)/15*(I236-B236)</f>
        <v>-7.3223588690212296</v>
      </c>
      <c r="K236" s="6">
        <f t="shared" si="53"/>
        <v>0.67800909946543531</v>
      </c>
      <c r="L236" s="135"/>
    </row>
    <row r="237" spans="1:12">
      <c r="A237" s="210"/>
      <c r="B237" s="21">
        <v>72.5</v>
      </c>
      <c r="C237" s="6">
        <v>8.0236800000000024</v>
      </c>
      <c r="D237" s="6">
        <v>8.0074444208596116</v>
      </c>
      <c r="E237" s="6">
        <v>7.6413333333333338</v>
      </c>
      <c r="F237" s="6">
        <v>2.7606254058779811E-2</v>
      </c>
      <c r="G237" s="75">
        <v>-4.5721339828790875</v>
      </c>
      <c r="H237" s="22">
        <v>0.65892360120185967</v>
      </c>
      <c r="I237" s="92">
        <f t="shared" ref="I237:I267" si="55">I236+15</f>
        <v>75</v>
      </c>
      <c r="J237" s="6">
        <f t="shared" si="54"/>
        <v>-4.3741138922170952</v>
      </c>
      <c r="K237" s="6">
        <f t="shared" si="53"/>
        <v>0.65892017356883026</v>
      </c>
      <c r="L237" s="135"/>
    </row>
    <row r="238" spans="1:12">
      <c r="A238" s="210"/>
      <c r="B238" s="21">
        <v>87.5</v>
      </c>
      <c r="C238" s="6">
        <v>7.9949399999999997</v>
      </c>
      <c r="D238" s="6">
        <v>7.9755607130235804</v>
      </c>
      <c r="E238" s="6">
        <v>7.7056666666666649</v>
      </c>
      <c r="F238" s="6">
        <v>2.7582412397834443E-2</v>
      </c>
      <c r="G238" s="75">
        <v>-3.3840134389071324</v>
      </c>
      <c r="H238" s="22">
        <v>0.65890303540368322</v>
      </c>
      <c r="I238" s="92">
        <f t="shared" si="55"/>
        <v>90</v>
      </c>
      <c r="J238" s="6">
        <f t="shared" si="54"/>
        <v>-3.2507755290709617</v>
      </c>
      <c r="K238" s="6">
        <f t="shared" si="53"/>
        <v>0.65824845301982404</v>
      </c>
      <c r="L238" s="135"/>
    </row>
    <row r="239" spans="1:12">
      <c r="A239" s="210"/>
      <c r="B239" s="21">
        <v>102.5</v>
      </c>
      <c r="C239" s="6">
        <v>7.9628800000000002</v>
      </c>
      <c r="D239" s="6">
        <v>7.9689647455560282</v>
      </c>
      <c r="E239" s="6">
        <v>7.7630000000000017</v>
      </c>
      <c r="F239" s="6">
        <v>2.2589005243585404E-2</v>
      </c>
      <c r="G239" s="75">
        <v>-2.5845859798901079</v>
      </c>
      <c r="H239" s="22">
        <v>0.65497554110052825</v>
      </c>
      <c r="I239" s="92">
        <f t="shared" si="55"/>
        <v>105</v>
      </c>
      <c r="J239" s="6">
        <f t="shared" si="54"/>
        <v>-2.4020244545223441</v>
      </c>
      <c r="K239" s="6">
        <f t="shared" si="53"/>
        <v>0.6552379815413123</v>
      </c>
      <c r="L239" s="135"/>
    </row>
    <row r="240" spans="1:12">
      <c r="A240" s="210"/>
      <c r="B240" s="21">
        <v>117.5</v>
      </c>
      <c r="C240" s="6">
        <v>7.9276799999999996</v>
      </c>
      <c r="D240" s="6">
        <v>7.9317881911454204</v>
      </c>
      <c r="E240" s="6">
        <v>7.8136666666666681</v>
      </c>
      <c r="F240" s="6">
        <v>2.4708830724853789E-2</v>
      </c>
      <c r="G240" s="75">
        <v>-1.4892168276835258</v>
      </c>
      <c r="H240" s="22">
        <v>0.65655018374523255</v>
      </c>
      <c r="I240" s="92">
        <f t="shared" si="55"/>
        <v>120</v>
      </c>
      <c r="J240" s="6">
        <f t="shared" si="54"/>
        <v>-1.4532353588416491</v>
      </c>
      <c r="K240" s="6">
        <f t="shared" si="53"/>
        <v>0.65689089834878567</v>
      </c>
      <c r="L240" s="135"/>
    </row>
    <row r="241" spans="1:12">
      <c r="A241" s="210"/>
      <c r="B241" s="21">
        <v>132.5</v>
      </c>
      <c r="C241" s="6">
        <v>7.8880600000000003</v>
      </c>
      <c r="D241" s="6">
        <v>7.8985747652425076</v>
      </c>
      <c r="E241" s="6">
        <v>7.798</v>
      </c>
      <c r="F241" s="6">
        <v>2.7222281895148869E-2</v>
      </c>
      <c r="G241" s="75">
        <v>-1.2733280146322652</v>
      </c>
      <c r="H241" s="22">
        <v>0.65859447136655147</v>
      </c>
      <c r="I241" s="92">
        <f t="shared" si="55"/>
        <v>135</v>
      </c>
      <c r="J241" s="6">
        <f t="shared" si="54"/>
        <v>-1.0813075094616358</v>
      </c>
      <c r="K241" s="6">
        <f t="shared" si="53"/>
        <v>0.7252443281006492</v>
      </c>
      <c r="L241" s="135"/>
    </row>
    <row r="242" spans="1:12">
      <c r="A242" s="210"/>
      <c r="B242" s="21">
        <v>147.5</v>
      </c>
      <c r="C242" s="6">
        <v>7.8368599999999997</v>
      </c>
      <c r="D242" s="6">
        <v>7.8491802643194379</v>
      </c>
      <c r="E242" s="6">
        <v>7.8396666666666688</v>
      </c>
      <c r="F242" s="6">
        <v>2.8741131355236395E-2</v>
      </c>
      <c r="G242" s="75">
        <v>-0.12120498360848936</v>
      </c>
      <c r="H242" s="22">
        <v>1.0584936117711381</v>
      </c>
      <c r="I242" s="92">
        <f t="shared" si="55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5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5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5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5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5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5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5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5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5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5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5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5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5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5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5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5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5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5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5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5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5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5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5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5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5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>
        <v>50</v>
      </c>
      <c r="C271" s="2"/>
      <c r="D271" s="6">
        <v>8.1389952370701302</v>
      </c>
      <c r="E271" s="6">
        <v>7.8299999999999983</v>
      </c>
      <c r="F271" s="6">
        <v>6.6332495807107983E-2</v>
      </c>
      <c r="G271" s="75">
        <v>-3.7964789027369399</v>
      </c>
      <c r="H271" s="12">
        <v>2.5499999999999998</v>
      </c>
      <c r="I271" s="92">
        <f>I270+15</f>
        <v>60</v>
      </c>
      <c r="J271" s="6">
        <f t="shared" ref="J271:J291" si="56">G271+(G272-G271)/15*(I271-B271)</f>
        <v>-3.8005252375087948</v>
      </c>
      <c r="K271" s="6">
        <f t="shared" ref="K271:K291" si="57">H271+(H272-H271)/15*(I271-B271)</f>
        <v>2.5499999999999998</v>
      </c>
      <c r="L271" s="19"/>
    </row>
    <row r="272" spans="1:12">
      <c r="A272" s="210" t="s">
        <v>21</v>
      </c>
      <c r="B272" s="21">
        <v>65</v>
      </c>
      <c r="C272" s="2"/>
      <c r="D272" s="6">
        <v>8.1499040463135479</v>
      </c>
      <c r="E272" s="4">
        <v>7.8400000000000016</v>
      </c>
      <c r="F272" s="4">
        <v>5.0157646213555646E-2</v>
      </c>
      <c r="G272" s="76">
        <v>-3.8025484048947225</v>
      </c>
      <c r="H272" s="12">
        <v>2.5499999999999998</v>
      </c>
      <c r="I272" s="92">
        <f t="shared" ref="I272:I302" si="58">I271+15</f>
        <v>75</v>
      </c>
      <c r="J272" s="6">
        <f t="shared" si="56"/>
        <v>-1.851902207369291</v>
      </c>
      <c r="K272" s="6">
        <f t="shared" si="57"/>
        <v>2.5499999999999998</v>
      </c>
      <c r="L272" s="135"/>
    </row>
    <row r="273" spans="1:12">
      <c r="A273" s="210"/>
      <c r="B273" s="21">
        <v>80</v>
      </c>
      <c r="C273" s="2"/>
      <c r="D273" s="6">
        <v>8.1605335320931616</v>
      </c>
      <c r="E273" s="4">
        <v>8.0889999999999986</v>
      </c>
      <c r="F273" s="4">
        <v>4.930036831291916E-2</v>
      </c>
      <c r="G273" s="76">
        <v>-0.87657910860657551</v>
      </c>
      <c r="H273" s="12">
        <v>2.5499999999999998</v>
      </c>
      <c r="I273" s="92">
        <f t="shared" si="58"/>
        <v>90</v>
      </c>
      <c r="J273" s="6">
        <f t="shared" si="56"/>
        <v>-0.13434669396042709</v>
      </c>
      <c r="K273" s="6">
        <f t="shared" si="57"/>
        <v>2.5499999999999998</v>
      </c>
      <c r="L273" s="135"/>
    </row>
    <row r="274" spans="1:12">
      <c r="A274" s="210"/>
      <c r="B274" s="21">
        <v>95</v>
      </c>
      <c r="C274" s="2"/>
      <c r="D274" s="6">
        <v>8.1656661918946334</v>
      </c>
      <c r="E274" s="4">
        <v>8.1850000000000005</v>
      </c>
      <c r="F274" s="4">
        <v>5.2565748303784784E-2</v>
      </c>
      <c r="G274" s="76">
        <v>0.23676951336264701</v>
      </c>
      <c r="H274" s="12">
        <v>2.5499999999999998</v>
      </c>
      <c r="I274" s="92">
        <f t="shared" si="58"/>
        <v>105</v>
      </c>
      <c r="J274" s="6">
        <f t="shared" si="56"/>
        <v>0.77814302136739877</v>
      </c>
      <c r="K274" s="6">
        <f t="shared" si="57"/>
        <v>2.5499999999999998</v>
      </c>
      <c r="L274" s="135"/>
    </row>
    <row r="275" spans="1:12">
      <c r="A275" s="210"/>
      <c r="B275" s="21">
        <v>110</v>
      </c>
      <c r="C275" s="2"/>
      <c r="D275" s="6">
        <v>8.1356706636535776</v>
      </c>
      <c r="E275" s="4">
        <v>8.2210000000000001</v>
      </c>
      <c r="F275" s="4">
        <v>4.8655610375912393E-2</v>
      </c>
      <c r="G275" s="76">
        <v>1.0488297753697746</v>
      </c>
      <c r="H275" s="12">
        <v>2.5499999999999998</v>
      </c>
      <c r="I275" s="92">
        <f t="shared" si="58"/>
        <v>120</v>
      </c>
      <c r="J275" s="6">
        <f t="shared" si="56"/>
        <v>1.221561265773317</v>
      </c>
      <c r="K275" s="6">
        <f t="shared" si="57"/>
        <v>2.5499999999999998</v>
      </c>
      <c r="L275" s="135"/>
    </row>
    <row r="276" spans="1:12">
      <c r="A276" s="210"/>
      <c r="B276" s="21">
        <v>125</v>
      </c>
      <c r="C276" s="2"/>
      <c r="D276" s="6">
        <v>8.1193054114204699</v>
      </c>
      <c r="E276" s="4">
        <v>8.2255000000000003</v>
      </c>
      <c r="F276" s="4">
        <v>2.9464519251751701E-2</v>
      </c>
      <c r="G276" s="76">
        <v>1.3079270109750882</v>
      </c>
      <c r="H276" s="12">
        <v>2.5499999999999998</v>
      </c>
      <c r="I276" s="92">
        <f t="shared" si="58"/>
        <v>135</v>
      </c>
      <c r="J276" s="6">
        <f t="shared" si="56"/>
        <v>1.2804309473696882</v>
      </c>
      <c r="K276" s="6">
        <f t="shared" si="57"/>
        <v>2.5499999999999998</v>
      </c>
      <c r="L276" s="135"/>
    </row>
    <row r="277" spans="1:12">
      <c r="A277" s="210"/>
      <c r="B277" s="21">
        <v>140</v>
      </c>
      <c r="C277" s="2"/>
      <c r="D277" s="6">
        <v>8.111256104684081</v>
      </c>
      <c r="E277" s="4">
        <v>8.2139999999999986</v>
      </c>
      <c r="F277" s="4">
        <v>3.1017821702335857E-2</v>
      </c>
      <c r="G277" s="76">
        <v>1.2666829155669883</v>
      </c>
      <c r="H277" s="12">
        <v>2.5499999999999998</v>
      </c>
      <c r="I277" s="92">
        <f t="shared" si="58"/>
        <v>150</v>
      </c>
      <c r="J277" s="6">
        <f t="shared" si="56"/>
        <v>1.1524161227672869</v>
      </c>
      <c r="K277" s="6">
        <f t="shared" si="57"/>
        <v>2.5499999999999998</v>
      </c>
      <c r="L277" s="135"/>
    </row>
    <row r="278" spans="1:12">
      <c r="A278" s="210"/>
      <c r="B278" s="21">
        <v>155</v>
      </c>
      <c r="C278" s="2"/>
      <c r="D278" s="6">
        <v>8.0938494649126298</v>
      </c>
      <c r="E278" s="4">
        <v>8.182500000000001</v>
      </c>
      <c r="F278" s="4">
        <v>5.035400992760624E-2</v>
      </c>
      <c r="G278" s="76">
        <v>1.0952827263674363</v>
      </c>
      <c r="H278" s="12">
        <v>2.5499999999999998</v>
      </c>
      <c r="I278" s="92">
        <f t="shared" si="58"/>
        <v>165</v>
      </c>
      <c r="J278" s="6">
        <f t="shared" si="56"/>
        <v>0.92051952813537363</v>
      </c>
      <c r="K278" s="6">
        <f t="shared" si="57"/>
        <v>2.5499999999999998</v>
      </c>
      <c r="L278" s="135"/>
    </row>
    <row r="279" spans="1:12">
      <c r="A279" s="210"/>
      <c r="B279" s="21">
        <v>170</v>
      </c>
      <c r="C279" s="2"/>
      <c r="D279" s="6">
        <v>8.0826602914382413</v>
      </c>
      <c r="E279" s="4">
        <v>8.1499999999999986</v>
      </c>
      <c r="F279" s="4">
        <v>4.013136324359632E-2</v>
      </c>
      <c r="G279" s="76">
        <v>0.83313792901934225</v>
      </c>
      <c r="H279" s="12">
        <v>2.5499999999999998</v>
      </c>
      <c r="I279" s="92">
        <f t="shared" si="58"/>
        <v>180</v>
      </c>
      <c r="J279" s="6">
        <f t="shared" si="56"/>
        <v>0.4088281467297204</v>
      </c>
      <c r="K279" s="6">
        <f t="shared" si="57"/>
        <v>2.5499999999999998</v>
      </c>
      <c r="L279" s="135"/>
    </row>
    <row r="280" spans="1:12">
      <c r="A280" s="210"/>
      <c r="B280" s="21">
        <v>185</v>
      </c>
      <c r="C280" s="2"/>
      <c r="D280" s="6">
        <v>8.0855977915897803</v>
      </c>
      <c r="E280" s="4">
        <v>8.1015000000000015</v>
      </c>
      <c r="F280" s="4">
        <v>3.1501879643167849E-2</v>
      </c>
      <c r="G280" s="76">
        <v>0.19667325558490947</v>
      </c>
      <c r="H280" s="12">
        <v>2.5499999999999998</v>
      </c>
      <c r="I280" s="92">
        <f t="shared" si="58"/>
        <v>195</v>
      </c>
      <c r="J280" s="6">
        <f t="shared" si="56"/>
        <v>5.9271633916255229E-3</v>
      </c>
      <c r="K280" s="6">
        <f t="shared" si="57"/>
        <v>2.5499999999999998</v>
      </c>
      <c r="L280" s="135"/>
    </row>
    <row r="281" spans="1:12">
      <c r="A281" s="210"/>
      <c r="B281" s="21">
        <v>200</v>
      </c>
      <c r="C281" s="2"/>
      <c r="D281" s="6">
        <v>8.090736830975807</v>
      </c>
      <c r="E281" s="4">
        <v>8.0835000000000008</v>
      </c>
      <c r="F281" s="4">
        <v>2.9607075967890258E-2</v>
      </c>
      <c r="G281" s="76">
        <v>-8.9445882705016452E-2</v>
      </c>
      <c r="H281" s="12">
        <v>2.5499999999999998</v>
      </c>
      <c r="I281" s="92">
        <f t="shared" si="58"/>
        <v>210</v>
      </c>
      <c r="J281" s="6">
        <f t="shared" si="56"/>
        <v>-6.295762686811418E-2</v>
      </c>
      <c r="K281" s="6">
        <f t="shared" si="57"/>
        <v>2.5499999999999998</v>
      </c>
      <c r="L281" s="135"/>
    </row>
    <row r="282" spans="1:12">
      <c r="A282" s="210"/>
      <c r="B282" s="21">
        <v>215</v>
      </c>
      <c r="C282" s="2"/>
      <c r="D282" s="6">
        <v>8.1040287962705158</v>
      </c>
      <c r="E282" s="4">
        <v>8.1000000000000014</v>
      </c>
      <c r="F282" s="4">
        <v>3.1622776601683798E-2</v>
      </c>
      <c r="G282" s="76">
        <v>-4.9713498949663058E-2</v>
      </c>
      <c r="H282" s="12">
        <v>2.5499999999999998</v>
      </c>
      <c r="I282" s="92">
        <f t="shared" si="58"/>
        <v>225</v>
      </c>
      <c r="J282" s="6">
        <f t="shared" si="56"/>
        <v>-0.19571378348861906</v>
      </c>
      <c r="K282" s="6">
        <f t="shared" si="57"/>
        <v>2.5499999999999998</v>
      </c>
      <c r="L282" s="135"/>
    </row>
    <row r="283" spans="1:12">
      <c r="A283" s="210"/>
      <c r="B283" s="21">
        <v>230</v>
      </c>
      <c r="C283" s="2"/>
      <c r="D283" s="6">
        <v>8.1338568059387804</v>
      </c>
      <c r="E283" s="4">
        <v>8.1120000000000001</v>
      </c>
      <c r="F283" s="4">
        <v>2.7260922485067413E-2</v>
      </c>
      <c r="G283" s="76">
        <v>-0.26871392575809705</v>
      </c>
      <c r="H283" s="12">
        <v>2.5499999999999998</v>
      </c>
      <c r="I283" s="92">
        <f t="shared" si="58"/>
        <v>240</v>
      </c>
      <c r="J283" s="6">
        <f t="shared" si="56"/>
        <v>-0.42369971643882298</v>
      </c>
      <c r="K283" s="6">
        <f t="shared" si="57"/>
        <v>2.5499999999999998</v>
      </c>
      <c r="L283" s="135"/>
    </row>
    <row r="284" spans="1:12">
      <c r="A284" s="210"/>
      <c r="B284" s="21">
        <v>245</v>
      </c>
      <c r="C284" s="2"/>
      <c r="D284" s="6">
        <v>8.1548716140295952</v>
      </c>
      <c r="E284" s="4">
        <v>8.1140000000000008</v>
      </c>
      <c r="F284" s="4">
        <v>3.470173664697182E-2</v>
      </c>
      <c r="G284" s="76">
        <v>-0.50119261177918595</v>
      </c>
      <c r="H284" s="12">
        <v>2.5499999999999998</v>
      </c>
      <c r="I284" s="92">
        <f t="shared" si="58"/>
        <v>255</v>
      </c>
      <c r="J284" s="6">
        <f t="shared" si="56"/>
        <v>-0.42676677387627426</v>
      </c>
      <c r="K284" s="6">
        <f t="shared" si="57"/>
        <v>2.5499999999999998</v>
      </c>
      <c r="L284" s="135"/>
    </row>
    <row r="285" spans="1:12">
      <c r="A285" s="210"/>
      <c r="B285" s="21">
        <v>260</v>
      </c>
      <c r="C285" s="2"/>
      <c r="D285" s="6">
        <v>8.159786763892388</v>
      </c>
      <c r="E285" s="4">
        <v>8.1280000000000001</v>
      </c>
      <c r="F285" s="4">
        <v>4.1877012913128377E-2</v>
      </c>
      <c r="G285" s="76">
        <v>-0.38955385492481837</v>
      </c>
      <c r="H285" s="12">
        <v>2.5499999999999998</v>
      </c>
      <c r="I285" s="92">
        <f t="shared" si="58"/>
        <v>270</v>
      </c>
      <c r="J285" s="6">
        <f t="shared" si="56"/>
        <v>-0.56352577065677734</v>
      </c>
      <c r="K285" s="6">
        <f t="shared" si="57"/>
        <v>2.5499999999999998</v>
      </c>
      <c r="L285" s="135"/>
    </row>
    <row r="286" spans="1:12">
      <c r="A286" s="210"/>
      <c r="B286" s="21">
        <v>275</v>
      </c>
      <c r="C286" s="2"/>
      <c r="D286" s="6">
        <v>8.1636052093571649</v>
      </c>
      <c r="E286" s="4">
        <v>8.1105000000000018</v>
      </c>
      <c r="F286" s="4">
        <v>5.9866078612358056E-2</v>
      </c>
      <c r="G286" s="76">
        <v>-0.65051172852275685</v>
      </c>
      <c r="H286" s="12">
        <v>2.5499999999999998</v>
      </c>
      <c r="I286" s="92">
        <f t="shared" si="58"/>
        <v>285</v>
      </c>
      <c r="J286" s="6">
        <f t="shared" si="56"/>
        <v>-0.35773271451025468</v>
      </c>
      <c r="K286" s="6">
        <f t="shared" si="57"/>
        <v>2.5499999999999998</v>
      </c>
      <c r="L286" s="135"/>
    </row>
    <row r="287" spans="1:12">
      <c r="A287" s="210"/>
      <c r="B287" s="21">
        <v>290</v>
      </c>
      <c r="C287" s="2"/>
      <c r="D287" s="6">
        <v>8.1512270647295324</v>
      </c>
      <c r="E287" s="4">
        <v>8.1339999999999986</v>
      </c>
      <c r="F287" s="4">
        <v>3.5451968989932831E-2</v>
      </c>
      <c r="G287" s="76">
        <v>-0.21134320750400359</v>
      </c>
      <c r="H287" s="12">
        <v>2.5499999999999998</v>
      </c>
      <c r="I287" s="92">
        <f t="shared" si="58"/>
        <v>300</v>
      </c>
      <c r="J287" s="6">
        <f t="shared" si="56"/>
        <v>-0.19887528710290889</v>
      </c>
      <c r="K287" s="6">
        <f t="shared" si="57"/>
        <v>2.5499999999999998</v>
      </c>
      <c r="L287" s="135"/>
    </row>
    <row r="288" spans="1:12">
      <c r="A288" s="210"/>
      <c r="B288" s="21">
        <v>305</v>
      </c>
      <c r="C288" s="2"/>
      <c r="D288" s="6">
        <v>8.1301620520563951</v>
      </c>
      <c r="E288" s="4">
        <v>8.1145000000000014</v>
      </c>
      <c r="F288" s="4">
        <v>4.3465049480194681E-2</v>
      </c>
      <c r="G288" s="76">
        <v>-0.19264132690236152</v>
      </c>
      <c r="H288" s="12">
        <v>2.5499999999999998</v>
      </c>
      <c r="I288" s="92">
        <f t="shared" si="58"/>
        <v>315</v>
      </c>
      <c r="J288" s="6">
        <f t="shared" si="56"/>
        <v>-0.16547319844925473</v>
      </c>
      <c r="K288" s="6">
        <f t="shared" si="57"/>
        <v>2.5499999999999998</v>
      </c>
      <c r="L288" s="135"/>
    </row>
    <row r="289" spans="1:12">
      <c r="A289" s="210"/>
      <c r="B289" s="21">
        <v>320</v>
      </c>
      <c r="C289" s="6">
        <v>8.1133232564509115</v>
      </c>
      <c r="D289" s="6">
        <v>8.1133232564509115</v>
      </c>
      <c r="E289" s="4">
        <v>8.1009999999999991</v>
      </c>
      <c r="F289" s="4">
        <v>2.8818853478052946E-2</v>
      </c>
      <c r="G289" s="76">
        <v>-0.15188913422270134</v>
      </c>
      <c r="H289" s="12">
        <v>2.5499999999999998</v>
      </c>
      <c r="I289" s="92">
        <f t="shared" si="58"/>
        <v>330</v>
      </c>
      <c r="J289" s="6">
        <f t="shared" si="56"/>
        <v>-0.33177063212070351</v>
      </c>
      <c r="K289" s="6">
        <f t="shared" si="57"/>
        <v>2.5499999999999998</v>
      </c>
      <c r="L289" s="135"/>
    </row>
    <row r="290" spans="1:12">
      <c r="A290" s="210"/>
      <c r="B290" s="21">
        <v>335</v>
      </c>
      <c r="C290" s="2"/>
      <c r="D290" s="6">
        <v>8.0805767116490941</v>
      </c>
      <c r="E290" s="4">
        <v>8.0465000000000018</v>
      </c>
      <c r="F290" s="4">
        <v>3.5433406776507977E-2</v>
      </c>
      <c r="G290" s="76">
        <v>-0.42171138106970457</v>
      </c>
      <c r="H290" s="12">
        <v>2.5499999999999998</v>
      </c>
      <c r="I290" s="92">
        <f t="shared" si="58"/>
        <v>345</v>
      </c>
      <c r="J290" s="6">
        <f t="shared" si="56"/>
        <v>-0.26860285784968818</v>
      </c>
      <c r="K290" s="6">
        <f t="shared" si="57"/>
        <v>2.5499999999999998</v>
      </c>
      <c r="L290" s="135"/>
    </row>
    <row r="291" spans="1:12">
      <c r="A291" s="210"/>
      <c r="B291" s="21">
        <v>350</v>
      </c>
      <c r="C291" s="2"/>
      <c r="D291" s="6">
        <v>8.0629848492179406</v>
      </c>
      <c r="E291" s="4">
        <v>8.0474999999999994</v>
      </c>
      <c r="F291" s="4">
        <v>3.16019652953154E-2</v>
      </c>
      <c r="G291" s="76">
        <v>-0.19204859623967999</v>
      </c>
      <c r="H291" s="12">
        <v>2.5499999999999998</v>
      </c>
      <c r="I291" s="92">
        <f t="shared" si="58"/>
        <v>360</v>
      </c>
      <c r="J291" s="6">
        <f t="shared" si="56"/>
        <v>-0.23413726621025771</v>
      </c>
      <c r="K291" s="6">
        <f t="shared" si="57"/>
        <v>2.5499999999999998</v>
      </c>
      <c r="L291" s="135"/>
    </row>
    <row r="292" spans="1:12">
      <c r="A292" s="210"/>
      <c r="B292" s="21">
        <v>365</v>
      </c>
      <c r="C292" s="2"/>
      <c r="D292" s="6">
        <v>8.0861343270505905</v>
      </c>
      <c r="E292" s="4">
        <v>8.0655000000000001</v>
      </c>
      <c r="F292" s="4">
        <v>3.3791154245795943E-2</v>
      </c>
      <c r="G292" s="76">
        <v>-0.25518160119554656</v>
      </c>
      <c r="H292" s="12">
        <v>2.5499999999999998</v>
      </c>
      <c r="I292" s="92">
        <f t="shared" si="58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8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8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8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8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8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8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8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8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8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8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27">
        <v>45</v>
      </c>
      <c r="C305" s="37"/>
      <c r="D305" s="37">
        <v>8.0670000000000002</v>
      </c>
      <c r="E305" s="37">
        <v>7.37</v>
      </c>
      <c r="F305" s="37">
        <v>2.9000000000000001E-2</v>
      </c>
      <c r="G305" s="37">
        <v>-8.64</v>
      </c>
      <c r="H305" s="38">
        <v>0.64</v>
      </c>
      <c r="I305" s="93">
        <v>45</v>
      </c>
      <c r="J305" s="29">
        <f t="shared" ref="J305:J325" si="59">G305+(G306-G305)/15*(I305-B305)</f>
        <v>-8.64</v>
      </c>
      <c r="K305" s="163">
        <f t="shared" ref="K305:K325" si="60">H305+(H306-H305)/15*(I305-B305)</f>
        <v>0.64</v>
      </c>
      <c r="L305" s="19"/>
    </row>
    <row r="306" spans="1:12">
      <c r="B306" s="21">
        <v>60</v>
      </c>
      <c r="C306" s="2"/>
      <c r="D306" s="2">
        <v>8.0660000000000007</v>
      </c>
      <c r="E306" s="2">
        <v>7.5860000000000003</v>
      </c>
      <c r="F306" s="2">
        <v>2.9000000000000001E-2</v>
      </c>
      <c r="G306" s="2">
        <v>-5.9509999999999996</v>
      </c>
      <c r="H306" s="12">
        <v>0.64</v>
      </c>
      <c r="I306" s="92">
        <f>I305+15</f>
        <v>60</v>
      </c>
      <c r="J306" s="6">
        <f t="shared" si="59"/>
        <v>-5.9509999999999996</v>
      </c>
      <c r="K306" s="6">
        <f t="shared" si="60"/>
        <v>0.64</v>
      </c>
      <c r="L306" s="19"/>
    </row>
    <row r="307" spans="1:12">
      <c r="A307" s="210" t="s">
        <v>22</v>
      </c>
      <c r="B307" s="21">
        <v>75</v>
      </c>
      <c r="C307" s="2"/>
      <c r="D307" s="2">
        <v>8.0630000000000006</v>
      </c>
      <c r="E307" s="2">
        <v>7.7450000000000001</v>
      </c>
      <c r="F307" s="2">
        <v>2.1000000000000001E-2</v>
      </c>
      <c r="G307" s="2">
        <v>-3.944</v>
      </c>
      <c r="H307" s="12">
        <v>0.64</v>
      </c>
      <c r="I307" s="92">
        <f t="shared" ref="I307:I337" si="61">I306+15</f>
        <v>75</v>
      </c>
      <c r="J307" s="6">
        <f t="shared" si="59"/>
        <v>-3.944</v>
      </c>
      <c r="K307" s="6">
        <f t="shared" si="60"/>
        <v>0.64</v>
      </c>
      <c r="L307" s="135"/>
    </row>
    <row r="308" spans="1:12">
      <c r="A308" s="210"/>
      <c r="B308" s="21">
        <v>90</v>
      </c>
      <c r="C308" s="2"/>
      <c r="D308" s="2">
        <v>8.0660000000000007</v>
      </c>
      <c r="E308" s="2">
        <v>7.7990000000000004</v>
      </c>
      <c r="F308" s="2">
        <v>1.7999999999999999E-2</v>
      </c>
      <c r="G308" s="2">
        <v>-3.31</v>
      </c>
      <c r="H308" s="12">
        <v>0.64</v>
      </c>
      <c r="I308" s="92">
        <f t="shared" si="61"/>
        <v>90</v>
      </c>
      <c r="J308" s="6">
        <f t="shared" si="59"/>
        <v>-3.31</v>
      </c>
      <c r="K308" s="6">
        <f t="shared" si="60"/>
        <v>0.64</v>
      </c>
      <c r="L308" s="135"/>
    </row>
    <row r="309" spans="1:12">
      <c r="A309" s="210"/>
      <c r="B309" s="21">
        <v>105</v>
      </c>
      <c r="C309" s="2"/>
      <c r="D309" s="2">
        <v>8.0609999999999999</v>
      </c>
      <c r="E309" s="2">
        <v>7.8789999999999996</v>
      </c>
      <c r="F309" s="2">
        <v>2.1000000000000001E-2</v>
      </c>
      <c r="G309" s="2">
        <v>-2.258</v>
      </c>
      <c r="H309" s="12">
        <v>0.64</v>
      </c>
      <c r="I309" s="92">
        <f t="shared" si="61"/>
        <v>105</v>
      </c>
      <c r="J309" s="6">
        <f t="shared" si="59"/>
        <v>-2.258</v>
      </c>
      <c r="K309" s="6">
        <f t="shared" si="60"/>
        <v>0.64</v>
      </c>
      <c r="L309" s="135"/>
    </row>
    <row r="310" spans="1:12">
      <c r="A310" s="210"/>
      <c r="B310" s="21">
        <v>120</v>
      </c>
      <c r="C310" s="2"/>
      <c r="D310" s="2">
        <v>8.0619999999999994</v>
      </c>
      <c r="E310" s="2">
        <v>7.9530000000000003</v>
      </c>
      <c r="F310" s="2">
        <v>0.02</v>
      </c>
      <c r="G310" s="2">
        <v>-1.3520000000000001</v>
      </c>
      <c r="H310" s="12">
        <v>0.64</v>
      </c>
      <c r="I310" s="92">
        <f t="shared" si="61"/>
        <v>120</v>
      </c>
      <c r="J310" s="6">
        <f t="shared" si="59"/>
        <v>-1.3520000000000001</v>
      </c>
      <c r="K310" s="6">
        <f t="shared" si="60"/>
        <v>0.64</v>
      </c>
      <c r="L310" s="135"/>
    </row>
    <row r="311" spans="1:12">
      <c r="A311" s="210"/>
      <c r="B311" s="21">
        <v>135</v>
      </c>
      <c r="C311" s="2"/>
      <c r="D311" s="2">
        <v>8.0660000000000007</v>
      </c>
      <c r="E311" s="2">
        <v>8.0250000000000004</v>
      </c>
      <c r="F311" s="2">
        <v>2.4E-2</v>
      </c>
      <c r="G311" s="2">
        <v>-0.50800000000000001</v>
      </c>
      <c r="H311" s="12">
        <v>0.64</v>
      </c>
      <c r="I311" s="92">
        <f t="shared" si="61"/>
        <v>135</v>
      </c>
      <c r="J311" s="6">
        <f t="shared" si="59"/>
        <v>-0.50800000000000001</v>
      </c>
      <c r="K311" s="6">
        <f t="shared" si="60"/>
        <v>0.64</v>
      </c>
      <c r="L311" s="135"/>
    </row>
    <row r="312" spans="1:12">
      <c r="A312" s="210"/>
      <c r="B312" s="21">
        <v>150</v>
      </c>
      <c r="C312" s="2"/>
      <c r="D312" s="2">
        <v>8.0619999999999994</v>
      </c>
      <c r="E312" s="2">
        <v>8.1460000000000008</v>
      </c>
      <c r="F312" s="2">
        <v>8.5999999999999993E-2</v>
      </c>
      <c r="G312" s="2">
        <v>1.042</v>
      </c>
      <c r="H312" s="12">
        <v>0.64</v>
      </c>
      <c r="I312" s="92">
        <f t="shared" si="61"/>
        <v>150</v>
      </c>
      <c r="J312" s="6">
        <f t="shared" si="59"/>
        <v>1.042</v>
      </c>
      <c r="K312" s="6">
        <f t="shared" si="60"/>
        <v>0.64</v>
      </c>
      <c r="L312" s="135"/>
    </row>
    <row r="313" spans="1:12">
      <c r="A313" s="210"/>
      <c r="B313" s="21">
        <v>165</v>
      </c>
      <c r="C313" s="2"/>
      <c r="D313" s="2">
        <v>8.0589999999999993</v>
      </c>
      <c r="E313" s="2">
        <v>8.1359999999999992</v>
      </c>
      <c r="F313" s="2">
        <v>8.5000000000000006E-2</v>
      </c>
      <c r="G313" s="2">
        <v>0.95499999999999996</v>
      </c>
      <c r="H313" s="12">
        <v>0.64</v>
      </c>
      <c r="I313" s="92">
        <f t="shared" si="61"/>
        <v>165</v>
      </c>
      <c r="J313" s="6">
        <f t="shared" si="59"/>
        <v>0.95499999999999996</v>
      </c>
      <c r="K313" s="6">
        <f t="shared" si="60"/>
        <v>0.64</v>
      </c>
      <c r="L313" s="135"/>
    </row>
    <row r="314" spans="1:12">
      <c r="A314" s="210"/>
      <c r="B314" s="21">
        <v>180</v>
      </c>
      <c r="C314" s="2"/>
      <c r="D314" s="2">
        <v>8.0570000000000004</v>
      </c>
      <c r="E314" s="2">
        <v>8.0969999999999995</v>
      </c>
      <c r="F314" s="2">
        <v>0.03</v>
      </c>
      <c r="G314" s="2">
        <v>0.496</v>
      </c>
      <c r="H314" s="12">
        <v>0.64</v>
      </c>
      <c r="I314" s="92">
        <f t="shared" si="61"/>
        <v>180</v>
      </c>
      <c r="J314" s="6">
        <f t="shared" si="59"/>
        <v>0.496</v>
      </c>
      <c r="K314" s="6">
        <f t="shared" si="60"/>
        <v>0.64</v>
      </c>
      <c r="L314" s="135"/>
    </row>
    <row r="315" spans="1:12">
      <c r="A315" s="210"/>
      <c r="B315" s="21">
        <v>195</v>
      </c>
      <c r="C315" s="2"/>
      <c r="D315" s="2">
        <v>8.0519999999999996</v>
      </c>
      <c r="E315" s="2">
        <v>8.0429999999999993</v>
      </c>
      <c r="F315" s="2">
        <v>3.5000000000000003E-2</v>
      </c>
      <c r="G315" s="2">
        <v>-0.112</v>
      </c>
      <c r="H315" s="12">
        <v>0.64</v>
      </c>
      <c r="I315" s="92">
        <f t="shared" si="61"/>
        <v>195</v>
      </c>
      <c r="J315" s="6">
        <f t="shared" si="59"/>
        <v>-0.112</v>
      </c>
      <c r="K315" s="6">
        <f t="shared" si="60"/>
        <v>0.64</v>
      </c>
      <c r="L315" s="135"/>
    </row>
    <row r="316" spans="1:12">
      <c r="A316" s="210"/>
      <c r="B316" s="21">
        <v>210</v>
      </c>
      <c r="C316" s="2"/>
      <c r="D316" s="2">
        <v>8.0530000000000008</v>
      </c>
      <c r="E316" s="2">
        <v>8.0180000000000007</v>
      </c>
      <c r="F316" s="2">
        <v>3.5000000000000003E-2</v>
      </c>
      <c r="G316" s="2">
        <v>-0.435</v>
      </c>
      <c r="H316" s="12">
        <v>0.64</v>
      </c>
      <c r="I316" s="92">
        <f t="shared" si="61"/>
        <v>210</v>
      </c>
      <c r="J316" s="6">
        <f t="shared" si="59"/>
        <v>-0.435</v>
      </c>
      <c r="K316" s="6">
        <f t="shared" si="60"/>
        <v>0.64</v>
      </c>
      <c r="L316" s="135"/>
    </row>
    <row r="317" spans="1:12">
      <c r="A317" s="210"/>
      <c r="B317" s="21">
        <v>225</v>
      </c>
      <c r="C317" s="2"/>
      <c r="D317" s="2">
        <v>8.0540000000000003</v>
      </c>
      <c r="E317" s="2">
        <v>7.9859999999999998</v>
      </c>
      <c r="F317" s="2">
        <v>4.2000000000000003E-2</v>
      </c>
      <c r="G317" s="2">
        <v>-0.84399999999999997</v>
      </c>
      <c r="H317" s="12">
        <v>0.64</v>
      </c>
      <c r="I317" s="92">
        <f t="shared" si="61"/>
        <v>225</v>
      </c>
      <c r="J317" s="6">
        <f t="shared" si="59"/>
        <v>-0.84399999999999997</v>
      </c>
      <c r="K317" s="6">
        <f t="shared" si="60"/>
        <v>0.64</v>
      </c>
      <c r="L317" s="135"/>
    </row>
    <row r="318" spans="1:12">
      <c r="A318" s="210"/>
      <c r="B318" s="21">
        <v>240</v>
      </c>
      <c r="C318" s="2"/>
      <c r="D318" s="2">
        <v>8.0489999999999995</v>
      </c>
      <c r="E318" s="2">
        <v>7.9820000000000002</v>
      </c>
      <c r="F318" s="2">
        <v>3.5000000000000003E-2</v>
      </c>
      <c r="G318" s="2">
        <v>-0.83199999999999996</v>
      </c>
      <c r="H318" s="12">
        <v>0.64</v>
      </c>
      <c r="I318" s="92">
        <f t="shared" si="61"/>
        <v>240</v>
      </c>
      <c r="J318" s="6">
        <f t="shared" si="59"/>
        <v>-0.83199999999999996</v>
      </c>
      <c r="K318" s="6">
        <f t="shared" si="60"/>
        <v>0.64</v>
      </c>
      <c r="L318" s="135"/>
    </row>
    <row r="319" spans="1:12">
      <c r="A319" s="210"/>
      <c r="B319" s="21">
        <v>255</v>
      </c>
      <c r="C319" s="2"/>
      <c r="D319" s="2">
        <v>8.0489999999999995</v>
      </c>
      <c r="E319" s="2">
        <v>7.9619999999999997</v>
      </c>
      <c r="F319" s="2">
        <v>3.9E-2</v>
      </c>
      <c r="G319" s="2">
        <v>-1.081</v>
      </c>
      <c r="H319" s="12">
        <v>0.64</v>
      </c>
      <c r="I319" s="92">
        <f t="shared" si="61"/>
        <v>255</v>
      </c>
      <c r="J319" s="6">
        <f t="shared" si="59"/>
        <v>-1.081</v>
      </c>
      <c r="K319" s="6">
        <f t="shared" si="60"/>
        <v>0.64</v>
      </c>
      <c r="L319" s="135"/>
    </row>
    <row r="320" spans="1:12">
      <c r="A320" s="210"/>
      <c r="B320" s="21">
        <v>270</v>
      </c>
      <c r="C320" s="2"/>
      <c r="D320" s="2">
        <v>8.0459999999999994</v>
      </c>
      <c r="E320" s="2">
        <v>7.9450000000000003</v>
      </c>
      <c r="F320" s="2">
        <v>0.155</v>
      </c>
      <c r="G320" s="2">
        <v>-1.2549999999999999</v>
      </c>
      <c r="H320" s="12">
        <v>0.64</v>
      </c>
      <c r="I320" s="92">
        <f t="shared" si="61"/>
        <v>270</v>
      </c>
      <c r="J320" s="6">
        <f t="shared" si="59"/>
        <v>-1.2549999999999999</v>
      </c>
      <c r="K320" s="6">
        <f t="shared" si="60"/>
        <v>0.64</v>
      </c>
      <c r="L320" s="135"/>
    </row>
    <row r="321" spans="1:12">
      <c r="A321" s="210"/>
      <c r="B321" s="21">
        <v>285</v>
      </c>
      <c r="C321" s="2"/>
      <c r="D321" s="2">
        <v>8.0449999999999999</v>
      </c>
      <c r="E321" s="2">
        <v>7.9720000000000004</v>
      </c>
      <c r="F321" s="2">
        <v>3.6999999999999998E-2</v>
      </c>
      <c r="G321" s="2">
        <v>-0.90700000000000003</v>
      </c>
      <c r="H321" s="12">
        <v>0.64</v>
      </c>
      <c r="I321" s="92">
        <f t="shared" si="61"/>
        <v>285</v>
      </c>
      <c r="J321" s="6">
        <f t="shared" si="59"/>
        <v>-0.90700000000000003</v>
      </c>
      <c r="K321" s="6">
        <f t="shared" si="60"/>
        <v>0.64</v>
      </c>
      <c r="L321" s="135"/>
    </row>
    <row r="322" spans="1:12">
      <c r="A322" s="210"/>
      <c r="B322" s="21">
        <v>300</v>
      </c>
      <c r="C322" s="2"/>
      <c r="D322" s="2">
        <v>8.0459999999999994</v>
      </c>
      <c r="E322" s="2">
        <v>7.976</v>
      </c>
      <c r="F322" s="2">
        <v>3.2000000000000001E-2</v>
      </c>
      <c r="G322" s="2">
        <v>-0.87</v>
      </c>
      <c r="H322" s="12">
        <v>0.64</v>
      </c>
      <c r="I322" s="92">
        <f t="shared" si="61"/>
        <v>300</v>
      </c>
      <c r="J322" s="6">
        <f t="shared" si="59"/>
        <v>-0.87</v>
      </c>
      <c r="K322" s="6">
        <f t="shared" si="60"/>
        <v>0.64</v>
      </c>
      <c r="L322" s="135"/>
    </row>
    <row r="323" spans="1:12">
      <c r="A323" s="210"/>
      <c r="B323" s="21">
        <v>315</v>
      </c>
      <c r="C323" s="2"/>
      <c r="D323" s="2">
        <v>8.0429999999999993</v>
      </c>
      <c r="E323" s="2">
        <v>7.9550000000000001</v>
      </c>
      <c r="F323" s="2">
        <v>0.04</v>
      </c>
      <c r="G323" s="2">
        <v>-1.0940000000000001</v>
      </c>
      <c r="H323" s="12">
        <v>0.64</v>
      </c>
      <c r="I323" s="92">
        <f t="shared" si="61"/>
        <v>315</v>
      </c>
      <c r="J323" s="6">
        <f t="shared" si="59"/>
        <v>-1.0940000000000001</v>
      </c>
      <c r="K323" s="6">
        <f t="shared" si="60"/>
        <v>0.64</v>
      </c>
      <c r="L323" s="135"/>
    </row>
    <row r="324" spans="1:12">
      <c r="A324" s="210"/>
      <c r="B324" s="21">
        <v>330</v>
      </c>
      <c r="C324" s="2"/>
      <c r="D324" s="2">
        <v>8.0449999999999999</v>
      </c>
      <c r="E324" s="2">
        <v>7.8879999999999999</v>
      </c>
      <c r="F324" s="2">
        <v>3.6999999999999998E-2</v>
      </c>
      <c r="G324" s="2">
        <v>-1.952</v>
      </c>
      <c r="H324" s="12">
        <v>0.64</v>
      </c>
      <c r="I324" s="92">
        <f t="shared" si="61"/>
        <v>330</v>
      </c>
      <c r="J324" s="6">
        <f t="shared" si="59"/>
        <v>-1.952</v>
      </c>
      <c r="K324" s="6">
        <f t="shared" si="60"/>
        <v>0.64</v>
      </c>
      <c r="L324" s="135"/>
    </row>
    <row r="325" spans="1:12">
      <c r="A325" s="210"/>
      <c r="B325" s="21">
        <v>345</v>
      </c>
      <c r="C325" s="2"/>
      <c r="D325" s="2">
        <v>8.0389999999999997</v>
      </c>
      <c r="E325" s="2">
        <v>7.6050000000000004</v>
      </c>
      <c r="F325" s="2">
        <v>7.5999999999999998E-2</v>
      </c>
      <c r="G325" s="2">
        <v>-5.399</v>
      </c>
      <c r="H325" s="12">
        <v>0.64</v>
      </c>
      <c r="I325" s="92">
        <f t="shared" si="61"/>
        <v>345</v>
      </c>
      <c r="J325" s="6">
        <f t="shared" si="59"/>
        <v>-5.399</v>
      </c>
      <c r="K325" s="6">
        <f t="shared" si="60"/>
        <v>0.64</v>
      </c>
      <c r="L325" s="135"/>
    </row>
    <row r="326" spans="1:12">
      <c r="A326" s="210"/>
      <c r="B326" s="105">
        <v>360</v>
      </c>
      <c r="C326" s="106"/>
      <c r="D326" s="106">
        <v>8.0410000000000004</v>
      </c>
      <c r="E326" s="106">
        <v>7.0140000000000002</v>
      </c>
      <c r="F326" s="106">
        <v>7.6999999999999999E-2</v>
      </c>
      <c r="G326" s="106">
        <v>-12.772</v>
      </c>
      <c r="H326" s="107">
        <v>0.64</v>
      </c>
      <c r="I326" s="92">
        <f t="shared" si="61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61"/>
        <v>375</v>
      </c>
      <c r="J327" s="6"/>
      <c r="K327" s="6"/>
      <c r="L327" s="19"/>
    </row>
    <row r="328" spans="1:12">
      <c r="B328" s="19"/>
      <c r="H328" s="20"/>
      <c r="I328" s="92">
        <f t="shared" si="61"/>
        <v>390</v>
      </c>
      <c r="J328" s="6"/>
      <c r="K328" s="6"/>
      <c r="L328" s="19"/>
    </row>
    <row r="329" spans="1:12">
      <c r="B329" s="19"/>
      <c r="H329" s="20"/>
      <c r="I329" s="92">
        <f t="shared" si="61"/>
        <v>405</v>
      </c>
      <c r="J329" s="6"/>
      <c r="K329" s="6"/>
      <c r="L329" s="19"/>
    </row>
    <row r="330" spans="1:12">
      <c r="B330" s="19"/>
      <c r="H330" s="20"/>
      <c r="I330" s="92">
        <f t="shared" si="61"/>
        <v>420</v>
      </c>
      <c r="J330" s="6"/>
      <c r="K330" s="6"/>
      <c r="L330" s="19"/>
    </row>
    <row r="331" spans="1:12">
      <c r="B331" s="19"/>
      <c r="H331" s="20"/>
      <c r="I331" s="92">
        <f t="shared" si="61"/>
        <v>435</v>
      </c>
      <c r="J331" s="6"/>
      <c r="K331" s="6"/>
      <c r="L331" s="19"/>
    </row>
    <row r="332" spans="1:12">
      <c r="B332" s="19"/>
      <c r="H332" s="20"/>
      <c r="I332" s="92">
        <f t="shared" si="61"/>
        <v>450</v>
      </c>
      <c r="J332" s="6"/>
      <c r="K332" s="6"/>
      <c r="L332" s="19"/>
    </row>
    <row r="333" spans="1:12">
      <c r="B333" s="19"/>
      <c r="H333" s="20"/>
      <c r="I333" s="92">
        <f t="shared" si="61"/>
        <v>465</v>
      </c>
      <c r="J333" s="6"/>
      <c r="K333" s="6"/>
      <c r="L333" s="19"/>
    </row>
    <row r="334" spans="1:12">
      <c r="B334" s="19"/>
      <c r="H334" s="20"/>
      <c r="I334" s="92">
        <f t="shared" si="61"/>
        <v>480</v>
      </c>
      <c r="J334" s="6"/>
      <c r="K334" s="6"/>
      <c r="L334" s="19"/>
    </row>
    <row r="335" spans="1:12">
      <c r="B335" s="19"/>
      <c r="H335" s="20"/>
      <c r="I335" s="92">
        <f t="shared" si="61"/>
        <v>495</v>
      </c>
      <c r="J335" s="6"/>
      <c r="K335" s="6"/>
      <c r="L335" s="19"/>
    </row>
    <row r="336" spans="1:12">
      <c r="B336" s="19"/>
      <c r="H336" s="20"/>
      <c r="I336" s="92">
        <f t="shared" si="61"/>
        <v>510</v>
      </c>
      <c r="J336" s="6"/>
      <c r="K336" s="6"/>
      <c r="L336" s="19"/>
    </row>
    <row r="337" spans="1:58">
      <c r="B337" s="19"/>
      <c r="H337" s="20"/>
      <c r="I337" s="92">
        <f t="shared" si="61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95" priority="9" operator="between">
      <formula>2</formula>
      <formula>100</formula>
    </cfRule>
    <cfRule type="cellIs" dxfId="94" priority="10" operator="between">
      <formula>1.5</formula>
      <formula>2</formula>
    </cfRule>
    <cfRule type="cellIs" dxfId="93" priority="11" operator="between">
      <formula>1</formula>
      <formula>1.5</formula>
    </cfRule>
    <cfRule type="cellIs" dxfId="92" priority="12" operator="between">
      <formula>0</formula>
      <formula>1</formula>
    </cfRule>
  </conditionalFormatting>
  <conditionalFormatting sqref="AD30:AF30 AN30:AY30">
    <cfRule type="cellIs" dxfId="91" priority="1" operator="between">
      <formula>2</formula>
      <formula>100</formula>
    </cfRule>
    <cfRule type="cellIs" dxfId="90" priority="2" operator="between">
      <formula>1.5</formula>
      <formula>2</formula>
    </cfRule>
    <cfRule type="cellIs" dxfId="89" priority="3" operator="between">
      <formula>1</formula>
      <formula>1.5</formula>
    </cfRule>
    <cfRule type="cellIs" dxfId="88" priority="4" operator="between">
      <formula>0</formula>
      <formula>1</formula>
    </cfRule>
  </conditionalFormatting>
  <conditionalFormatting sqref="AD32:AF59 AN32:AY59">
    <cfRule type="cellIs" dxfId="87" priority="5" operator="between">
      <formula>2</formula>
      <formula>100</formula>
    </cfRule>
    <cfRule type="cellIs" dxfId="86" priority="6" operator="between">
      <formula>1.5</formula>
      <formula>2</formula>
    </cfRule>
    <cfRule type="cellIs" dxfId="85" priority="7" operator="between">
      <formula>1</formula>
      <formula>1.5</formula>
    </cfRule>
    <cfRule type="cellIs" dxfId="84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1D073-942F-46C1-B5C0-A7ED1B60BB6C}">
  <sheetPr>
    <tabColor theme="5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A22" sqref="A22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15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stability!R54</f>
        <v>0.17962924780409975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11.959121775113939</v>
      </c>
      <c r="E25" s="6">
        <v>11.171000000000001</v>
      </c>
      <c r="F25" s="7">
        <v>2.6012817353501676E-2</v>
      </c>
      <c r="G25" s="6">
        <v>-6.5901308635719538</v>
      </c>
      <c r="H25" s="22">
        <v>0.64385998778130504</v>
      </c>
      <c r="I25" s="92">
        <v>45</v>
      </c>
      <c r="J25" s="6">
        <f>G25+(G26-G25)/15*(I25-B25)</f>
        <v>-6.4034396698474367</v>
      </c>
      <c r="K25" s="6">
        <f>H25+(H26-H25)/15*(I25-B25)</f>
        <v>0.64402233855338831</v>
      </c>
      <c r="L25" s="135"/>
    </row>
    <row r="26" spans="1:59">
      <c r="A26" s="208"/>
      <c r="B26" s="21">
        <v>52.5</v>
      </c>
      <c r="C26" s="4"/>
      <c r="D26" s="6">
        <v>11.953093775113938</v>
      </c>
      <c r="E26" s="6">
        <v>11.209999999999999</v>
      </c>
      <c r="F26" s="7">
        <v>2.6246692913372897E-2</v>
      </c>
      <c r="G26" s="6">
        <v>-6.2167484761229197</v>
      </c>
      <c r="H26" s="22">
        <v>0.64418468932547157</v>
      </c>
      <c r="I26" s="92">
        <f>I25+15</f>
        <v>60</v>
      </c>
      <c r="J26" s="6">
        <f t="shared" ref="J26:J36" si="0">G26+(G27-G26)/15*(I26-B26)</f>
        <v>-5.331436829203648</v>
      </c>
      <c r="K26" s="6">
        <f t="shared" ref="K26:K36" si="1">H26+(H27-H26)/15*(I26-B26)</f>
        <v>0.64397738976572394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11.960791775113938</v>
      </c>
      <c r="E27" s="6">
        <v>11.428999999999998</v>
      </c>
      <c r="F27" s="7">
        <v>2.4698178070456881E-2</v>
      </c>
      <c r="G27" s="6">
        <v>-4.4461251822843773</v>
      </c>
      <c r="H27" s="22">
        <v>0.64377009020597642</v>
      </c>
      <c r="I27" s="92">
        <f t="shared" ref="I27:I57" si="2">I26+15</f>
        <v>75</v>
      </c>
      <c r="J27" s="6">
        <f t="shared" si="0"/>
        <v>-3.5839379100483257</v>
      </c>
      <c r="K27" s="6">
        <f t="shared" si="1"/>
        <v>0.64770535815050811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11.969787775113939</v>
      </c>
      <c r="E28" s="6">
        <v>11.644</v>
      </c>
      <c r="F28" s="7">
        <v>2.1186998109427563E-2</v>
      </c>
      <c r="G28" s="6">
        <v>-2.7217506378122742</v>
      </c>
      <c r="H28" s="22">
        <v>0.6516406260950397</v>
      </c>
      <c r="I28" s="92">
        <f t="shared" si="2"/>
        <v>90</v>
      </c>
      <c r="J28" s="6">
        <f t="shared" si="0"/>
        <v>-2.3865112239630735</v>
      </c>
      <c r="K28" s="6">
        <f t="shared" si="1"/>
        <v>0.64758021367129248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11.965443775113938</v>
      </c>
      <c r="E29" s="6">
        <v>11.72</v>
      </c>
      <c r="F29" s="7">
        <v>1.6329931618554779E-2</v>
      </c>
      <c r="G29" s="6">
        <v>-2.0512718101138723</v>
      </c>
      <c r="H29" s="22">
        <v>0.64351980124754538</v>
      </c>
      <c r="I29" s="92">
        <f t="shared" si="2"/>
        <v>105</v>
      </c>
      <c r="J29" s="6">
        <f t="shared" si="0"/>
        <v>-1.6833552471394591</v>
      </c>
      <c r="K29" s="6">
        <f t="shared" si="1"/>
        <v>0.64750665401501806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11.972490775113938</v>
      </c>
      <c r="E30" s="6">
        <v>11.814999999999998</v>
      </c>
      <c r="F30" s="7">
        <v>2.0682789409985036E-2</v>
      </c>
      <c r="G30" s="6">
        <v>-1.3154386841650458</v>
      </c>
      <c r="H30" s="22">
        <v>0.65149350678249074</v>
      </c>
      <c r="I30" s="92">
        <f t="shared" si="2"/>
        <v>120</v>
      </c>
      <c r="J30" s="6">
        <f t="shared" si="0"/>
        <v>-0.76809360588699582</v>
      </c>
      <c r="K30" s="6">
        <f t="shared" si="1"/>
        <v>0.65190472903647634</v>
      </c>
      <c r="L30" s="135"/>
      <c r="M30" s="150"/>
      <c r="N30" s="96">
        <f>IF(ISBLANK(G31),"",IF(ISBLANK(G68),"",ABS(G31-G68)/SQRT(H31^2+H68^2+M2^2)))</f>
        <v>0.2406299850158892</v>
      </c>
      <c r="O30" s="96">
        <f>IF(ISBLANK(G31),"",IF(ISBLANK(G107),"",ABS(G31-G107)/SQRT(H31^2+H107^2+M2^2)))</f>
        <v>0.34273473904060681</v>
      </c>
      <c r="P30" s="96">
        <f>IF(ISBLANK(G31),"",IF(ISBLANK(G231),"",ABS(G31-G231)/SQRT(H31^2+H231^2+M2^2)))</f>
        <v>0.72790769291325463</v>
      </c>
      <c r="Q30" s="96">
        <f>IF(ISBLANK(G31),"",IF(ISBLANK(G238),"",ABS(G31-G238)/SQRT(H238^2+H31^2+M2^2)))</f>
        <v>3.9192710170032461</v>
      </c>
      <c r="R30" s="96">
        <f>IF(ISBLANK(G31),"",IF(ISBLANK(G316),"",ABS(G31-G316)/SQRT(H316^2+H31^2+M2^2)))</f>
        <v>5.5955114100493683E-2</v>
      </c>
      <c r="S30" s="96">
        <f>IF(ISBLANK(G68),"",IF(ISBLANK(G107),"",ABS(G68-G107)/SQRT(H107^2+H68^2+M2^2)))</f>
        <v>0.70870391249143838</v>
      </c>
      <c r="T30" s="96">
        <f>IF(ISBLANK(G68),"",IF(ISBLANK(G231),"",ABS(G68-G231)/SQRT(H231^2+H68^2+M2^2)))</f>
        <v>1.1525323065358606</v>
      </c>
      <c r="U30" s="96">
        <f>IF(ISBLANK(G68),"",IF(ISBLANK(G238),"",ABS(G68-G238)/SQRT(H238^2+H68^2+M2^2)))</f>
        <v>4.8571016565758613</v>
      </c>
      <c r="V30" s="96">
        <f>IF(ISBLANK(G68),"",IF(ISBLANK(G316),"",ABS(G68-G316)/SQRT(H316^2+H68^2+M2^2)))</f>
        <v>0.20787305070663853</v>
      </c>
      <c r="W30" s="96">
        <f>IF(ISBLANK(G107),"",IF(ISBLANK(G231),"",ABS(G107-G231)/SQRT(H231^2+H107^2+M2^2)))</f>
        <v>0.45386367137940453</v>
      </c>
      <c r="X30" s="96">
        <f>IF(ISBLANK(G107),"",IF(ISBLANK(G238),"",ABS(G107-G238)/SQRT(H238^2+H107^2+M2^2)))</f>
        <v>4.0328655255474333</v>
      </c>
      <c r="Y30" s="96">
        <f>IF(ISBLANK(G107),"",IF(ISBLANK(G316),"",ABS(G107-G316)/SQRT(H316^2+H107^2+M2^2)))</f>
        <v>0.45208991419464956</v>
      </c>
      <c r="Z30" s="96">
        <f>IF(ISBLANK(G231),"",IF(ISBLANK(G238),"",ABS(G231-G238)/SQRT(H238^2+H231^2+M2^2)))</f>
        <v>3.4809211034332592</v>
      </c>
      <c r="AA30" s="96">
        <f>IF(ISBLANK(G231),"",IF(ISBLANK(G316),"",ABS(G231-G316)/SQRT(H316^2+H231^2+M2^2)))</f>
        <v>0.87614754193036837</v>
      </c>
      <c r="AB30" s="108">
        <f>IF(ISBLANK(G238),"",IF(ISBLANK(G316),"",ABS(G238-G316)/SQRT(H316^2+H238^2+M2^2)))</f>
        <v>4.3684135709346776</v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0.91279691419845432</v>
      </c>
      <c r="AI30" s="156">
        <f>IF(ISBLANK(G68),"",IF(ISBLANK(G145),"",ABS(G68-G145)/SQRT(H145^2+H68^2+M2^2)))</f>
        <v>1.3295494637280505</v>
      </c>
      <c r="AJ30" s="156">
        <f>IF(ISBLANK(G107),"",IF(ISBLANK(G145),"",ABS(G107-G145)/SQRT(H145^2+H107^2+M2^2)))</f>
        <v>0.67433963175507383</v>
      </c>
      <c r="AK30" s="156">
        <f>IF(ISBLANK(G145),"",IF(ISBLANK(G231),"",ABS(G145-G231)/SQRT(H231^2+H145^2+M2^2)))</f>
        <v>0.24165619779800193</v>
      </c>
      <c r="AL30" s="156">
        <f>IF(ISBLANK(G145),"",IF(ISBLANK(G238),"",ABS(G145-G238)/SQRT(H238^2+H145^2+M2^2)))</f>
        <v>3.0693606203831312</v>
      </c>
      <c r="AM30" s="156">
        <f>IF(ISBLANK(G145),"",IF(ISBLANK(G316),"",ABS(G145-G316)/SQRT(H316^2+H145^2+M2^2)))</f>
        <v>1.0656078538189757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11.965951775113901</v>
      </c>
      <c r="D31" s="6">
        <v>11.957395775113939</v>
      </c>
      <c r="E31" s="6">
        <v>11.931000000000001</v>
      </c>
      <c r="F31" s="7">
        <v>1.9692073983656067E-2</v>
      </c>
      <c r="G31" s="6">
        <v>-0.22074852760894581</v>
      </c>
      <c r="H31" s="22">
        <v>0.65231595129046194</v>
      </c>
      <c r="I31" s="92">
        <f t="shared" si="2"/>
        <v>135</v>
      </c>
      <c r="J31" s="6">
        <f t="shared" si="0"/>
        <v>-1.0648981772727162E-2</v>
      </c>
      <c r="K31" s="6">
        <f t="shared" si="1"/>
        <v>10.352134671509502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11.973895775113938</v>
      </c>
      <c r="E32" s="6">
        <v>11.997777777777777</v>
      </c>
      <c r="F32" s="164">
        <v>3.7941440258494206</v>
      </c>
      <c r="G32" s="77">
        <v>0.19945056406349151</v>
      </c>
      <c r="H32" s="165">
        <v>20.051953391728542</v>
      </c>
      <c r="I32" s="92">
        <f t="shared" si="2"/>
        <v>150</v>
      </c>
      <c r="J32" s="6">
        <f t="shared" si="0"/>
        <v>0.79395306846126423</v>
      </c>
      <c r="K32" s="6">
        <f t="shared" si="1"/>
        <v>10.3564911792453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2.3747103423395313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3.3440692859968788</v>
      </c>
      <c r="R32" s="39">
        <f t="shared" ref="R32:R59" si="6">IF(ISBLANK(J25),"",IF(ISBLANK(J305),"",ABS(J25-J305)/SQRT(K25^2+K305^2+$M$2^2)))</f>
        <v>2.6948342784697874</v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1.3582731917999324</v>
      </c>
      <c r="Y32" s="39">
        <f t="shared" ref="Y32:Y59" si="13">IF(ISBLANK(J95),"",IF(ISBLANK(J305),"",ABS(J95-J305)/SQRT(K95^2+K305^2+$M$2^2)))</f>
        <v>0.40347885782856219</v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>
        <f t="shared" ref="AB32:AB59" si="16">IF(ISBLANK(J235),"",IF(ISBLANK(J305),"",ABS(J235-J305)/SQRT(K235^2+K305^2+$M$2^2)))</f>
        <v>0.98804666559922749</v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11.951064775113938</v>
      </c>
      <c r="E33" s="6">
        <v>12.117000000000001</v>
      </c>
      <c r="F33" s="7">
        <v>2.8303906287138393E-2</v>
      </c>
      <c r="G33" s="6">
        <v>1.3884555728590371</v>
      </c>
      <c r="H33" s="22">
        <v>0.66102896676205858</v>
      </c>
      <c r="I33" s="92">
        <f t="shared" si="2"/>
        <v>165</v>
      </c>
      <c r="J33" s="6">
        <f t="shared" si="0"/>
        <v>1.2407583852842432</v>
      </c>
      <c r="K33" s="6">
        <f t="shared" si="1"/>
        <v>0.6649828413552541</v>
      </c>
      <c r="L33" s="135"/>
      <c r="M33" s="147">
        <f t="shared" ref="M33:M59" si="38">M32+15</f>
        <v>60</v>
      </c>
      <c r="N33" s="39">
        <f t="shared" si="3"/>
        <v>0.55590920863718785</v>
      </c>
      <c r="O33" s="39">
        <f t="shared" ref="O33:O59" si="39">IF(ISBLANK(J26),"",IF(ISBLANK(J96),"",ABS(J26-J96)/SQRT(K26^2+K96^2+$M$2^2)))</f>
        <v>2.3464496293636756</v>
      </c>
      <c r="P33" s="39">
        <f t="shared" si="4"/>
        <v>1.1236449194873106</v>
      </c>
      <c r="Q33" s="39">
        <f t="shared" si="5"/>
        <v>3.1886349156327469</v>
      </c>
      <c r="R33" s="39">
        <f t="shared" si="6"/>
        <v>1.625262322746059</v>
      </c>
      <c r="S33" s="39">
        <f t="shared" si="7"/>
        <v>2.2444015953203778</v>
      </c>
      <c r="T33" s="39">
        <f t="shared" si="8"/>
        <v>0.75013325862333213</v>
      </c>
      <c r="U33" s="39">
        <f t="shared" si="9"/>
        <v>3.18506973622998</v>
      </c>
      <c r="V33" s="39">
        <f t="shared" si="10"/>
        <v>1.3546997284591347</v>
      </c>
      <c r="W33" s="39">
        <f t="shared" si="11"/>
        <v>1.252102622559202</v>
      </c>
      <c r="X33" s="39">
        <f t="shared" si="12"/>
        <v>1.2240212586095973</v>
      </c>
      <c r="Y33" s="39">
        <f t="shared" si="13"/>
        <v>0.78336932268346204</v>
      </c>
      <c r="Z33" s="39">
        <f t="shared" si="14"/>
        <v>2.2616840808752707</v>
      </c>
      <c r="AA33" s="39">
        <f t="shared" si="15"/>
        <v>0.49476614801470575</v>
      </c>
      <c r="AB33" s="140">
        <f t="shared" si="16"/>
        <v>1.8845822297697594</v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11.959277775113939</v>
      </c>
      <c r="E34" s="6">
        <v>12.09</v>
      </c>
      <c r="F34" s="7">
        <v>3.5590260840104228E-2</v>
      </c>
      <c r="G34" s="6">
        <v>1.0930611977094495</v>
      </c>
      <c r="H34" s="22">
        <v>0.66893671594844961</v>
      </c>
      <c r="I34" s="92">
        <f t="shared" si="2"/>
        <v>180</v>
      </c>
      <c r="J34" s="6">
        <f t="shared" si="0"/>
        <v>0.88836214246135348</v>
      </c>
      <c r="K34" s="6">
        <f t="shared" si="1"/>
        <v>0.66871572485019226</v>
      </c>
      <c r="L34" s="135"/>
      <c r="M34" s="147">
        <f t="shared" si="38"/>
        <v>75</v>
      </c>
      <c r="N34" s="39">
        <f t="shared" si="3"/>
        <v>4.54784679400589E-2</v>
      </c>
      <c r="O34" s="39">
        <f t="shared" si="39"/>
        <v>0.53717076357002447</v>
      </c>
      <c r="P34" s="39">
        <f t="shared" si="4"/>
        <v>0.40043070411196202</v>
      </c>
      <c r="Q34" s="39">
        <f t="shared" si="5"/>
        <v>1.547696905235399</v>
      </c>
      <c r="R34" s="39">
        <f t="shared" si="6"/>
        <v>0.60608590171070764</v>
      </c>
      <c r="S34" s="39">
        <f t="shared" si="7"/>
        <v>0.61123385014432041</v>
      </c>
      <c r="T34" s="39">
        <f t="shared" si="8"/>
        <v>0.43528015642204171</v>
      </c>
      <c r="U34" s="39">
        <f t="shared" si="9"/>
        <v>1.7724057586102422</v>
      </c>
      <c r="V34" s="39">
        <f t="shared" si="10"/>
        <v>0.69207408205923904</v>
      </c>
      <c r="W34" s="39">
        <f t="shared" si="11"/>
        <v>0.13076319547861287</v>
      </c>
      <c r="X34" s="39">
        <f t="shared" si="12"/>
        <v>1.1892736248277438</v>
      </c>
      <c r="Y34" s="39">
        <f t="shared" si="13"/>
        <v>8.7513475168606594E-2</v>
      </c>
      <c r="Z34" s="39">
        <f t="shared" si="14"/>
        <v>1.2569115027972169</v>
      </c>
      <c r="AA34" s="39">
        <f t="shared" si="15"/>
        <v>0.21171191852007853</v>
      </c>
      <c r="AB34" s="140">
        <f t="shared" si="16"/>
        <v>1.0968161978878848</v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11.967184775113939</v>
      </c>
      <c r="E35" s="6">
        <v>12.048999999999998</v>
      </c>
      <c r="F35" s="7">
        <v>3.4140233677518311E-2</v>
      </c>
      <c r="G35" s="6">
        <v>0.6836630872132573</v>
      </c>
      <c r="H35" s="22">
        <v>0.6684947337519348</v>
      </c>
      <c r="I35" s="92">
        <f t="shared" si="2"/>
        <v>195</v>
      </c>
      <c r="J35" s="6">
        <f t="shared" si="0"/>
        <v>0.46934691291998587</v>
      </c>
      <c r="K35" s="6">
        <f t="shared" si="1"/>
        <v>0.67300331088684517</v>
      </c>
      <c r="L35" s="135"/>
      <c r="M35" s="147">
        <f t="shared" si="38"/>
        <v>90</v>
      </c>
      <c r="N35" s="39">
        <f t="shared" si="3"/>
        <v>0.48590626014370697</v>
      </c>
      <c r="O35" s="39">
        <f t="shared" si="39"/>
        <v>0.58007490679917051</v>
      </c>
      <c r="P35" s="39">
        <f t="shared" si="4"/>
        <v>0.21842203345550232</v>
      </c>
      <c r="Q35" s="39">
        <f t="shared" si="5"/>
        <v>1.495644345667845</v>
      </c>
      <c r="R35" s="39">
        <f t="shared" si="6"/>
        <v>1.1291801626669251</v>
      </c>
      <c r="S35" s="39">
        <f t="shared" si="7"/>
        <v>0.14886308393947201</v>
      </c>
      <c r="T35" s="39">
        <f t="shared" si="8"/>
        <v>0.80138801919150326</v>
      </c>
      <c r="U35" s="39">
        <f t="shared" si="9"/>
        <v>1.2754054556189822</v>
      </c>
      <c r="V35" s="39">
        <f t="shared" si="10"/>
        <v>0.82990690527990441</v>
      </c>
      <c r="W35" s="39">
        <f t="shared" si="11"/>
        <v>0.88101467498140906</v>
      </c>
      <c r="X35" s="39">
        <f t="shared" si="12"/>
        <v>1.0885696165397336</v>
      </c>
      <c r="Y35" s="39">
        <f t="shared" si="13"/>
        <v>0.63705914404543673</v>
      </c>
      <c r="Z35" s="39">
        <f t="shared" si="14"/>
        <v>1.8179696608000804</v>
      </c>
      <c r="AA35" s="39">
        <f t="shared" si="15"/>
        <v>1.4728731884067328</v>
      </c>
      <c r="AB35" s="140">
        <f t="shared" si="16"/>
        <v>0.52069928351796801</v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21">
        <v>202.5</v>
      </c>
      <c r="C36" s="4"/>
      <c r="D36" s="6">
        <v>11.955509775113939</v>
      </c>
      <c r="E36" s="6">
        <v>11.986000000000001</v>
      </c>
      <c r="F36" s="7">
        <v>3.8930136855084022E-2</v>
      </c>
      <c r="G36" s="6">
        <v>0.25503073862671444</v>
      </c>
      <c r="H36" s="22">
        <v>0.67751188802175566</v>
      </c>
      <c r="I36" s="92">
        <f t="shared" si="2"/>
        <v>210</v>
      </c>
      <c r="J36" s="6">
        <f t="shared" si="0"/>
        <v>-0.25961329521076515</v>
      </c>
      <c r="K36" s="6">
        <f t="shared" si="1"/>
        <v>0.68467902203880948</v>
      </c>
      <c r="L36" s="135"/>
      <c r="M36" s="147">
        <f t="shared" si="38"/>
        <v>105</v>
      </c>
      <c r="N36" s="39">
        <f t="shared" si="3"/>
        <v>0.38987470222798942</v>
      </c>
      <c r="O36" s="39">
        <f t="shared" si="39"/>
        <v>0.30721266382490198</v>
      </c>
      <c r="P36" s="39">
        <f t="shared" si="4"/>
        <v>0.54732915864213905</v>
      </c>
      <c r="Q36" s="39">
        <f t="shared" si="5"/>
        <v>1.3458067151191566</v>
      </c>
      <c r="R36" s="39">
        <f t="shared" si="6"/>
        <v>0.74340398834995314</v>
      </c>
      <c r="S36" s="39">
        <f t="shared" si="7"/>
        <v>7.6236972609670897E-2</v>
      </c>
      <c r="T36" s="39">
        <f t="shared" si="8"/>
        <v>1.0938632380906548</v>
      </c>
      <c r="U36" s="39">
        <f t="shared" si="9"/>
        <v>1.1946864738669216</v>
      </c>
      <c r="V36" s="39">
        <f t="shared" si="10"/>
        <v>0.4662304405585796</v>
      </c>
      <c r="W36" s="39">
        <f t="shared" si="11"/>
        <v>0.95606634622398179</v>
      </c>
      <c r="X36" s="39">
        <f t="shared" si="12"/>
        <v>1.1922659393202391</v>
      </c>
      <c r="Y36" s="39">
        <f t="shared" si="13"/>
        <v>0.50352884614529259</v>
      </c>
      <c r="Z36" s="39">
        <f t="shared" si="14"/>
        <v>1.9857367565600756</v>
      </c>
      <c r="AA36" s="39">
        <f t="shared" si="15"/>
        <v>1.4192398026078263</v>
      </c>
      <c r="AB36" s="140">
        <f t="shared" si="16"/>
        <v>0.73696774717988978</v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21">
        <v>217.5</v>
      </c>
      <c r="C37" s="4"/>
      <c r="D37" s="6">
        <v>11.996886775113939</v>
      </c>
      <c r="E37" s="6">
        <v>11.904</v>
      </c>
      <c r="F37" s="7">
        <v>5.2323778320929624E-2</v>
      </c>
      <c r="G37" s="6">
        <v>-0.77425732904824462</v>
      </c>
      <c r="H37" s="22">
        <v>0.69184615605586319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0.55165055822024611</v>
      </c>
      <c r="O37" s="39">
        <f t="shared" si="39"/>
        <v>0.42820167037524515</v>
      </c>
      <c r="P37" s="39">
        <f t="shared" si="4"/>
        <v>0.19065121459346557</v>
      </c>
      <c r="Q37" s="39">
        <f t="shared" si="5"/>
        <v>1.1668198461311328</v>
      </c>
      <c r="R37" s="39">
        <f t="shared" si="6"/>
        <v>0.43364229411296784</v>
      </c>
      <c r="S37" s="39">
        <f t="shared" si="7"/>
        <v>0.11667133711434216</v>
      </c>
      <c r="T37" s="39">
        <f t="shared" si="8"/>
        <v>0.84308414107098484</v>
      </c>
      <c r="U37" s="39">
        <f t="shared" si="9"/>
        <v>0.82567851490862199</v>
      </c>
      <c r="V37" s="39">
        <f t="shared" si="10"/>
        <v>0.10000484988810697</v>
      </c>
      <c r="W37" s="39">
        <f t="shared" si="11"/>
        <v>0.68588773460827601</v>
      </c>
      <c r="X37" s="39">
        <f t="shared" si="12"/>
        <v>0.87548317827357391</v>
      </c>
      <c r="Y37" s="39">
        <f t="shared" si="13"/>
        <v>1.3179152879125149E-2</v>
      </c>
      <c r="Z37" s="39">
        <f t="shared" si="14"/>
        <v>1.4427021204842674</v>
      </c>
      <c r="AA37" s="39">
        <f t="shared" si="15"/>
        <v>0.68686979432765283</v>
      </c>
      <c r="AB37" s="140">
        <f t="shared" si="16"/>
        <v>0.85174026545933113</v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1.6533712510904404</v>
      </c>
      <c r="AI37" s="39">
        <f t="shared" si="21"/>
        <v>1.3998275987990811</v>
      </c>
      <c r="AJ37" s="39">
        <f t="shared" si="22"/>
        <v>1.4155433850432946</v>
      </c>
      <c r="AK37" s="39">
        <f t="shared" si="23"/>
        <v>1.9870663175519832</v>
      </c>
      <c r="AL37" s="39">
        <f t="shared" si="24"/>
        <v>0.43404142784942007</v>
      </c>
      <c r="AM37" s="39">
        <f t="shared" si="25"/>
        <v>1.3813721040376072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5.7101963576026614E-2</v>
      </c>
      <c r="O38" s="39">
        <f t="shared" si="39"/>
        <v>2.8626414773211872E-2</v>
      </c>
      <c r="P38" s="39">
        <f t="shared" si="4"/>
        <v>1.4814922295525546E-2</v>
      </c>
      <c r="Q38" s="39">
        <f t="shared" si="5"/>
        <v>0.14913081001119358</v>
      </c>
      <c r="R38" s="39">
        <f t="shared" si="6"/>
        <v>3.8715247502156512E-2</v>
      </c>
      <c r="S38" s="39">
        <f t="shared" si="7"/>
        <v>0.43553814407969654</v>
      </c>
      <c r="T38" s="39">
        <f t="shared" si="8"/>
        <v>0.6095548399265478</v>
      </c>
      <c r="U38" s="39">
        <f t="shared" si="9"/>
        <v>1.1517854280084263</v>
      </c>
      <c r="V38" s="39">
        <f t="shared" si="10"/>
        <v>0.2750161120277434</v>
      </c>
      <c r="W38" s="39">
        <f t="shared" si="11"/>
        <v>0.18631045327645573</v>
      </c>
      <c r="X38" s="39">
        <f t="shared" si="12"/>
        <v>1.4326204877095308</v>
      </c>
      <c r="Y38" s="39">
        <f t="shared" si="13"/>
        <v>0.14072412651549007</v>
      </c>
      <c r="Z38" s="39">
        <f t="shared" si="14"/>
        <v>1.5391880615946232</v>
      </c>
      <c r="AA38" s="39">
        <f t="shared" si="15"/>
        <v>0.31705943972178391</v>
      </c>
      <c r="AB38" s="140">
        <f t="shared" si="16"/>
        <v>1.2955717364489105</v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0.15040885095512938</v>
      </c>
      <c r="AI38" s="39">
        <f t="shared" si="21"/>
        <v>1.251373659822584</v>
      </c>
      <c r="AJ38" s="39">
        <f t="shared" si="22"/>
        <v>1.540604425649148</v>
      </c>
      <c r="AK38" s="39">
        <f t="shared" si="23"/>
        <v>1.6457758359403087</v>
      </c>
      <c r="AL38" s="39">
        <f t="shared" si="24"/>
        <v>1.3275405571300025E-2</v>
      </c>
      <c r="AM38" s="39">
        <f t="shared" si="25"/>
        <v>1.3920758456505762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9.1902012332880798E-2</v>
      </c>
      <c r="O39" s="39">
        <f t="shared" si="39"/>
        <v>2.9532772291531884E-2</v>
      </c>
      <c r="P39" s="39">
        <f t="shared" si="4"/>
        <v>6.0750204286494976E-2</v>
      </c>
      <c r="Q39" s="39" t="str">
        <f t="shared" si="5"/>
        <v/>
      </c>
      <c r="R39" s="39">
        <f t="shared" si="6"/>
        <v>3.0464779301307223E-2</v>
      </c>
      <c r="S39" s="39">
        <f t="shared" si="7"/>
        <v>0.95452242249691399</v>
      </c>
      <c r="T39" s="39">
        <f t="shared" si="8"/>
        <v>0.44869616374380278</v>
      </c>
      <c r="U39" s="39" t="str">
        <f t="shared" si="9"/>
        <v/>
      </c>
      <c r="V39" s="39">
        <f t="shared" si="10"/>
        <v>0.91997109625357465</v>
      </c>
      <c r="W39" s="39">
        <f t="shared" si="11"/>
        <v>0.42154941238911331</v>
      </c>
      <c r="X39" s="39" t="str">
        <f t="shared" si="12"/>
        <v/>
      </c>
      <c r="Y39" s="39">
        <f t="shared" si="13"/>
        <v>1.3041129841697533E-2</v>
      </c>
      <c r="Z39" s="39" t="str">
        <f t="shared" si="14"/>
        <v/>
      </c>
      <c r="AA39" s="39">
        <f t="shared" si="15"/>
        <v>0.40204421888722203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0.17631388181533125</v>
      </c>
      <c r="AI39" s="39">
        <f t="shared" si="21"/>
        <v>1.1781323665741312</v>
      </c>
      <c r="AJ39" s="39">
        <f t="shared" si="22"/>
        <v>1.9231766105045345</v>
      </c>
      <c r="AK39" s="39">
        <f t="shared" si="23"/>
        <v>1.4485408720590067</v>
      </c>
      <c r="AL39" s="39" t="str">
        <f t="shared" si="24"/>
        <v/>
      </c>
      <c r="AM39" s="39">
        <f t="shared" si="25"/>
        <v>1.8805895355161604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1.739498064237619</v>
      </c>
      <c r="O40" s="39">
        <f t="shared" si="39"/>
        <v>0.60461111259138434</v>
      </c>
      <c r="P40" s="39">
        <f t="shared" si="4"/>
        <v>1.1116155501267642</v>
      </c>
      <c r="Q40" s="39" t="str">
        <f t="shared" si="5"/>
        <v/>
      </c>
      <c r="R40" s="39">
        <f t="shared" si="6"/>
        <v>0.90232466881941731</v>
      </c>
      <c r="S40" s="39">
        <f t="shared" si="7"/>
        <v>1.312741028491657</v>
      </c>
      <c r="T40" s="39">
        <f t="shared" si="8"/>
        <v>0.58684566829277152</v>
      </c>
      <c r="U40" s="39" t="str">
        <f t="shared" si="9"/>
        <v/>
      </c>
      <c r="V40" s="39">
        <f t="shared" si="10"/>
        <v>0.90414497978100217</v>
      </c>
      <c r="W40" s="39">
        <f t="shared" si="11"/>
        <v>0.61007362673810306</v>
      </c>
      <c r="X40" s="39" t="str">
        <f t="shared" si="12"/>
        <v/>
      </c>
      <c r="Y40" s="39">
        <f t="shared" si="13"/>
        <v>0.35530490585814023</v>
      </c>
      <c r="Z40" s="39" t="str">
        <f t="shared" si="14"/>
        <v/>
      </c>
      <c r="AA40" s="39">
        <f t="shared" si="15"/>
        <v>0.26182004728192632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1.4841443970000809</v>
      </c>
      <c r="AI40" s="39">
        <f t="shared" si="21"/>
        <v>6.5046905817916834E-2</v>
      </c>
      <c r="AJ40" s="39">
        <f t="shared" si="22"/>
        <v>1.0498991287647721</v>
      </c>
      <c r="AK40" s="39">
        <f t="shared" si="23"/>
        <v>0.44607152866702926</v>
      </c>
      <c r="AL40" s="39" t="str">
        <f t="shared" si="24"/>
        <v/>
      </c>
      <c r="AM40" s="39">
        <f t="shared" si="25"/>
        <v>0.70959527706707337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1.8741152025503869</v>
      </c>
      <c r="O41" s="39">
        <f t="shared" si="39"/>
        <v>0.32724472403587412</v>
      </c>
      <c r="P41" s="39">
        <f t="shared" si="4"/>
        <v>0.75589168725611144</v>
      </c>
      <c r="Q41" s="39" t="str">
        <f t="shared" si="5"/>
        <v/>
      </c>
      <c r="R41" s="39">
        <f t="shared" si="6"/>
        <v>0.91156964031347043</v>
      </c>
      <c r="S41" s="39">
        <f t="shared" si="7"/>
        <v>1.826767069694206</v>
      </c>
      <c r="T41" s="39">
        <f t="shared" si="8"/>
        <v>1.1809089203559184</v>
      </c>
      <c r="U41" s="39" t="str">
        <f t="shared" si="9"/>
        <v/>
      </c>
      <c r="V41" s="39">
        <f t="shared" si="10"/>
        <v>1.0555635908128282</v>
      </c>
      <c r="W41" s="39">
        <f t="shared" si="11"/>
        <v>0.50928236345703315</v>
      </c>
      <c r="X41" s="39" t="str">
        <f t="shared" si="12"/>
        <v/>
      </c>
      <c r="Y41" s="39">
        <f t="shared" si="13"/>
        <v>0.6858478844294732</v>
      </c>
      <c r="Z41" s="39" t="str">
        <f t="shared" si="14"/>
        <v/>
      </c>
      <c r="AA41" s="39">
        <f t="shared" si="15"/>
        <v>0.15174511816449668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0.45578723693139023</v>
      </c>
      <c r="AI41" s="39">
        <f t="shared" si="21"/>
        <v>1.4387239612532046</v>
      </c>
      <c r="AJ41" s="39">
        <f t="shared" si="22"/>
        <v>0.17471296994346275</v>
      </c>
      <c r="AK41" s="39">
        <f t="shared" si="23"/>
        <v>0.29559926419059418</v>
      </c>
      <c r="AL41" s="39" t="str">
        <f t="shared" si="24"/>
        <v/>
      </c>
      <c r="AM41" s="39">
        <f t="shared" si="25"/>
        <v>0.44789881351384792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1.9490365055420795</v>
      </c>
      <c r="O42" s="39">
        <f t="shared" si="39"/>
        <v>0.19760772756829853</v>
      </c>
      <c r="P42" s="39">
        <f t="shared" si="4"/>
        <v>0.29621381175302669</v>
      </c>
      <c r="Q42" s="39" t="str">
        <f t="shared" si="5"/>
        <v/>
      </c>
      <c r="R42" s="39">
        <f t="shared" si="6"/>
        <v>0.71135466990643026</v>
      </c>
      <c r="S42" s="39">
        <f t="shared" si="7"/>
        <v>2.0906430292210256</v>
      </c>
      <c r="T42" s="39">
        <f t="shared" si="8"/>
        <v>1.8380698401791902</v>
      </c>
      <c r="U42" s="39" t="str">
        <f t="shared" si="9"/>
        <v/>
      </c>
      <c r="V42" s="39">
        <f t="shared" si="10"/>
        <v>1.3970686919775948</v>
      </c>
      <c r="W42" s="39">
        <f t="shared" si="11"/>
        <v>0.1228649119881258</v>
      </c>
      <c r="X42" s="39" t="str">
        <f t="shared" si="12"/>
        <v/>
      </c>
      <c r="Y42" s="39">
        <f t="shared" si="13"/>
        <v>0.60384870971934645</v>
      </c>
      <c r="Z42" s="39" t="str">
        <f t="shared" si="14"/>
        <v/>
      </c>
      <c r="AA42" s="39">
        <f t="shared" si="15"/>
        <v>0.45355906634291437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>
        <f t="shared" si="20"/>
        <v>0.37781148479077359</v>
      </c>
      <c r="AI42" s="39">
        <f t="shared" si="21"/>
        <v>1.5751247340121255</v>
      </c>
      <c r="AJ42" s="39">
        <f t="shared" si="22"/>
        <v>0.22528076887672194</v>
      </c>
      <c r="AK42" s="39">
        <f t="shared" si="23"/>
        <v>0.10659754484539821</v>
      </c>
      <c r="AL42" s="39" t="str">
        <f t="shared" si="24"/>
        <v/>
      </c>
      <c r="AM42" s="39">
        <f t="shared" si="25"/>
        <v>0.31322899137072935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1.5413877768635298</v>
      </c>
      <c r="O43" s="39">
        <f t="shared" si="39"/>
        <v>8.2843523577105713E-2</v>
      </c>
      <c r="P43" s="39">
        <f t="shared" si="4"/>
        <v>0.34415005386674263</v>
      </c>
      <c r="Q43" s="39" t="str">
        <f t="shared" si="5"/>
        <v/>
      </c>
      <c r="R43" s="39">
        <f t="shared" si="6"/>
        <v>9.8612075292140555E-2</v>
      </c>
      <c r="S43" s="39">
        <f t="shared" si="7"/>
        <v>1.9792891125610459</v>
      </c>
      <c r="T43" s="39">
        <f t="shared" si="8"/>
        <v>2.1950696972063173</v>
      </c>
      <c r="U43" s="39" t="str">
        <f t="shared" si="9"/>
        <v/>
      </c>
      <c r="V43" s="39">
        <f t="shared" si="10"/>
        <v>1.9580981739129879</v>
      </c>
      <c r="W43" s="39">
        <f t="shared" si="11"/>
        <v>0.30946155274880854</v>
      </c>
      <c r="X43" s="39" t="str">
        <f t="shared" si="12"/>
        <v/>
      </c>
      <c r="Y43" s="39">
        <f t="shared" si="13"/>
        <v>1.9932860914018712E-2</v>
      </c>
      <c r="Z43" s="39" t="str">
        <f t="shared" si="14"/>
        <v/>
      </c>
      <c r="AA43" s="39">
        <f t="shared" si="15"/>
        <v>0.28529372197313158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>
        <f t="shared" si="20"/>
        <v>2.474421866098964E-2</v>
      </c>
      <c r="AI43" s="39">
        <f t="shared" si="21"/>
        <v>1.6098101671774694</v>
      </c>
      <c r="AJ43" s="39">
        <f t="shared" si="22"/>
        <v>5.6445255620247936E-2</v>
      </c>
      <c r="AK43" s="39">
        <f t="shared" si="23"/>
        <v>0.324137308434992</v>
      </c>
      <c r="AL43" s="39" t="str">
        <f t="shared" si="24"/>
        <v/>
      </c>
      <c r="AM43" s="39">
        <f t="shared" si="25"/>
        <v>7.2900923489628913E-2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2.3794651647710583</v>
      </c>
      <c r="T44" s="39">
        <f t="shared" si="8"/>
        <v>2.7109622388672308</v>
      </c>
      <c r="U44" s="39" t="str">
        <f t="shared" si="9"/>
        <v/>
      </c>
      <c r="V44" s="39">
        <f t="shared" si="10"/>
        <v>2.0741014269206972</v>
      </c>
      <c r="W44" s="39">
        <f t="shared" si="11"/>
        <v>0.43954964380079986</v>
      </c>
      <c r="X44" s="39" t="str">
        <f t="shared" si="12"/>
        <v/>
      </c>
      <c r="Y44" s="39">
        <f t="shared" si="13"/>
        <v>0.23662315639916115</v>
      </c>
      <c r="Z44" s="39" t="str">
        <f t="shared" si="14"/>
        <v/>
      </c>
      <c r="AA44" s="39">
        <f t="shared" si="15"/>
        <v>0.65719053079466505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2.0719122157783927</v>
      </c>
      <c r="AJ44" s="39">
        <f t="shared" si="22"/>
        <v>2.884378311304606E-2</v>
      </c>
      <c r="AK44" s="39">
        <f t="shared" si="23"/>
        <v>0.42591421856867556</v>
      </c>
      <c r="AL44" s="39" t="str">
        <f t="shared" si="24"/>
        <v/>
      </c>
      <c r="AM44" s="39">
        <f t="shared" si="25"/>
        <v>0.18468364064712572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2.6322550789456529</v>
      </c>
      <c r="T45" s="39">
        <f t="shared" si="8"/>
        <v>2.9786653217798289</v>
      </c>
      <c r="U45" s="39" t="str">
        <f t="shared" si="9"/>
        <v/>
      </c>
      <c r="V45" s="39">
        <f t="shared" si="10"/>
        <v>1.7689376410011066</v>
      </c>
      <c r="W45" s="39">
        <f t="shared" si="11"/>
        <v>0.46745153934645872</v>
      </c>
      <c r="X45" s="39" t="str">
        <f t="shared" si="12"/>
        <v/>
      </c>
      <c r="Y45" s="39">
        <f t="shared" si="13"/>
        <v>0.75103239725871807</v>
      </c>
      <c r="Z45" s="39" t="str">
        <f t="shared" si="14"/>
        <v/>
      </c>
      <c r="AA45" s="39">
        <f t="shared" si="15"/>
        <v>1.1738019974551239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1.7686021642940968</v>
      </c>
      <c r="AJ45" s="39">
        <f t="shared" si="22"/>
        <v>0.39629650725035986</v>
      </c>
      <c r="AK45" s="39">
        <f t="shared" si="23"/>
        <v>0.78393936649323059</v>
      </c>
      <c r="AL45" s="39" t="str">
        <f t="shared" si="24"/>
        <v/>
      </c>
      <c r="AM45" s="39">
        <f t="shared" si="25"/>
        <v>0.24998138197403622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3.0756090453091067</v>
      </c>
      <c r="T46" s="39">
        <f t="shared" si="8"/>
        <v>3.1893464488590415</v>
      </c>
      <c r="U46" s="39" t="str">
        <f t="shared" si="9"/>
        <v/>
      </c>
      <c r="V46" s="39">
        <f t="shared" si="10"/>
        <v>2.085770435342047</v>
      </c>
      <c r="W46" s="39">
        <f t="shared" si="11"/>
        <v>0.27399588913315381</v>
      </c>
      <c r="X46" s="39" t="str">
        <f t="shared" si="12"/>
        <v/>
      </c>
      <c r="Y46" s="39">
        <f t="shared" si="13"/>
        <v>0.85994388981706538</v>
      </c>
      <c r="Z46" s="39" t="str">
        <f t="shared" si="14"/>
        <v/>
      </c>
      <c r="AA46" s="39">
        <f t="shared" si="15"/>
        <v>1.0871514519051937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>
        <f t="shared" si="21"/>
        <v>1.898511024785702</v>
      </c>
      <c r="AJ46" s="39">
        <f t="shared" si="22"/>
        <v>0.70836567120173377</v>
      </c>
      <c r="AK46" s="39">
        <f t="shared" si="23"/>
        <v>0.92324689164934637</v>
      </c>
      <c r="AL46" s="39" t="str">
        <f t="shared" si="24"/>
        <v/>
      </c>
      <c r="AM46" s="39">
        <f t="shared" si="25"/>
        <v>5.9031341096998827E-2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>
        <f t="shared" si="7"/>
        <v>3.3455824803750445</v>
      </c>
      <c r="T47" s="39">
        <f t="shared" si="8"/>
        <v>3.2535686782734672</v>
      </c>
      <c r="U47" s="39" t="str">
        <f t="shared" si="9"/>
        <v/>
      </c>
      <c r="V47" s="39">
        <f t="shared" si="10"/>
        <v>2.0164455405552348</v>
      </c>
      <c r="W47" s="39">
        <f t="shared" si="11"/>
        <v>9.6401555254777546E-2</v>
      </c>
      <c r="X47" s="39" t="str">
        <f t="shared" si="12"/>
        <v/>
      </c>
      <c r="Y47" s="39">
        <f t="shared" si="13"/>
        <v>1.1704328362292886</v>
      </c>
      <c r="Z47" s="39" t="str">
        <f t="shared" si="14"/>
        <v/>
      </c>
      <c r="AA47" s="39">
        <f t="shared" si="15"/>
        <v>1.2077425286848422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>
        <f t="shared" si="21"/>
        <v>2.3506430818897268</v>
      </c>
      <c r="AJ47" s="39">
        <f t="shared" si="22"/>
        <v>0.52439440791775882</v>
      </c>
      <c r="AK47" s="39">
        <f t="shared" si="23"/>
        <v>0.58935605712369188</v>
      </c>
      <c r="AL47" s="39" t="str">
        <f t="shared" si="24"/>
        <v/>
      </c>
      <c r="AM47" s="39">
        <f t="shared" si="25"/>
        <v>0.52180514630403019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6.9222925858716297E-2</v>
      </c>
      <c r="X48" s="39" t="str">
        <f t="shared" si="12"/>
        <v/>
      </c>
      <c r="Y48" s="39">
        <f t="shared" si="13"/>
        <v>1.2522716977262802</v>
      </c>
      <c r="Z48" s="39" t="str">
        <f t="shared" si="14"/>
        <v/>
      </c>
      <c r="AA48" s="39">
        <f t="shared" si="15"/>
        <v>1.1227165987883441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0.50967493376105388</v>
      </c>
      <c r="AK48" s="39">
        <f t="shared" si="23"/>
        <v>0.42799249282556312</v>
      </c>
      <c r="AL48" s="39" t="str">
        <f t="shared" si="24"/>
        <v/>
      </c>
      <c r="AM48" s="39">
        <f t="shared" si="25"/>
        <v>0.60042215617020001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2.0379855171970815E-2</v>
      </c>
      <c r="X49" s="39" t="str">
        <f t="shared" si="12"/>
        <v/>
      </c>
      <c r="Y49" s="39">
        <f t="shared" si="13"/>
        <v>0.75899047226328975</v>
      </c>
      <c r="Z49" s="39" t="str">
        <f t="shared" si="14"/>
        <v/>
      </c>
      <c r="AA49" s="39">
        <f t="shared" si="15"/>
        <v>0.74179295066912065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0.2658070052197925</v>
      </c>
      <c r="AK49" s="39">
        <f t="shared" si="23"/>
        <v>0.27329827650078747</v>
      </c>
      <c r="AL49" s="39" t="str">
        <f t="shared" si="24"/>
        <v/>
      </c>
      <c r="AM49" s="39">
        <f t="shared" si="25"/>
        <v>0.41084905550160866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1.5022432483038944E-2</v>
      </c>
      <c r="X50" s="39" t="str">
        <f t="shared" si="12"/>
        <v/>
      </c>
      <c r="Y50" s="39">
        <f t="shared" si="13"/>
        <v>0.81115405411400954</v>
      </c>
      <c r="Z50" s="39" t="str">
        <f t="shared" si="14"/>
        <v/>
      </c>
      <c r="AA50" s="39">
        <f t="shared" si="15"/>
        <v>0.75660851621002645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0.37657003194690192</v>
      </c>
      <c r="AK50" s="39">
        <f t="shared" si="23"/>
        <v>0.34791768744262053</v>
      </c>
      <c r="AL50" s="39" t="str">
        <f t="shared" si="24"/>
        <v/>
      </c>
      <c r="AM50" s="39">
        <f t="shared" si="25"/>
        <v>0.34953702714627383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0.10124821611277514</v>
      </c>
      <c r="X51" s="39" t="str">
        <f t="shared" si="12"/>
        <v/>
      </c>
      <c r="Y51" s="39">
        <f t="shared" si="13"/>
        <v>0.85574265475840017</v>
      </c>
      <c r="Z51" s="39" t="str">
        <f t="shared" si="14"/>
        <v/>
      </c>
      <c r="AA51" s="39">
        <f t="shared" si="15"/>
        <v>0.7142487177929544</v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0.19757267502888048</v>
      </c>
      <c r="AK51" s="39">
        <f t="shared" si="23"/>
        <v>0.10027401698640973</v>
      </c>
      <c r="AL51" s="39" t="str">
        <f t="shared" si="24"/>
        <v/>
      </c>
      <c r="AM51" s="39">
        <f t="shared" si="25"/>
        <v>0.55613018693001015</v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7.047143301919867E-2</v>
      </c>
      <c r="X52" s="39" t="str">
        <f t="shared" si="12"/>
        <v/>
      </c>
      <c r="Y52" s="39">
        <f t="shared" si="13"/>
        <v>0.8146224322550828</v>
      </c>
      <c r="Z52" s="39" t="str">
        <f t="shared" si="14"/>
        <v/>
      </c>
      <c r="AA52" s="39">
        <f t="shared" si="15"/>
        <v>0.70547583153431237</v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0.19534832203759361</v>
      </c>
      <c r="AK52" s="39">
        <f t="shared" si="23"/>
        <v>0.12460083461470459</v>
      </c>
      <c r="AL52" s="39" t="str">
        <f t="shared" si="24"/>
        <v/>
      </c>
      <c r="AM52" s="39">
        <f t="shared" si="25"/>
        <v>0.5296275912027687</v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6.6338404506990134E-2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9.865509609488797E-2</v>
      </c>
      <c r="AK53" s="39">
        <f t="shared" si="23"/>
        <v>3.4341949370744758E-2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0.22607700307532347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0.19853139043223569</v>
      </c>
      <c r="AK54" s="39">
        <f t="shared" si="23"/>
        <v>8.6711933394211307E-3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0.44977525574827659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0.37645593434612939</v>
      </c>
      <c r="AK55" s="39">
        <f t="shared" si="23"/>
        <v>4.9386587953107408E-2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0.73385911974452267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1.3034096556986097</v>
      </c>
      <c r="AK56" s="39">
        <f t="shared" si="23"/>
        <v>0.58691027274629259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0.56371837643129885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11.9657923</v>
      </c>
      <c r="D61" s="6">
        <v>12.028345633333332</v>
      </c>
      <c r="E61" s="6">
        <v>11.223076923076926</v>
      </c>
      <c r="F61" s="6">
        <v>3.7284766945145979E-2</v>
      </c>
      <c r="G61" s="6">
        <v>-6.6947586542975639</v>
      </c>
      <c r="H61" s="12">
        <v>0.42</v>
      </c>
      <c r="I61" s="92">
        <f>I60+15</f>
        <v>60</v>
      </c>
      <c r="J61" s="6">
        <f t="shared" ref="J61:J75" si="40">G61+(G62-G61)/15*(I61-B61)</f>
        <v>-5.7703494328230729</v>
      </c>
      <c r="K61" s="6">
        <f>H61+(H62-H61)/15*(I61-B61)</f>
        <v>0.42</v>
      </c>
      <c r="L61" s="135"/>
    </row>
    <row r="62" spans="1:51">
      <c r="A62" s="210"/>
      <c r="B62" s="21">
        <v>70</v>
      </c>
      <c r="C62" s="6">
        <v>11.9657923</v>
      </c>
      <c r="D62" s="6">
        <v>12.015178966666666</v>
      </c>
      <c r="E62" s="6">
        <v>11.543999999999999</v>
      </c>
      <c r="F62" s="6">
        <v>3.696845502136465E-2</v>
      </c>
      <c r="G62" s="6">
        <v>-3.9215309898740904</v>
      </c>
      <c r="H62" s="12">
        <v>0.42</v>
      </c>
      <c r="I62" s="92">
        <f t="shared" ref="I62:I92" si="41">I61+15</f>
        <v>75</v>
      </c>
      <c r="J62" s="6">
        <f t="shared" si="40"/>
        <v>-3.6199834017539838</v>
      </c>
      <c r="K62" s="6">
        <f t="shared" ref="K62:K75" si="42">H62+(H63-H62)/15*(I62-B62)</f>
        <v>0.42</v>
      </c>
      <c r="L62" s="135"/>
    </row>
    <row r="63" spans="1:51">
      <c r="A63" s="210"/>
      <c r="B63" s="21">
        <v>85</v>
      </c>
      <c r="C63" s="6">
        <v>11.9657923</v>
      </c>
      <c r="D63" s="6">
        <v>12.0008523</v>
      </c>
      <c r="E63" s="6">
        <v>11.638800000000002</v>
      </c>
      <c r="F63" s="6">
        <v>2.891366458960198E-2</v>
      </c>
      <c r="G63" s="6">
        <v>-3.0168882255137701</v>
      </c>
      <c r="H63" s="12">
        <v>0.42</v>
      </c>
      <c r="I63" s="92">
        <f t="shared" si="41"/>
        <v>90</v>
      </c>
      <c r="J63" s="6">
        <f t="shared" si="40"/>
        <v>-2.7715829066084998</v>
      </c>
      <c r="K63" s="6">
        <f t="shared" si="42"/>
        <v>0.42</v>
      </c>
      <c r="L63" s="135"/>
    </row>
    <row r="64" spans="1:51">
      <c r="A64" s="210"/>
      <c r="B64" s="21">
        <v>100</v>
      </c>
      <c r="C64" s="6">
        <v>11.9657923</v>
      </c>
      <c r="D64" s="6">
        <v>11.991995633333334</v>
      </c>
      <c r="E64" s="6">
        <v>11.718461538461538</v>
      </c>
      <c r="F64" s="6">
        <v>2.8662492242274761E-2</v>
      </c>
      <c r="G64" s="6">
        <v>-2.2809722687979588</v>
      </c>
      <c r="H64" s="12">
        <v>0.42</v>
      </c>
      <c r="I64" s="92">
        <f t="shared" si="41"/>
        <v>105</v>
      </c>
      <c r="J64" s="6">
        <f t="shared" si="40"/>
        <v>-1.9923002696899204</v>
      </c>
      <c r="K64" s="6">
        <f t="shared" si="42"/>
        <v>0.42</v>
      </c>
      <c r="L64" s="135"/>
    </row>
    <row r="65" spans="1:12">
      <c r="A65" s="210"/>
      <c r="B65" s="21">
        <v>115</v>
      </c>
      <c r="C65" s="6">
        <v>11.9657923</v>
      </c>
      <c r="D65" s="6">
        <v>11.989225633333332</v>
      </c>
      <c r="E65" s="6">
        <v>11.819583333333332</v>
      </c>
      <c r="F65" s="6">
        <v>2.7580580229521992E-2</v>
      </c>
      <c r="G65" s="6">
        <v>-1.4149562714738433</v>
      </c>
      <c r="H65" s="12">
        <v>0.42</v>
      </c>
      <c r="I65" s="92">
        <f t="shared" si="41"/>
        <v>120</v>
      </c>
      <c r="J65" s="6">
        <f t="shared" si="40"/>
        <v>-1.2072179988289231</v>
      </c>
      <c r="K65" s="6">
        <f t="shared" si="42"/>
        <v>0.42</v>
      </c>
      <c r="L65" s="135"/>
    </row>
    <row r="66" spans="1:12">
      <c r="A66" s="210"/>
      <c r="B66" s="21">
        <v>130</v>
      </c>
      <c r="C66" s="6">
        <v>11.9657923</v>
      </c>
      <c r="D66" s="6">
        <v>11.976422299999999</v>
      </c>
      <c r="E66" s="6">
        <v>11.881600000000001</v>
      </c>
      <c r="F66" s="6">
        <v>3.7380922050336468E-2</v>
      </c>
      <c r="G66" s="6">
        <v>-0.79174145353908243</v>
      </c>
      <c r="H66" s="12">
        <v>0.42</v>
      </c>
      <c r="I66" s="92">
        <f t="shared" si="41"/>
        <v>135</v>
      </c>
      <c r="J66" s="6">
        <f t="shared" si="40"/>
        <v>-0.60235141737196096</v>
      </c>
      <c r="K66" s="6">
        <f t="shared" si="42"/>
        <v>0.42</v>
      </c>
      <c r="L66" s="135"/>
    </row>
    <row r="67" spans="1:12">
      <c r="A67" s="210"/>
      <c r="B67" s="21">
        <v>145</v>
      </c>
      <c r="C67" s="6">
        <v>11.9657923</v>
      </c>
      <c r="D67" s="6">
        <v>11.9703623</v>
      </c>
      <c r="E67" s="6">
        <v>11.943600000000002</v>
      </c>
      <c r="F67" s="6">
        <v>2.9422213830143248E-2</v>
      </c>
      <c r="G67" s="6">
        <v>-0.22357134503771794</v>
      </c>
      <c r="H67" s="12">
        <v>0.42</v>
      </c>
      <c r="I67" s="92">
        <f t="shared" si="41"/>
        <v>150</v>
      </c>
      <c r="J67" s="6">
        <f t="shared" si="40"/>
        <v>-0.15875470074072956</v>
      </c>
      <c r="K67" s="6">
        <f t="shared" si="42"/>
        <v>0.42</v>
      </c>
      <c r="L67" s="135"/>
    </row>
    <row r="68" spans="1:12">
      <c r="A68" s="210"/>
      <c r="B68" s="21">
        <v>160</v>
      </c>
      <c r="C68" s="6">
        <v>11.9657923</v>
      </c>
      <c r="D68" s="6">
        <v>11.9657923</v>
      </c>
      <c r="E68" s="6">
        <v>11.962307692307693</v>
      </c>
      <c r="F68" s="6">
        <v>4.338734306755291E-2</v>
      </c>
      <c r="G68" s="6">
        <v>-2.9121412146752759E-2</v>
      </c>
      <c r="H68" s="12">
        <v>0.42</v>
      </c>
      <c r="I68" s="92">
        <f t="shared" si="41"/>
        <v>165</v>
      </c>
      <c r="J68" s="6">
        <f t="shared" si="40"/>
        <v>-0.16563409056218628</v>
      </c>
      <c r="K68" s="6">
        <f t="shared" si="42"/>
        <v>0.42333333333333334</v>
      </c>
      <c r="L68" s="135"/>
    </row>
    <row r="69" spans="1:12">
      <c r="A69" s="210"/>
      <c r="B69" s="21">
        <v>175</v>
      </c>
      <c r="C69" s="6">
        <v>11.9657923</v>
      </c>
      <c r="D69" s="6">
        <v>11.974125633333331</v>
      </c>
      <c r="E69" s="6">
        <v>11.921600000000002</v>
      </c>
      <c r="F69" s="6">
        <v>5.5353410012392294E-2</v>
      </c>
      <c r="G69" s="6">
        <v>-0.43865944739305324</v>
      </c>
      <c r="H69" s="12">
        <v>0.43</v>
      </c>
      <c r="I69" s="92">
        <f t="shared" si="41"/>
        <v>180</v>
      </c>
      <c r="J69" s="6">
        <f t="shared" si="40"/>
        <v>-0.63589601000676488</v>
      </c>
      <c r="K69" s="6">
        <f t="shared" si="42"/>
        <v>0.42666666666666664</v>
      </c>
      <c r="L69" s="135"/>
    </row>
    <row r="70" spans="1:12">
      <c r="A70" s="210"/>
      <c r="B70" s="21">
        <v>190</v>
      </c>
      <c r="C70" s="6">
        <v>11.9657923</v>
      </c>
      <c r="D70" s="6">
        <v>11.981142299999998</v>
      </c>
      <c r="E70" s="6">
        <v>11.857692307692311</v>
      </c>
      <c r="F70" s="6">
        <v>4.6673992099043028E-2</v>
      </c>
      <c r="G70" s="6">
        <v>-1.0303691352341882</v>
      </c>
      <c r="H70" s="12">
        <v>0.42</v>
      </c>
      <c r="I70" s="92">
        <f t="shared" si="41"/>
        <v>195</v>
      </c>
      <c r="J70" s="6">
        <f t="shared" si="40"/>
        <v>-1.1159760935937439</v>
      </c>
      <c r="K70" s="6">
        <f t="shared" si="42"/>
        <v>0.42</v>
      </c>
      <c r="L70" s="135"/>
    </row>
    <row r="71" spans="1:12">
      <c r="A71" s="210"/>
      <c r="B71" s="21">
        <v>205</v>
      </c>
      <c r="C71" s="6">
        <v>11.9657923</v>
      </c>
      <c r="D71" s="6">
        <v>11.984682299999999</v>
      </c>
      <c r="E71" s="6">
        <v>11.830416666666666</v>
      </c>
      <c r="F71" s="6">
        <v>3.9505549050697933E-2</v>
      </c>
      <c r="G71" s="6">
        <v>-1.2871900103128557</v>
      </c>
      <c r="H71" s="12">
        <v>0.42</v>
      </c>
      <c r="I71" s="92">
        <f t="shared" si="41"/>
        <v>210</v>
      </c>
      <c r="J71" s="6">
        <f t="shared" si="40"/>
        <v>-1.5282906410086456</v>
      </c>
      <c r="K71" s="6">
        <f t="shared" si="42"/>
        <v>0.42</v>
      </c>
      <c r="L71" s="135"/>
    </row>
    <row r="72" spans="1:12">
      <c r="A72" s="210"/>
      <c r="B72" s="21">
        <v>220</v>
      </c>
      <c r="C72" s="6">
        <v>11.9657923</v>
      </c>
      <c r="D72" s="6">
        <v>11.997752299999998</v>
      </c>
      <c r="E72" s="6">
        <v>11.756538461538462</v>
      </c>
      <c r="F72" s="6">
        <v>5.2531309345365464E-2</v>
      </c>
      <c r="G72" s="6">
        <v>-2.0104919024002252</v>
      </c>
      <c r="H72" s="12">
        <v>0.42</v>
      </c>
      <c r="I72" s="92">
        <f t="shared" si="41"/>
        <v>225</v>
      </c>
      <c r="J72" s="6">
        <f t="shared" si="40"/>
        <v>-2.1205818772819156</v>
      </c>
      <c r="K72" s="6">
        <f t="shared" si="42"/>
        <v>0.42</v>
      </c>
      <c r="L72" s="135"/>
    </row>
    <row r="73" spans="1:12">
      <c r="A73" s="210"/>
      <c r="B73" s="21">
        <v>235</v>
      </c>
      <c r="C73" s="6">
        <v>11.9657923</v>
      </c>
      <c r="D73" s="6">
        <v>12.008395633333333</v>
      </c>
      <c r="E73" s="6">
        <v>11.727307692307692</v>
      </c>
      <c r="F73" s="6">
        <v>5.1965965193206488E-2</v>
      </c>
      <c r="G73" s="6">
        <v>-2.3407618270452959</v>
      </c>
      <c r="H73" s="12">
        <v>0.42</v>
      </c>
      <c r="I73" s="92">
        <f t="shared" si="41"/>
        <v>240</v>
      </c>
      <c r="J73" s="6">
        <f t="shared" si="40"/>
        <v>-2.4953638553555209</v>
      </c>
      <c r="K73" s="6">
        <f t="shared" si="42"/>
        <v>0.42</v>
      </c>
      <c r="L73" s="135"/>
    </row>
    <row r="74" spans="1:12">
      <c r="A74" s="210"/>
      <c r="B74" s="21">
        <v>250</v>
      </c>
      <c r="C74" s="6">
        <v>11.9657923</v>
      </c>
      <c r="D74" s="6">
        <v>12.022565633333333</v>
      </c>
      <c r="E74" s="6">
        <v>11.685384615384615</v>
      </c>
      <c r="F74" s="6">
        <v>4.1010317651124888E-2</v>
      </c>
      <c r="G74" s="6">
        <v>-2.8045679119759712</v>
      </c>
      <c r="H74" s="12">
        <v>0.42</v>
      </c>
      <c r="I74" s="92">
        <f t="shared" si="41"/>
        <v>255</v>
      </c>
      <c r="J74" s="6">
        <f t="shared" si="40"/>
        <v>-2.756658539685263</v>
      </c>
      <c r="K74" s="6">
        <f t="shared" si="42"/>
        <v>0.42</v>
      </c>
      <c r="L74" s="135"/>
    </row>
    <row r="75" spans="1:12">
      <c r="A75" s="210"/>
      <c r="B75" s="21">
        <v>265</v>
      </c>
      <c r="C75" s="6">
        <v>11.9657923</v>
      </c>
      <c r="D75" s="6">
        <v>12.034382299999999</v>
      </c>
      <c r="E75" s="6">
        <v>11.714166666666666</v>
      </c>
      <c r="F75" s="6">
        <v>3.9663439157454655E-2</v>
      </c>
      <c r="G75" s="6">
        <v>-2.6608397951038461</v>
      </c>
      <c r="H75" s="12">
        <v>0.42</v>
      </c>
      <c r="I75" s="92">
        <f t="shared" si="41"/>
        <v>270</v>
      </c>
      <c r="J75" s="6">
        <f t="shared" si="40"/>
        <v>-2.8986755619443061</v>
      </c>
      <c r="K75" s="6">
        <f t="shared" si="42"/>
        <v>0.42</v>
      </c>
      <c r="L75" s="19"/>
    </row>
    <row r="76" spans="1:12">
      <c r="A76" s="3"/>
      <c r="B76" s="21">
        <v>280</v>
      </c>
      <c r="C76" s="6">
        <v>11.9657923</v>
      </c>
      <c r="D76" s="6">
        <v>12.043385633333333</v>
      </c>
      <c r="E76" s="6">
        <v>11.637000000000004</v>
      </c>
      <c r="F76" s="6">
        <v>3.6863903325896757E-2</v>
      </c>
      <c r="G76" s="6">
        <v>-3.3743470956252262</v>
      </c>
      <c r="H76" s="12">
        <v>0.42</v>
      </c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12.08877</v>
      </c>
      <c r="E95" s="30">
        <v>11.074999999999999</v>
      </c>
      <c r="F95" s="30">
        <v>3.316624790355404E-2</v>
      </c>
      <c r="G95" s="74">
        <v>-8.3860475466073137</v>
      </c>
      <c r="H95" s="31">
        <v>0.5</v>
      </c>
      <c r="I95" s="93">
        <v>45</v>
      </c>
      <c r="J95" s="29">
        <f>G95+(G96-G95)/15*(I95-B95)</f>
        <v>-8.3860475466073137</v>
      </c>
      <c r="K95" s="29">
        <f>H95+(H96-H95)/15*(I95-B95)</f>
        <v>0.5</v>
      </c>
      <c r="L95" s="135"/>
    </row>
    <row r="96" spans="1:12">
      <c r="A96" s="210"/>
      <c r="B96" s="21">
        <v>60</v>
      </c>
      <c r="C96" s="7"/>
      <c r="D96" s="7">
        <v>12.09637</v>
      </c>
      <c r="E96" s="7">
        <v>11.214499999999999</v>
      </c>
      <c r="F96" s="7">
        <v>3.0344513073770327E-2</v>
      </c>
      <c r="G96" s="75">
        <v>-7.2903689288604845</v>
      </c>
      <c r="H96" s="22">
        <v>0.5</v>
      </c>
      <c r="I96" s="92">
        <f>I95+15</f>
        <v>60</v>
      </c>
      <c r="J96" s="6">
        <f t="shared" ref="J96:J119" si="43">G96+(G97-G96)/15*(I96-B96)</f>
        <v>-7.2903689288604845</v>
      </c>
      <c r="K96" s="6">
        <f>H96+(H97-H96)/15*(I96-B96)</f>
        <v>0.5</v>
      </c>
      <c r="L96" s="135"/>
    </row>
    <row r="97" spans="1:12">
      <c r="A97" s="210"/>
      <c r="B97" s="21">
        <v>75</v>
      </c>
      <c r="C97" s="7"/>
      <c r="D97" s="7">
        <v>12.089169999999999</v>
      </c>
      <c r="E97" s="7">
        <v>11.601499999999998</v>
      </c>
      <c r="F97" s="7">
        <v>3.265046142980127E-2</v>
      </c>
      <c r="G97" s="75">
        <v>-4.0339411225088355</v>
      </c>
      <c r="H97" s="22">
        <v>0.5</v>
      </c>
      <c r="I97" s="92">
        <f t="shared" ref="I97:I127" si="44">I96+15</f>
        <v>75</v>
      </c>
      <c r="J97" s="6">
        <f t="shared" si="43"/>
        <v>-4.0339411225088355</v>
      </c>
      <c r="K97" s="6">
        <f t="shared" ref="K97:K119" si="45">H97+(H98-H97)/15*(I97-B97)</f>
        <v>0.5</v>
      </c>
      <c r="L97" s="135"/>
    </row>
    <row r="98" spans="1:12">
      <c r="A98" s="210"/>
      <c r="B98" s="21">
        <v>90</v>
      </c>
      <c r="C98" s="7"/>
      <c r="D98" s="7">
        <v>12.09337</v>
      </c>
      <c r="E98" s="7">
        <v>11.745999999999999</v>
      </c>
      <c r="F98" s="7">
        <v>2.5833474815684859E-2</v>
      </c>
      <c r="G98" s="75">
        <v>-2.8724003317520386</v>
      </c>
      <c r="H98" s="22">
        <v>0.5</v>
      </c>
      <c r="I98" s="92">
        <f t="shared" si="44"/>
        <v>90</v>
      </c>
      <c r="J98" s="6">
        <f t="shared" si="43"/>
        <v>-2.8724003317520386</v>
      </c>
      <c r="K98" s="6">
        <f t="shared" si="45"/>
        <v>0.5</v>
      </c>
      <c r="L98" s="135"/>
    </row>
    <row r="99" spans="1:12">
      <c r="A99" s="210"/>
      <c r="B99" s="21">
        <v>105</v>
      </c>
      <c r="C99" s="7"/>
      <c r="D99" s="7">
        <v>12.087069999999999</v>
      </c>
      <c r="E99" s="7">
        <v>11.852500000000001</v>
      </c>
      <c r="F99" s="7">
        <v>3.0757968586675798E-2</v>
      </c>
      <c r="G99" s="75">
        <v>-1.9406688304113235</v>
      </c>
      <c r="H99" s="22">
        <v>0.5</v>
      </c>
      <c r="I99" s="92">
        <f t="shared" si="44"/>
        <v>105</v>
      </c>
      <c r="J99" s="6">
        <f t="shared" si="43"/>
        <v>-1.9406688304113235</v>
      </c>
      <c r="K99" s="6">
        <f t="shared" si="45"/>
        <v>0.5</v>
      </c>
      <c r="L99" s="135"/>
    </row>
    <row r="100" spans="1:12">
      <c r="A100" s="210"/>
      <c r="B100" s="21">
        <v>120</v>
      </c>
      <c r="C100" s="7"/>
      <c r="D100" s="7">
        <v>12.08737</v>
      </c>
      <c r="E100" s="7">
        <v>11.950999999999999</v>
      </c>
      <c r="F100" s="7">
        <v>3.3229663349420069E-2</v>
      </c>
      <c r="G100" s="75">
        <v>-1.1282024129318553</v>
      </c>
      <c r="H100" s="22">
        <v>0.5</v>
      </c>
      <c r="I100" s="92">
        <f t="shared" si="44"/>
        <v>120</v>
      </c>
      <c r="J100" s="6">
        <f t="shared" si="43"/>
        <v>-1.1282024129318553</v>
      </c>
      <c r="K100" s="6">
        <f t="shared" si="45"/>
        <v>0.5</v>
      </c>
      <c r="L100" s="135"/>
    </row>
    <row r="101" spans="1:12">
      <c r="A101" s="210"/>
      <c r="B101" s="21">
        <v>135</v>
      </c>
      <c r="C101" s="7"/>
      <c r="D101" s="7">
        <v>12.07612</v>
      </c>
      <c r="E101" s="7">
        <v>12.039000000000003</v>
      </c>
      <c r="F101" s="7">
        <v>2.9000907426819527E-2</v>
      </c>
      <c r="G101" s="75">
        <v>-0.30738349734845521</v>
      </c>
      <c r="H101" s="22">
        <v>0.5</v>
      </c>
      <c r="I101" s="92">
        <f t="shared" si="44"/>
        <v>135</v>
      </c>
      <c r="J101" s="6">
        <f t="shared" si="43"/>
        <v>-0.30738349734845521</v>
      </c>
      <c r="K101" s="6">
        <f t="shared" si="45"/>
        <v>0.5</v>
      </c>
      <c r="L101" s="135"/>
    </row>
    <row r="102" spans="1:12">
      <c r="A102" s="210"/>
      <c r="B102" s="21">
        <v>150</v>
      </c>
      <c r="C102" s="7"/>
      <c r="D102" s="7">
        <v>12.073119999999999</v>
      </c>
      <c r="E102" s="7">
        <v>12.132000000000001</v>
      </c>
      <c r="F102" s="7">
        <v>3.1220775808830658E-2</v>
      </c>
      <c r="G102" s="75">
        <v>0.48769497859709871</v>
      </c>
      <c r="H102" s="22">
        <v>0.5</v>
      </c>
      <c r="I102" s="92">
        <f t="shared" si="44"/>
        <v>150</v>
      </c>
      <c r="J102" s="6">
        <f t="shared" si="43"/>
        <v>0.48769497859709871</v>
      </c>
      <c r="K102" s="6">
        <f t="shared" si="45"/>
        <v>0.5</v>
      </c>
      <c r="L102" s="135"/>
    </row>
    <row r="103" spans="1:12">
      <c r="A103" s="210"/>
      <c r="B103" s="21">
        <v>165</v>
      </c>
      <c r="C103" s="7"/>
      <c r="D103" s="7">
        <v>12.074820000000001</v>
      </c>
      <c r="E103" s="7">
        <v>12.1625</v>
      </c>
      <c r="F103" s="7">
        <v>3.4469666298600127E-2</v>
      </c>
      <c r="G103" s="75">
        <v>0.72613918882433748</v>
      </c>
      <c r="H103" s="22">
        <v>0.5</v>
      </c>
      <c r="I103" s="92">
        <f t="shared" si="44"/>
        <v>165</v>
      </c>
      <c r="J103" s="6">
        <f t="shared" si="43"/>
        <v>0.72613918882433748</v>
      </c>
      <c r="K103" s="6">
        <f t="shared" si="45"/>
        <v>0.5</v>
      </c>
      <c r="L103" s="135"/>
    </row>
    <row r="104" spans="1:12">
      <c r="A104" s="210"/>
      <c r="B104" s="21">
        <v>180</v>
      </c>
      <c r="C104" s="7"/>
      <c r="D104" s="7">
        <v>12.076469999999999</v>
      </c>
      <c r="E104" s="7">
        <v>12.149999999999999</v>
      </c>
      <c r="F104" s="7">
        <v>3.6562851437807159E-2</v>
      </c>
      <c r="G104" s="75">
        <v>0.60886997607744553</v>
      </c>
      <c r="H104" s="22">
        <v>0.5</v>
      </c>
      <c r="I104" s="92">
        <f t="shared" si="44"/>
        <v>180</v>
      </c>
      <c r="J104" s="6">
        <f t="shared" si="43"/>
        <v>0.60886997607744553</v>
      </c>
      <c r="K104" s="6">
        <f t="shared" si="45"/>
        <v>0.5</v>
      </c>
      <c r="L104" s="135"/>
    </row>
    <row r="105" spans="1:12">
      <c r="A105" s="210"/>
      <c r="B105" s="21">
        <v>195</v>
      </c>
      <c r="C105" s="7"/>
      <c r="D105" s="7">
        <v>12.080269999999999</v>
      </c>
      <c r="E105" s="7">
        <v>12.116499999999998</v>
      </c>
      <c r="F105" s="7">
        <v>3.0826338704016423E-2</v>
      </c>
      <c r="G105" s="75">
        <v>0.29991051524510431</v>
      </c>
      <c r="H105" s="22">
        <v>0.5</v>
      </c>
      <c r="I105" s="92">
        <f t="shared" si="44"/>
        <v>195</v>
      </c>
      <c r="J105" s="6">
        <f t="shared" si="43"/>
        <v>0.29991051524510431</v>
      </c>
      <c r="K105" s="6">
        <f t="shared" si="45"/>
        <v>0.5</v>
      </c>
      <c r="L105" s="135"/>
    </row>
    <row r="106" spans="1:12">
      <c r="A106" s="210"/>
      <c r="B106" s="21">
        <v>210</v>
      </c>
      <c r="C106" s="7"/>
      <c r="D106" s="7">
        <v>12.070169999999999</v>
      </c>
      <c r="E106" s="7">
        <v>12.047499999999999</v>
      </c>
      <c r="F106" s="7">
        <v>3.109831608235239E-2</v>
      </c>
      <c r="G106" s="75">
        <v>-0.18781839858096239</v>
      </c>
      <c r="H106" s="22">
        <v>0.5</v>
      </c>
      <c r="I106" s="92">
        <f t="shared" si="44"/>
        <v>210</v>
      </c>
      <c r="J106" s="6">
        <f t="shared" si="43"/>
        <v>-0.18781839858096239</v>
      </c>
      <c r="K106" s="6">
        <f t="shared" si="45"/>
        <v>0.5</v>
      </c>
      <c r="L106" s="135"/>
    </row>
    <row r="107" spans="1:12">
      <c r="A107" s="210"/>
      <c r="B107" s="21">
        <v>225</v>
      </c>
      <c r="C107" s="7">
        <v>12.07447</v>
      </c>
      <c r="D107" s="7">
        <v>12.07447</v>
      </c>
      <c r="E107" s="7">
        <v>12.013</v>
      </c>
      <c r="F107" s="7">
        <v>4.5779793290099229E-2</v>
      </c>
      <c r="G107" s="75">
        <v>-0.50909066816183168</v>
      </c>
      <c r="H107" s="22">
        <v>0.5</v>
      </c>
      <c r="I107" s="92">
        <f t="shared" si="44"/>
        <v>225</v>
      </c>
      <c r="J107" s="6">
        <f t="shared" si="43"/>
        <v>-0.50909066816183168</v>
      </c>
      <c r="K107" s="6">
        <f t="shared" si="45"/>
        <v>0.5</v>
      </c>
      <c r="L107" s="135"/>
    </row>
    <row r="108" spans="1:12">
      <c r="A108" s="210"/>
      <c r="B108" s="21">
        <v>240</v>
      </c>
      <c r="C108" s="7"/>
      <c r="D108" s="7">
        <v>12.08412</v>
      </c>
      <c r="E108" s="7">
        <v>11.998000000000001</v>
      </c>
      <c r="F108" s="7">
        <v>3.9815363339981258E-2</v>
      </c>
      <c r="G108" s="75">
        <v>-0.71267084404987124</v>
      </c>
      <c r="H108" s="22">
        <v>0.5</v>
      </c>
      <c r="I108" s="92">
        <f t="shared" si="44"/>
        <v>240</v>
      </c>
      <c r="J108" s="6">
        <f t="shared" si="43"/>
        <v>-0.71267084404987124</v>
      </c>
      <c r="K108" s="6">
        <f t="shared" si="45"/>
        <v>0.5</v>
      </c>
      <c r="L108" s="135"/>
    </row>
    <row r="109" spans="1:12">
      <c r="A109" s="210"/>
      <c r="B109" s="21">
        <v>255</v>
      </c>
      <c r="C109" s="7"/>
      <c r="D109" s="7">
        <v>12.085419999999999</v>
      </c>
      <c r="E109" s="7">
        <v>12.004000000000001</v>
      </c>
      <c r="F109" s="7">
        <v>2.962928849706143E-2</v>
      </c>
      <c r="G109" s="75">
        <v>-0.67370434788363032</v>
      </c>
      <c r="H109" s="22">
        <v>0.5</v>
      </c>
      <c r="I109" s="92">
        <f t="shared" si="44"/>
        <v>255</v>
      </c>
      <c r="J109" s="6">
        <f t="shared" si="43"/>
        <v>-0.67370434788363032</v>
      </c>
      <c r="K109" s="6">
        <f t="shared" si="45"/>
        <v>0.5</v>
      </c>
      <c r="L109" s="135"/>
    </row>
    <row r="110" spans="1:12">
      <c r="A110" s="210"/>
      <c r="B110" s="21">
        <v>270</v>
      </c>
      <c r="C110" s="7"/>
      <c r="D110" s="7">
        <v>12.074919999999999</v>
      </c>
      <c r="E110" s="7">
        <v>11.998499999999996</v>
      </c>
      <c r="F110" s="7">
        <v>3.1165939573092809E-2</v>
      </c>
      <c r="G110" s="75">
        <v>-0.632882039798213</v>
      </c>
      <c r="H110" s="22">
        <v>0.5</v>
      </c>
      <c r="I110" s="92">
        <f t="shared" si="44"/>
        <v>270</v>
      </c>
      <c r="J110" s="6">
        <f t="shared" si="43"/>
        <v>-0.632882039798213</v>
      </c>
      <c r="K110" s="6">
        <f t="shared" si="45"/>
        <v>0.5</v>
      </c>
      <c r="L110" s="135"/>
    </row>
    <row r="111" spans="1:12">
      <c r="A111" s="210"/>
      <c r="B111" s="21">
        <v>285</v>
      </c>
      <c r="C111" s="7"/>
      <c r="D111" s="7">
        <v>12.077119999999999</v>
      </c>
      <c r="E111" s="7">
        <v>12.009000000000004</v>
      </c>
      <c r="F111" s="7">
        <v>3.3387675002989552E-2</v>
      </c>
      <c r="G111" s="75">
        <v>-0.56404175829995129</v>
      </c>
      <c r="H111" s="22">
        <v>0.5</v>
      </c>
      <c r="I111" s="92">
        <f t="shared" si="44"/>
        <v>285</v>
      </c>
      <c r="J111" s="6">
        <f t="shared" si="43"/>
        <v>-0.56404175829995129</v>
      </c>
      <c r="K111" s="6">
        <f t="shared" si="45"/>
        <v>0.5</v>
      </c>
      <c r="L111" s="135"/>
    </row>
    <row r="112" spans="1:12">
      <c r="A112" s="210"/>
      <c r="B112" s="21">
        <v>300</v>
      </c>
      <c r="C112" s="7"/>
      <c r="D112" s="7">
        <v>12.08662</v>
      </c>
      <c r="E112" s="7">
        <v>11.996</v>
      </c>
      <c r="F112" s="7">
        <v>3.4397062298063115E-2</v>
      </c>
      <c r="G112" s="75">
        <v>-0.7497546874146741</v>
      </c>
      <c r="H112" s="22">
        <v>0.5</v>
      </c>
      <c r="I112" s="92">
        <f t="shared" si="44"/>
        <v>300</v>
      </c>
      <c r="J112" s="6">
        <f t="shared" si="43"/>
        <v>-0.7497546874146741</v>
      </c>
      <c r="K112" s="6">
        <f t="shared" si="45"/>
        <v>0.5</v>
      </c>
      <c r="L112" s="135"/>
    </row>
    <row r="113" spans="1:12">
      <c r="A113" s="210"/>
      <c r="B113" s="21">
        <v>315</v>
      </c>
      <c r="C113" s="7"/>
      <c r="D113" s="7">
        <v>12.08642</v>
      </c>
      <c r="E113" s="7">
        <v>11.996499999999999</v>
      </c>
      <c r="F113" s="7">
        <v>3.297127936792707E-2</v>
      </c>
      <c r="G113" s="75">
        <v>-0.74397546999029573</v>
      </c>
      <c r="H113" s="22">
        <v>0.5</v>
      </c>
      <c r="I113" s="92">
        <f t="shared" si="44"/>
        <v>315</v>
      </c>
      <c r="J113" s="6">
        <f t="shared" si="43"/>
        <v>-0.74397546999029573</v>
      </c>
      <c r="K113" s="6">
        <f t="shared" si="45"/>
        <v>0.5</v>
      </c>
      <c r="L113" s="135"/>
    </row>
    <row r="114" spans="1:12">
      <c r="A114" s="210"/>
      <c r="B114" s="21">
        <v>330</v>
      </c>
      <c r="C114" s="7"/>
      <c r="D114" s="7">
        <v>12.08432</v>
      </c>
      <c r="E114" s="7">
        <v>11.992499999999998</v>
      </c>
      <c r="F114" s="7">
        <v>4.3994616895586945E-2</v>
      </c>
      <c r="G114" s="75">
        <v>-0.7598276113178235</v>
      </c>
      <c r="H114" s="22">
        <v>0.5</v>
      </c>
      <c r="I114" s="92">
        <f t="shared" si="44"/>
        <v>330</v>
      </c>
      <c r="J114" s="6">
        <f t="shared" si="43"/>
        <v>-0.7598276113178235</v>
      </c>
      <c r="K114" s="6">
        <f t="shared" si="45"/>
        <v>0.5</v>
      </c>
      <c r="L114" s="135"/>
    </row>
    <row r="115" spans="1:12">
      <c r="A115" s="210"/>
      <c r="B115" s="21">
        <v>345</v>
      </c>
      <c r="C115" s="7"/>
      <c r="D115" s="7">
        <v>12.08512</v>
      </c>
      <c r="E115" s="7">
        <v>11.9925</v>
      </c>
      <c r="F115" s="7">
        <v>2.5930067895256606E-2</v>
      </c>
      <c r="G115" s="75">
        <v>-0.76639702377800256</v>
      </c>
      <c r="H115" s="22">
        <v>0.5</v>
      </c>
      <c r="I115" s="92">
        <f t="shared" si="44"/>
        <v>345</v>
      </c>
      <c r="J115" s="6">
        <f t="shared" si="43"/>
        <v>-0.76639702377800256</v>
      </c>
      <c r="K115" s="6">
        <f t="shared" si="45"/>
        <v>0.5</v>
      </c>
      <c r="L115" s="135"/>
    </row>
    <row r="116" spans="1:12">
      <c r="A116" s="210"/>
      <c r="B116" s="21">
        <v>360</v>
      </c>
      <c r="C116" s="7"/>
      <c r="D116" s="7">
        <v>12.09352</v>
      </c>
      <c r="E116" s="7">
        <v>12.003500000000001</v>
      </c>
      <c r="F116" s="7">
        <v>2.9960500312033247E-2</v>
      </c>
      <c r="G116" s="75">
        <v>-0.74436557759857436</v>
      </c>
      <c r="H116" s="22">
        <v>0.5</v>
      </c>
      <c r="I116" s="92">
        <f t="shared" si="44"/>
        <v>360</v>
      </c>
      <c r="J116" s="6">
        <f t="shared" si="43"/>
        <v>-0.74436557759857436</v>
      </c>
      <c r="K116" s="6">
        <f t="shared" si="45"/>
        <v>0.5</v>
      </c>
      <c r="L116" s="135"/>
    </row>
    <row r="117" spans="1:12">
      <c r="A117" s="210"/>
      <c r="B117" s="21">
        <v>375</v>
      </c>
      <c r="C117" s="7"/>
      <c r="D117" s="7">
        <v>12.09637</v>
      </c>
      <c r="E117" s="7">
        <v>11.976500000000001</v>
      </c>
      <c r="F117" s="7">
        <v>3.9239480655396619E-2</v>
      </c>
      <c r="G117" s="75">
        <v>-0.99095844455815096</v>
      </c>
      <c r="H117" s="22">
        <v>0.5</v>
      </c>
      <c r="I117" s="92">
        <f t="shared" si="44"/>
        <v>375</v>
      </c>
      <c r="J117" s="6">
        <f t="shared" si="43"/>
        <v>-0.99095844455815096</v>
      </c>
      <c r="K117" s="6">
        <f t="shared" si="45"/>
        <v>0.5</v>
      </c>
      <c r="L117" s="135"/>
    </row>
    <row r="118" spans="1:12">
      <c r="A118" s="210"/>
      <c r="B118" s="21">
        <v>390</v>
      </c>
      <c r="C118" s="7"/>
      <c r="D118" s="7">
        <v>12.09477</v>
      </c>
      <c r="E118" s="7">
        <v>11.958000000000002</v>
      </c>
      <c r="F118" s="7">
        <v>4.0078869613222344E-2</v>
      </c>
      <c r="G118" s="75">
        <v>-1.1308193541505833</v>
      </c>
      <c r="H118" s="22">
        <v>0.5</v>
      </c>
      <c r="I118" s="92">
        <f t="shared" si="44"/>
        <v>390</v>
      </c>
      <c r="J118" s="6">
        <f t="shared" si="43"/>
        <v>-1.1308193541505833</v>
      </c>
      <c r="K118" s="6">
        <f t="shared" si="45"/>
        <v>0.5</v>
      </c>
      <c r="L118" s="135"/>
    </row>
    <row r="119" spans="1:12">
      <c r="A119" s="210"/>
      <c r="B119" s="21">
        <v>405</v>
      </c>
      <c r="C119" s="7"/>
      <c r="D119" s="7">
        <v>12.09937</v>
      </c>
      <c r="E119" s="7">
        <v>11.931999999999999</v>
      </c>
      <c r="F119" s="7">
        <v>2.8022547312739721E-2</v>
      </c>
      <c r="G119" s="75">
        <v>-1.3832951633019057</v>
      </c>
      <c r="H119" s="22">
        <v>0.5</v>
      </c>
      <c r="I119" s="92">
        <f t="shared" si="44"/>
        <v>405</v>
      </c>
      <c r="J119" s="6">
        <f t="shared" si="43"/>
        <v>-1.3832951633019057</v>
      </c>
      <c r="K119" s="6">
        <f t="shared" si="45"/>
        <v>0.5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11.995987294622754</v>
      </c>
      <c r="E135" s="34">
        <v>11.725000000000001</v>
      </c>
      <c r="F135" s="34">
        <v>7.5000000000000011E-2</v>
      </c>
      <c r="G135" s="35">
        <v>-2.2589828412391184</v>
      </c>
      <c r="H135" s="36">
        <v>0.59654409182289792</v>
      </c>
      <c r="I135" s="92">
        <f t="shared" si="46"/>
        <v>120</v>
      </c>
      <c r="J135" s="6">
        <f t="shared" ref="J135:J155" si="47">G135+(G136-G135)/15*(I135-B135)</f>
        <v>-2.2589828412391184</v>
      </c>
      <c r="K135" s="6">
        <f t="shared" ref="K135:K155" si="48">H135+(H136-H135)/15*(I135-B135)</f>
        <v>0.59654409182289792</v>
      </c>
      <c r="L135" s="135"/>
    </row>
    <row r="136" spans="1:12">
      <c r="A136" s="208"/>
      <c r="B136" s="23">
        <v>135</v>
      </c>
      <c r="C136" s="3"/>
      <c r="D136" s="34">
        <v>11.993388294622754</v>
      </c>
      <c r="E136" s="34">
        <v>11.805</v>
      </c>
      <c r="F136" s="34">
        <v>0.08</v>
      </c>
      <c r="G136" s="35">
        <v>-1.5707679097425578</v>
      </c>
      <c r="H136" s="36">
        <v>0.62468219766162025</v>
      </c>
      <c r="I136" s="92">
        <f t="shared" si="46"/>
        <v>135</v>
      </c>
      <c r="J136" s="6">
        <f t="shared" si="47"/>
        <v>-1.5707679097425578</v>
      </c>
      <c r="K136" s="6">
        <f t="shared" si="48"/>
        <v>0.62468219766162025</v>
      </c>
      <c r="L136" s="135"/>
    </row>
    <row r="137" spans="1:12">
      <c r="A137" s="208"/>
      <c r="B137" s="23">
        <v>150</v>
      </c>
      <c r="C137" s="3"/>
      <c r="D137" s="34">
        <v>11.994169294622754</v>
      </c>
      <c r="E137" s="34">
        <v>11.87</v>
      </c>
      <c r="F137" s="34">
        <v>5.5E-2</v>
      </c>
      <c r="G137" s="35">
        <v>-1.0352471402785903</v>
      </c>
      <c r="H137" s="36">
        <v>0.58721485653982797</v>
      </c>
      <c r="I137" s="92">
        <f t="shared" si="46"/>
        <v>150</v>
      </c>
      <c r="J137" s="6">
        <f t="shared" si="47"/>
        <v>-1.0352471402785903</v>
      </c>
      <c r="K137" s="6">
        <f t="shared" si="48"/>
        <v>0.58721485653982797</v>
      </c>
      <c r="L137" s="135"/>
    </row>
    <row r="138" spans="1:12">
      <c r="A138" s="208"/>
      <c r="B138" s="23">
        <v>165</v>
      </c>
      <c r="C138" s="3"/>
      <c r="D138" s="34">
        <v>11.998965294622755</v>
      </c>
      <c r="E138" s="34">
        <v>11.984999999999999</v>
      </c>
      <c r="F138" s="34">
        <v>6.5000000000000002E-2</v>
      </c>
      <c r="G138" s="35">
        <v>-0.11638749075317144</v>
      </c>
      <c r="H138" s="36">
        <v>0.60142582905126385</v>
      </c>
      <c r="I138" s="92">
        <f t="shared" si="46"/>
        <v>165</v>
      </c>
      <c r="J138" s="6">
        <f t="shared" si="47"/>
        <v>-0.11638749075317144</v>
      </c>
      <c r="K138" s="6">
        <f t="shared" si="48"/>
        <v>0.60142582905126385</v>
      </c>
      <c r="L138" s="135"/>
    </row>
    <row r="139" spans="1:12">
      <c r="A139" s="208"/>
      <c r="B139" s="23">
        <v>180</v>
      </c>
      <c r="C139" s="3"/>
      <c r="D139" s="34">
        <v>11.998921294622754</v>
      </c>
      <c r="E139" s="34">
        <v>12.055</v>
      </c>
      <c r="F139" s="34">
        <v>7.5000000000000011E-2</v>
      </c>
      <c r="G139" s="35">
        <v>0.46736455719879705</v>
      </c>
      <c r="H139" s="36">
        <v>0.61132746158881057</v>
      </c>
      <c r="I139" s="92">
        <f t="shared" si="46"/>
        <v>180</v>
      </c>
      <c r="J139" s="6">
        <f t="shared" si="47"/>
        <v>0.46736455719879705</v>
      </c>
      <c r="K139" s="6">
        <f t="shared" si="48"/>
        <v>0.61132746158881057</v>
      </c>
      <c r="L139" s="135"/>
    </row>
    <row r="140" spans="1:12">
      <c r="A140" s="208"/>
      <c r="B140" s="23">
        <v>195</v>
      </c>
      <c r="C140" s="3"/>
      <c r="D140" s="34">
        <v>12.001352294622755</v>
      </c>
      <c r="E140" s="34">
        <v>12.015000000000001</v>
      </c>
      <c r="F140" s="34">
        <v>0.08</v>
      </c>
      <c r="G140" s="35">
        <v>0.11371806311660515</v>
      </c>
      <c r="H140" s="36">
        <v>0.63310358558589563</v>
      </c>
      <c r="I140" s="92">
        <f t="shared" si="46"/>
        <v>195</v>
      </c>
      <c r="J140" s="6">
        <f t="shared" si="47"/>
        <v>0.11371806311660515</v>
      </c>
      <c r="K140" s="6">
        <f t="shared" si="48"/>
        <v>0.63310358558589563</v>
      </c>
      <c r="L140" s="135"/>
    </row>
    <row r="141" spans="1:12">
      <c r="A141" s="208"/>
      <c r="B141" s="23">
        <v>210</v>
      </c>
      <c r="C141" s="3"/>
      <c r="D141" s="34">
        <v>12.018322294622754</v>
      </c>
      <c r="E141" s="34">
        <v>11.99</v>
      </c>
      <c r="F141" s="34">
        <v>9.5000000000000001E-2</v>
      </c>
      <c r="G141" s="35">
        <v>-0.23565930359036807</v>
      </c>
      <c r="H141" s="36">
        <v>0.66037581477845675</v>
      </c>
      <c r="I141" s="92">
        <f t="shared" si="46"/>
        <v>210</v>
      </c>
      <c r="J141" s="6">
        <f t="shared" si="47"/>
        <v>-0.23565930359036807</v>
      </c>
      <c r="K141" s="6">
        <f t="shared" si="48"/>
        <v>0.66037581477845675</v>
      </c>
      <c r="L141" s="135"/>
    </row>
    <row r="142" spans="1:12">
      <c r="A142" s="208"/>
      <c r="B142" s="23">
        <v>225</v>
      </c>
      <c r="C142" s="3"/>
      <c r="D142" s="34">
        <v>12.019006294622756</v>
      </c>
      <c r="E142" s="34">
        <v>11.955</v>
      </c>
      <c r="F142" s="34">
        <v>0.09</v>
      </c>
      <c r="G142" s="35">
        <v>-0.53254231717468725</v>
      </c>
      <c r="H142" s="36">
        <v>0.61546367874791408</v>
      </c>
      <c r="I142" s="92">
        <f t="shared" si="46"/>
        <v>225</v>
      </c>
      <c r="J142" s="6">
        <f t="shared" si="47"/>
        <v>-0.53254231717468725</v>
      </c>
      <c r="K142" s="6">
        <f t="shared" si="48"/>
        <v>0.61546367874791408</v>
      </c>
      <c r="L142" s="135"/>
    </row>
    <row r="143" spans="1:12">
      <c r="A143" s="208"/>
      <c r="B143" s="23">
        <v>240</v>
      </c>
      <c r="C143" s="3"/>
      <c r="D143" s="34">
        <v>12.021615294622755</v>
      </c>
      <c r="E143" s="34">
        <v>11.895</v>
      </c>
      <c r="F143" s="34">
        <v>0.13</v>
      </c>
      <c r="G143" s="35">
        <v>-1.0532302982560959</v>
      </c>
      <c r="H143" s="36">
        <v>0.67544403880139869</v>
      </c>
      <c r="I143" s="92">
        <f t="shared" si="46"/>
        <v>240</v>
      </c>
      <c r="J143" s="6">
        <f t="shared" si="47"/>
        <v>-1.0532302982560959</v>
      </c>
      <c r="K143" s="6">
        <f t="shared" si="48"/>
        <v>0.67544403880139869</v>
      </c>
      <c r="L143" s="135"/>
    </row>
    <row r="144" spans="1:12">
      <c r="A144" s="208"/>
      <c r="B144" s="23">
        <v>255</v>
      </c>
      <c r="C144" s="4"/>
      <c r="D144" s="34">
        <v>12.011727294622755</v>
      </c>
      <c r="E144" s="34">
        <v>11.86</v>
      </c>
      <c r="F144" s="34">
        <v>7.5000000000000011E-2</v>
      </c>
      <c r="G144" s="35">
        <v>-1.2631596680577228</v>
      </c>
      <c r="H144" s="36">
        <v>0.64045351503931602</v>
      </c>
      <c r="I144" s="92">
        <f t="shared" si="46"/>
        <v>255</v>
      </c>
      <c r="J144" s="6">
        <f t="shared" si="47"/>
        <v>-1.2631596680577228</v>
      </c>
      <c r="K144" s="6">
        <f t="shared" si="48"/>
        <v>0.64045351503931602</v>
      </c>
      <c r="L144" s="135"/>
    </row>
    <row r="145" spans="1:12">
      <c r="A145" s="208"/>
      <c r="B145" s="23">
        <v>270</v>
      </c>
      <c r="C145" s="3">
        <v>12.006961627956088</v>
      </c>
      <c r="D145" s="34">
        <v>12.007982294622755</v>
      </c>
      <c r="E145" s="34">
        <v>11.879999999999999</v>
      </c>
      <c r="F145" s="34">
        <v>0.1</v>
      </c>
      <c r="G145" s="35">
        <v>-1.0658101543010021</v>
      </c>
      <c r="H145" s="36">
        <v>0.63191075011726239</v>
      </c>
      <c r="I145" s="92">
        <f t="shared" si="46"/>
        <v>270</v>
      </c>
      <c r="J145" s="6">
        <f t="shared" si="47"/>
        <v>-1.0658101543010021</v>
      </c>
      <c r="K145" s="6">
        <f t="shared" si="48"/>
        <v>0.63191075011726239</v>
      </c>
      <c r="L145" s="135"/>
    </row>
    <row r="146" spans="1:12">
      <c r="A146" s="208"/>
      <c r="B146" s="23">
        <v>285</v>
      </c>
      <c r="C146" s="3"/>
      <c r="D146" s="34">
        <v>12.008659294622754</v>
      </c>
      <c r="E146" s="34">
        <v>11.89</v>
      </c>
      <c r="F146" s="34">
        <v>0.12000000000000001</v>
      </c>
      <c r="G146" s="35">
        <v>-0.98811442402972627</v>
      </c>
      <c r="H146" s="36">
        <v>0.64033805205828476</v>
      </c>
      <c r="I146" s="92">
        <f t="shared" si="46"/>
        <v>285</v>
      </c>
      <c r="J146" s="6">
        <f t="shared" si="47"/>
        <v>-0.98811442402972627</v>
      </c>
      <c r="K146" s="6">
        <f t="shared" si="48"/>
        <v>0.64033805205828476</v>
      </c>
      <c r="L146" s="135"/>
    </row>
    <row r="147" spans="1:12">
      <c r="A147" s="208"/>
      <c r="B147" s="23">
        <v>300</v>
      </c>
      <c r="C147" s="3"/>
      <c r="D147" s="34">
        <v>11.996295294622755</v>
      </c>
      <c r="E147" s="34">
        <v>11.879999999999999</v>
      </c>
      <c r="F147" s="34">
        <v>0.1</v>
      </c>
      <c r="G147" s="35">
        <v>-0.96942674189492495</v>
      </c>
      <c r="H147" s="36">
        <v>0.63303014211095721</v>
      </c>
      <c r="I147" s="92">
        <f t="shared" si="46"/>
        <v>300</v>
      </c>
      <c r="J147" s="6">
        <f t="shared" si="47"/>
        <v>-0.96942674189492495</v>
      </c>
      <c r="K147" s="6">
        <f t="shared" si="48"/>
        <v>0.63303014211095721</v>
      </c>
      <c r="L147" s="135"/>
    </row>
    <row r="148" spans="1:12">
      <c r="A148" s="208"/>
      <c r="B148" s="23">
        <v>315</v>
      </c>
      <c r="C148" s="3"/>
      <c r="D148" s="34">
        <v>11.991448294622755</v>
      </c>
      <c r="E148" s="34">
        <v>11.865</v>
      </c>
      <c r="F148" s="34">
        <v>0.08</v>
      </c>
      <c r="G148" s="35">
        <v>-1.0544872605543143</v>
      </c>
      <c r="H148" s="36">
        <v>0.63060612142840555</v>
      </c>
      <c r="I148" s="92">
        <f t="shared" si="46"/>
        <v>315</v>
      </c>
      <c r="J148" s="6">
        <f t="shared" si="47"/>
        <v>-1.0544872605543143</v>
      </c>
      <c r="K148" s="6">
        <f t="shared" si="48"/>
        <v>0.63060612142840555</v>
      </c>
      <c r="L148" s="135"/>
    </row>
    <row r="149" spans="1:12">
      <c r="A149" s="208"/>
      <c r="B149" s="23">
        <v>330</v>
      </c>
      <c r="C149" s="3"/>
      <c r="D149" s="34">
        <v>11.995941294622755</v>
      </c>
      <c r="E149" s="34">
        <v>11.885</v>
      </c>
      <c r="F149" s="34">
        <v>0.1</v>
      </c>
      <c r="G149" s="35">
        <v>-0.92482358739522241</v>
      </c>
      <c r="H149" s="36">
        <v>0.64432212564748392</v>
      </c>
      <c r="I149" s="92">
        <f t="shared" si="46"/>
        <v>330</v>
      </c>
      <c r="J149" s="6">
        <f t="shared" si="47"/>
        <v>-0.92482358739522241</v>
      </c>
      <c r="K149" s="6">
        <f t="shared" si="48"/>
        <v>0.64432212564748392</v>
      </c>
      <c r="L149" s="135"/>
    </row>
    <row r="150" spans="1:12">
      <c r="A150" s="208"/>
      <c r="B150" s="23">
        <v>345</v>
      </c>
      <c r="C150" s="3"/>
      <c r="D150" s="34">
        <v>12.001352294622755</v>
      </c>
      <c r="E150" s="34">
        <v>11.89</v>
      </c>
      <c r="F150" s="34">
        <v>0.1</v>
      </c>
      <c r="G150" s="35">
        <v>-0.92783123009101653</v>
      </c>
      <c r="H150" s="36">
        <v>0.63297421616784488</v>
      </c>
      <c r="I150" s="92">
        <f t="shared" si="46"/>
        <v>345</v>
      </c>
      <c r="J150" s="6">
        <f t="shared" si="47"/>
        <v>-0.92783123009101653</v>
      </c>
      <c r="K150" s="6">
        <f t="shared" si="48"/>
        <v>0.63297421616784488</v>
      </c>
      <c r="L150" s="135"/>
    </row>
    <row r="151" spans="1:12">
      <c r="A151" s="208"/>
      <c r="B151" s="23">
        <v>360</v>
      </c>
      <c r="C151" s="3"/>
      <c r="D151" s="34">
        <v>11.998921294622754</v>
      </c>
      <c r="E151" s="34">
        <v>11.9</v>
      </c>
      <c r="F151" s="34">
        <v>7.5000000000000011E-2</v>
      </c>
      <c r="G151" s="35">
        <v>-0.82441823055447949</v>
      </c>
      <c r="H151" s="36">
        <v>0.6133250184234057</v>
      </c>
      <c r="I151" s="92">
        <f t="shared" si="46"/>
        <v>360</v>
      </c>
      <c r="J151" s="6">
        <f t="shared" si="47"/>
        <v>-0.82441823055447949</v>
      </c>
      <c r="K151" s="6">
        <f t="shared" si="48"/>
        <v>0.6133250184234057</v>
      </c>
      <c r="L151" s="135"/>
    </row>
    <row r="152" spans="1:12">
      <c r="A152" s="208"/>
      <c r="B152" s="23">
        <v>375</v>
      </c>
      <c r="C152" s="3"/>
      <c r="D152" s="34">
        <v>11.998965294622755</v>
      </c>
      <c r="E152" s="34">
        <v>11.9</v>
      </c>
      <c r="F152" s="34">
        <v>0.08</v>
      </c>
      <c r="G152" s="35">
        <v>-0.8247819057123611</v>
      </c>
      <c r="H152" s="36">
        <v>0.64680054470252768</v>
      </c>
      <c r="I152" s="92">
        <f t="shared" si="46"/>
        <v>375</v>
      </c>
      <c r="J152" s="6">
        <f t="shared" si="47"/>
        <v>-0.8247819057123611</v>
      </c>
      <c r="K152" s="6">
        <f t="shared" si="48"/>
        <v>0.64680054470252768</v>
      </c>
      <c r="L152" s="135"/>
    </row>
    <row r="153" spans="1:12">
      <c r="A153" s="208"/>
      <c r="B153" s="23">
        <v>390</v>
      </c>
      <c r="C153" s="3"/>
      <c r="D153" s="34">
        <v>11.994169294622754</v>
      </c>
      <c r="E153" s="34">
        <v>11.895</v>
      </c>
      <c r="F153" s="34">
        <v>0.08</v>
      </c>
      <c r="G153" s="35">
        <v>-0.82681253021177725</v>
      </c>
      <c r="H153" s="36">
        <v>0.60816907544181442</v>
      </c>
      <c r="I153" s="92">
        <f t="shared" si="46"/>
        <v>390</v>
      </c>
      <c r="J153" s="6">
        <f t="shared" si="47"/>
        <v>-0.82681253021177725</v>
      </c>
      <c r="K153" s="6">
        <f t="shared" si="48"/>
        <v>0.60816907544181442</v>
      </c>
      <c r="L153" s="135"/>
    </row>
    <row r="154" spans="1:12">
      <c r="A154" s="208"/>
      <c r="B154" s="23">
        <v>405</v>
      </c>
      <c r="C154" s="3"/>
      <c r="D154" s="34">
        <v>11.993388294622754</v>
      </c>
      <c r="E154" s="34">
        <v>11.955</v>
      </c>
      <c r="F154" s="34">
        <v>0.09</v>
      </c>
      <c r="G154" s="35">
        <v>-0.32007881075580191</v>
      </c>
      <c r="H154" s="36">
        <v>0.61897595701255093</v>
      </c>
      <c r="I154" s="92">
        <f t="shared" si="46"/>
        <v>405</v>
      </c>
      <c r="J154" s="6">
        <f t="shared" si="47"/>
        <v>-0.32007881075580191</v>
      </c>
      <c r="K154" s="6">
        <f t="shared" si="48"/>
        <v>0.61897595701255093</v>
      </c>
      <c r="L154" s="135"/>
    </row>
    <row r="155" spans="1:12">
      <c r="A155" s="208"/>
      <c r="B155" s="23">
        <v>420</v>
      </c>
      <c r="C155" s="3"/>
      <c r="D155" s="34">
        <v>11.995987294622754</v>
      </c>
      <c r="E155" s="34">
        <v>11.955</v>
      </c>
      <c r="F155" s="34">
        <v>0.12</v>
      </c>
      <c r="G155" s="35">
        <v>-0.34167504196279685</v>
      </c>
      <c r="H155" s="36">
        <v>0.64753858142990706</v>
      </c>
      <c r="I155" s="92">
        <f t="shared" si="46"/>
        <v>420</v>
      </c>
      <c r="J155" s="6">
        <f t="shared" si="47"/>
        <v>-0.34167504196279685</v>
      </c>
      <c r="K155" s="6">
        <f t="shared" si="48"/>
        <v>0.64753858142990706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11.975333333333332</v>
      </c>
      <c r="E201" s="55">
        <v>10.9941</v>
      </c>
      <c r="F201" s="56">
        <v>0.1977706907178442</v>
      </c>
      <c r="G201" s="56">
        <v>-8.1937872293046716</v>
      </c>
      <c r="H201" s="62">
        <v>0.57795133255891595</v>
      </c>
      <c r="I201" s="94">
        <f>I200+15</f>
        <v>60</v>
      </c>
      <c r="J201" s="6">
        <f t="shared" ref="J201:J232" si="50">G201+(G202-G201)/15*(I201-B201)</f>
        <v>-6.3168971096957218</v>
      </c>
      <c r="K201" s="6">
        <f t="shared" ref="K201:K232" si="51">H201+(H202-H201)/15*(I201-B201)</f>
        <v>0.56761996885952593</v>
      </c>
      <c r="L201" s="135"/>
    </row>
    <row r="202" spans="1:12">
      <c r="A202" s="208"/>
      <c r="B202" s="55">
        <v>65</v>
      </c>
      <c r="C202" s="55"/>
      <c r="D202" s="56">
        <v>12.106333333333334</v>
      </c>
      <c r="E202" s="55">
        <v>11.4552</v>
      </c>
      <c r="F202" s="56">
        <v>0.1287917382871932</v>
      </c>
      <c r="G202" s="56">
        <v>-5.3784520498912469</v>
      </c>
      <c r="H202" s="62">
        <v>0.56245428700983091</v>
      </c>
      <c r="I202" s="94">
        <f t="shared" ref="I202:I232" si="52">I201+15</f>
        <v>75</v>
      </c>
      <c r="J202" s="6">
        <f t="shared" si="50"/>
        <v>-3.9333420243354276</v>
      </c>
      <c r="K202" s="6">
        <f t="shared" si="51"/>
        <v>0.55640883533812269</v>
      </c>
      <c r="L202" s="135"/>
    </row>
    <row r="203" spans="1:12">
      <c r="A203" s="208"/>
      <c r="B203" s="55">
        <v>80</v>
      </c>
      <c r="C203" s="55"/>
      <c r="D203" s="56">
        <v>12.113333333333333</v>
      </c>
      <c r="E203" s="55">
        <v>11.724399999999999</v>
      </c>
      <c r="F203" s="56">
        <v>8.0382598466420152E-2</v>
      </c>
      <c r="G203" s="56">
        <v>-3.2107870115575179</v>
      </c>
      <c r="H203" s="62">
        <v>0.55338610950226852</v>
      </c>
      <c r="I203" s="94">
        <f t="shared" si="52"/>
        <v>90</v>
      </c>
      <c r="J203" s="6">
        <f t="shared" si="50"/>
        <v>-2.1963139922797033</v>
      </c>
      <c r="K203" s="6">
        <f t="shared" si="51"/>
        <v>0.55374052036058508</v>
      </c>
      <c r="L203" s="135"/>
    </row>
    <row r="204" spans="1:12">
      <c r="A204" s="208"/>
      <c r="B204" s="55">
        <v>95</v>
      </c>
      <c r="C204" s="55"/>
      <c r="D204" s="56">
        <v>12.097333333333333</v>
      </c>
      <c r="E204" s="55">
        <v>11.893000000000001</v>
      </c>
      <c r="F204" s="56">
        <v>4.7382925457705317E-2</v>
      </c>
      <c r="G204" s="56">
        <v>-1.6890774826407962</v>
      </c>
      <c r="H204" s="62">
        <v>0.55391772578974341</v>
      </c>
      <c r="I204" s="94">
        <f t="shared" si="52"/>
        <v>105</v>
      </c>
      <c r="J204" s="6">
        <f t="shared" si="50"/>
        <v>-1.2065733395249314</v>
      </c>
      <c r="K204" s="6">
        <f t="shared" si="51"/>
        <v>0.55434172281755234</v>
      </c>
      <c r="L204" s="135"/>
    </row>
    <row r="205" spans="1:12">
      <c r="A205" s="208"/>
      <c r="B205" s="55">
        <v>110</v>
      </c>
      <c r="C205" s="55"/>
      <c r="D205" s="56">
        <v>12.082333333333333</v>
      </c>
      <c r="E205" s="55">
        <v>11.9657</v>
      </c>
      <c r="F205" s="56">
        <v>4.0461823724912471E-2</v>
      </c>
      <c r="G205" s="56">
        <v>-0.96532126796699902</v>
      </c>
      <c r="H205" s="62">
        <v>0.55455372133145675</v>
      </c>
      <c r="I205" s="94">
        <f t="shared" si="52"/>
        <v>120</v>
      </c>
      <c r="J205" s="6">
        <f t="shared" si="50"/>
        <v>-0.60133830521646281</v>
      </c>
      <c r="K205" s="6">
        <f t="shared" si="51"/>
        <v>0.55478510371858736</v>
      </c>
      <c r="L205" s="135"/>
    </row>
    <row r="206" spans="1:12">
      <c r="A206" s="208"/>
      <c r="B206" s="55">
        <v>125</v>
      </c>
      <c r="C206" s="55"/>
      <c r="D206" s="56">
        <v>12.074333333333332</v>
      </c>
      <c r="E206" s="55">
        <v>12.0237</v>
      </c>
      <c r="F206" s="56">
        <v>3.7145853678495433E-2</v>
      </c>
      <c r="G206" s="56">
        <v>-0.41934682384119465</v>
      </c>
      <c r="H206" s="62">
        <v>0.55490079491215261</v>
      </c>
      <c r="I206" s="94">
        <f t="shared" si="52"/>
        <v>135</v>
      </c>
      <c r="J206" s="6">
        <f t="shared" si="50"/>
        <v>-0.16425824951205359</v>
      </c>
      <c r="K206" s="6">
        <f t="shared" si="51"/>
        <v>0.55486702760011597</v>
      </c>
      <c r="L206" s="135"/>
    </row>
    <row r="207" spans="1:12">
      <c r="A207" s="208"/>
      <c r="B207" s="55">
        <v>140</v>
      </c>
      <c r="C207" s="55"/>
      <c r="D207" s="56">
        <v>12.075333333333333</v>
      </c>
      <c r="E207" s="55">
        <v>12.0709</v>
      </c>
      <c r="F207" s="56">
        <v>4.371785178805123E-2</v>
      </c>
      <c r="G207" s="56">
        <v>-3.6713962347483031E-2</v>
      </c>
      <c r="H207" s="62">
        <v>0.55485014394409771</v>
      </c>
      <c r="I207" s="94">
        <f t="shared" si="52"/>
        <v>150</v>
      </c>
      <c r="J207" s="6">
        <f t="shared" si="50"/>
        <v>0.1637966302371576</v>
      </c>
      <c r="K207" s="6">
        <f t="shared" si="51"/>
        <v>0.55506592508543284</v>
      </c>
      <c r="L207" s="135"/>
    </row>
    <row r="208" spans="1:12">
      <c r="A208" s="208"/>
      <c r="B208" s="55">
        <v>155</v>
      </c>
      <c r="C208" s="55"/>
      <c r="D208" s="56">
        <v>12.068333333333333</v>
      </c>
      <c r="E208" s="55">
        <v>12.100199999999999</v>
      </c>
      <c r="F208" s="56">
        <v>4.5772486665481033E-2</v>
      </c>
      <c r="G208" s="56">
        <v>0.2640519265294779</v>
      </c>
      <c r="H208" s="62">
        <v>0.55517381565610047</v>
      </c>
      <c r="I208" s="94">
        <f t="shared" si="52"/>
        <v>165</v>
      </c>
      <c r="J208" s="6">
        <f t="shared" si="50"/>
        <v>0.25738090671507968</v>
      </c>
      <c r="K208" s="6">
        <f t="shared" si="51"/>
        <v>0.55508174039547442</v>
      </c>
      <c r="L208" s="135"/>
    </row>
    <row r="209" spans="1:12">
      <c r="A209" s="208"/>
      <c r="B209" s="55">
        <v>170</v>
      </c>
      <c r="C209" s="55"/>
      <c r="D209" s="56">
        <v>12.071333333333332</v>
      </c>
      <c r="E209" s="55">
        <v>12.102</v>
      </c>
      <c r="F209" s="56">
        <v>3.6856427063883847E-2</v>
      </c>
      <c r="G209" s="56">
        <v>0.25404539680788057</v>
      </c>
      <c r="H209" s="62">
        <v>0.55503570276516134</v>
      </c>
      <c r="I209" s="94">
        <f t="shared" si="52"/>
        <v>180</v>
      </c>
      <c r="J209" s="6">
        <f t="shared" si="50"/>
        <v>0.21758439532255344</v>
      </c>
      <c r="K209" s="6">
        <f t="shared" si="51"/>
        <v>0.55500460705946408</v>
      </c>
      <c r="L209" s="135"/>
    </row>
    <row r="210" spans="1:12">
      <c r="A210" s="208"/>
      <c r="B210" s="55">
        <v>185</v>
      </c>
      <c r="C210" s="55"/>
      <c r="D210" s="56">
        <v>12.072333333333333</v>
      </c>
      <c r="E210" s="55">
        <v>12.096399999999999</v>
      </c>
      <c r="F210" s="56">
        <v>3.4348350149041612E-2</v>
      </c>
      <c r="G210" s="56">
        <v>0.19935389457988986</v>
      </c>
      <c r="H210" s="62">
        <v>0.55498905920661545</v>
      </c>
      <c r="I210" s="94">
        <f t="shared" si="52"/>
        <v>195</v>
      </c>
      <c r="J210" s="6">
        <f t="shared" si="50"/>
        <v>0.20549749652290367</v>
      </c>
      <c r="K210" s="6">
        <f t="shared" si="51"/>
        <v>0.5551731060789431</v>
      </c>
      <c r="L210" s="135"/>
    </row>
    <row r="211" spans="1:12">
      <c r="A211" s="208"/>
      <c r="B211" s="55">
        <v>200</v>
      </c>
      <c r="C211" s="55"/>
      <c r="D211" s="56">
        <v>12.066333333333333</v>
      </c>
      <c r="E211" s="55">
        <v>12.0915</v>
      </c>
      <c r="F211" s="56">
        <v>3.2437164586044467E-2</v>
      </c>
      <c r="G211" s="56">
        <v>0.20856929749441055</v>
      </c>
      <c r="H211" s="62">
        <v>0.55526512951510698</v>
      </c>
      <c r="I211" s="94">
        <f t="shared" si="52"/>
        <v>210</v>
      </c>
      <c r="J211" s="6">
        <f t="shared" si="50"/>
        <v>5.0001381253627047E-2</v>
      </c>
      <c r="K211" s="6">
        <f t="shared" si="51"/>
        <v>0.55526436361747034</v>
      </c>
      <c r="L211" s="135"/>
    </row>
    <row r="212" spans="1:12">
      <c r="A212" s="208"/>
      <c r="B212" s="55">
        <v>215</v>
      </c>
      <c r="C212" s="55"/>
      <c r="D212" s="56">
        <v>12.066333333333333</v>
      </c>
      <c r="E212" s="55">
        <v>12.062799999999999</v>
      </c>
      <c r="F212" s="56">
        <v>3.8602941612432537E-2</v>
      </c>
      <c r="G212" s="56">
        <v>-2.9282576866764731E-2</v>
      </c>
      <c r="H212" s="62">
        <v>0.55526398066865201</v>
      </c>
      <c r="I212" s="94">
        <f t="shared" si="52"/>
        <v>225</v>
      </c>
      <c r="J212" s="6">
        <f t="shared" si="50"/>
        <v>-0.17128883626431787</v>
      </c>
      <c r="K212" s="6">
        <f t="shared" si="51"/>
        <v>0.55529570068450629</v>
      </c>
      <c r="L212" s="135"/>
    </row>
    <row r="213" spans="1:12">
      <c r="A213" s="208"/>
      <c r="B213" s="55">
        <v>230</v>
      </c>
      <c r="C213" s="55"/>
      <c r="D213" s="56">
        <v>12.065333333333333</v>
      </c>
      <c r="E213" s="55">
        <v>12.036099999999999</v>
      </c>
      <c r="F213" s="56">
        <v>3.6360850937033617E-2</v>
      </c>
      <c r="G213" s="56">
        <v>-0.24229196596309444</v>
      </c>
      <c r="H213" s="62">
        <v>0.55531156069243337</v>
      </c>
      <c r="I213" s="94">
        <f t="shared" si="52"/>
        <v>240</v>
      </c>
      <c r="J213" s="6">
        <f t="shared" si="50"/>
        <v>-0.35339915490656154</v>
      </c>
      <c r="K213" s="6">
        <f t="shared" si="51"/>
        <v>0.55537488788436273</v>
      </c>
      <c r="L213" s="135"/>
    </row>
    <row r="214" spans="1:12">
      <c r="A214" s="208"/>
      <c r="B214" s="55">
        <v>245</v>
      </c>
      <c r="C214" s="55"/>
      <c r="D214" s="56">
        <v>12.063333333333334</v>
      </c>
      <c r="E214" s="55">
        <v>12.013999999999999</v>
      </c>
      <c r="F214" s="56">
        <v>3.372980353492374E-2</v>
      </c>
      <c r="G214" s="56">
        <v>-0.40895274937829512</v>
      </c>
      <c r="H214" s="62">
        <v>0.55540655148032736</v>
      </c>
      <c r="I214" s="94">
        <f t="shared" si="52"/>
        <v>255</v>
      </c>
      <c r="J214" s="6">
        <f t="shared" si="50"/>
        <v>-0.46311135672837367</v>
      </c>
      <c r="K214" s="6">
        <f t="shared" si="51"/>
        <v>0.55540786370410977</v>
      </c>
      <c r="L214" s="135"/>
    </row>
    <row r="215" spans="1:12">
      <c r="A215" s="208"/>
      <c r="B215" s="55">
        <v>260</v>
      </c>
      <c r="C215" s="55"/>
      <c r="D215" s="56">
        <v>12.063333333333333</v>
      </c>
      <c r="E215" s="55">
        <v>12.004200000000001</v>
      </c>
      <c r="F215" s="56">
        <v>3.6617942027819941E-2</v>
      </c>
      <c r="G215" s="56">
        <v>-0.49019066040341291</v>
      </c>
      <c r="H215" s="62">
        <v>0.55540851981600092</v>
      </c>
      <c r="I215" s="94">
        <f t="shared" si="52"/>
        <v>270</v>
      </c>
      <c r="J215" s="6">
        <f t="shared" si="50"/>
        <v>-0.55878342965616323</v>
      </c>
      <c r="K215" s="6">
        <f t="shared" si="51"/>
        <v>0.55547192067225104</v>
      </c>
      <c r="L215" s="135"/>
    </row>
    <row r="216" spans="1:12">
      <c r="A216" s="208"/>
      <c r="B216" s="55">
        <v>275</v>
      </c>
      <c r="C216" s="55"/>
      <c r="D216" s="56">
        <v>12.061333333333332</v>
      </c>
      <c r="E216" s="55">
        <v>11.989800000000001</v>
      </c>
      <c r="F216" s="56">
        <v>2.943112081215964E-2</v>
      </c>
      <c r="G216" s="56">
        <v>-0.59307981428253842</v>
      </c>
      <c r="H216" s="62">
        <v>0.5555036211003761</v>
      </c>
      <c r="I216" s="94">
        <f t="shared" si="52"/>
        <v>285</v>
      </c>
      <c r="J216" s="6">
        <f t="shared" si="50"/>
        <v>-0.61725007156998479</v>
      </c>
      <c r="K216" s="6">
        <f t="shared" si="51"/>
        <v>0.5554805377111065</v>
      </c>
      <c r="L216" s="135"/>
    </row>
    <row r="217" spans="1:12">
      <c r="A217" s="208"/>
      <c r="B217" s="55">
        <v>290</v>
      </c>
      <c r="C217" s="55"/>
      <c r="D217" s="56">
        <v>12.062111111111111</v>
      </c>
      <c r="E217" s="55">
        <v>11.9862</v>
      </c>
      <c r="F217" s="56">
        <v>2.752596064154365E-2</v>
      </c>
      <c r="G217" s="56">
        <v>-0.62933520021370803</v>
      </c>
      <c r="H217" s="62">
        <v>0.55546899601647171</v>
      </c>
      <c r="I217" s="94">
        <f t="shared" si="52"/>
        <v>300</v>
      </c>
      <c r="J217" s="6">
        <f t="shared" si="50"/>
        <v>-0.73409054355556103</v>
      </c>
      <c r="K217" s="6">
        <f t="shared" si="51"/>
        <v>0.55542183200316297</v>
      </c>
      <c r="L217" s="135"/>
    </row>
    <row r="218" spans="1:12">
      <c r="A218" s="208"/>
      <c r="B218" s="55">
        <v>305</v>
      </c>
      <c r="C218" s="55"/>
      <c r="D218" s="56">
        <v>12.063777777777778</v>
      </c>
      <c r="E218" s="55">
        <v>11.9689</v>
      </c>
      <c r="F218" s="56">
        <v>2.6300215408512781E-2</v>
      </c>
      <c r="G218" s="56">
        <v>-0.78646821522648747</v>
      </c>
      <c r="H218" s="62">
        <v>0.55539824999650855</v>
      </c>
      <c r="I218" s="94">
        <f t="shared" si="52"/>
        <v>315</v>
      </c>
      <c r="J218" s="6">
        <f t="shared" si="50"/>
        <v>-0.75552157975205814</v>
      </c>
      <c r="K218" s="6">
        <f t="shared" si="51"/>
        <v>0.55539697707274716</v>
      </c>
      <c r="L218" s="135"/>
    </row>
    <row r="219" spans="1:12">
      <c r="A219" s="208"/>
      <c r="B219" s="55">
        <v>320</v>
      </c>
      <c r="C219" s="55"/>
      <c r="D219" s="56">
        <v>12.063777777777778</v>
      </c>
      <c r="E219" s="55">
        <v>11.974500000000001</v>
      </c>
      <c r="F219" s="56">
        <v>2.7008386784485802E-2</v>
      </c>
      <c r="G219" s="56">
        <v>-0.74004826201484342</v>
      </c>
      <c r="H219" s="62">
        <v>0.5553963406108664</v>
      </c>
      <c r="I219" s="94">
        <f t="shared" si="52"/>
        <v>330</v>
      </c>
      <c r="J219" s="6">
        <f t="shared" si="50"/>
        <v>-0.83764487103080554</v>
      </c>
      <c r="K219" s="6">
        <f t="shared" si="51"/>
        <v>0.55538015734391466</v>
      </c>
      <c r="L219" s="135"/>
    </row>
    <row r="220" spans="1:12">
      <c r="A220" s="208"/>
      <c r="B220" s="55">
        <v>335</v>
      </c>
      <c r="C220" s="55"/>
      <c r="D220" s="56">
        <v>12.064444444444446</v>
      </c>
      <c r="E220" s="55">
        <v>11.9575</v>
      </c>
      <c r="F220" s="56">
        <v>2.2401493301541581E-2</v>
      </c>
      <c r="G220" s="56">
        <v>-0.8864431755387866</v>
      </c>
      <c r="H220" s="62">
        <v>0.55537206571043873</v>
      </c>
      <c r="I220" s="94">
        <f t="shared" si="52"/>
        <v>345</v>
      </c>
      <c r="J220" s="6">
        <f t="shared" si="50"/>
        <v>-0.82055464186084581</v>
      </c>
      <c r="K220" s="6">
        <f t="shared" si="51"/>
        <v>0.55527704982297821</v>
      </c>
      <c r="L220" s="135"/>
    </row>
    <row r="221" spans="1:12">
      <c r="A221" s="208"/>
      <c r="B221" s="55">
        <v>350</v>
      </c>
      <c r="C221" s="55"/>
      <c r="D221" s="56">
        <v>12.067444444444446</v>
      </c>
      <c r="E221" s="55">
        <v>11.9724</v>
      </c>
      <c r="F221" s="56">
        <v>1.7516756448880181E-2</v>
      </c>
      <c r="G221" s="56">
        <v>-0.78761037502187548</v>
      </c>
      <c r="H221" s="62">
        <v>0.555229541879248</v>
      </c>
      <c r="I221" s="94">
        <f t="shared" si="52"/>
        <v>360</v>
      </c>
      <c r="J221" s="6">
        <f t="shared" si="50"/>
        <v>-0.79534468312356477</v>
      </c>
      <c r="K221" s="6">
        <f t="shared" si="51"/>
        <v>0.55522987248030631</v>
      </c>
      <c r="L221" s="135"/>
    </row>
    <row r="222" spans="1:12">
      <c r="A222" s="208"/>
      <c r="B222" s="55">
        <v>365</v>
      </c>
      <c r="C222" s="55"/>
      <c r="D222" s="56">
        <v>12.067444444444446</v>
      </c>
      <c r="E222" s="55">
        <v>11.971</v>
      </c>
      <c r="F222" s="56">
        <v>2.4154039983442389E-2</v>
      </c>
      <c r="G222" s="56">
        <v>-0.79921183717440947</v>
      </c>
      <c r="H222" s="62">
        <v>0.55523003778083546</v>
      </c>
      <c r="I222" s="94">
        <f t="shared" si="52"/>
        <v>375</v>
      </c>
      <c r="J222" s="6">
        <f t="shared" si="50"/>
        <v>-0.81722812576463622</v>
      </c>
      <c r="K222" s="6">
        <f t="shared" si="51"/>
        <v>0.55521037856929667</v>
      </c>
      <c r="L222" s="135"/>
    </row>
    <row r="223" spans="1:12">
      <c r="A223" s="208"/>
      <c r="B223" s="55">
        <v>380</v>
      </c>
      <c r="C223" s="55"/>
      <c r="D223" s="56">
        <v>12.068111111111111</v>
      </c>
      <c r="E223" s="55">
        <v>11.968400000000001</v>
      </c>
      <c r="F223" s="56">
        <v>1.707922310031362E-2</v>
      </c>
      <c r="G223" s="56">
        <v>-0.82623627005974953</v>
      </c>
      <c r="H223" s="62">
        <v>0.55520054896352733</v>
      </c>
      <c r="I223" s="94">
        <f t="shared" si="52"/>
        <v>390</v>
      </c>
      <c r="J223" s="6">
        <f t="shared" si="50"/>
        <v>-0.78518712608166474</v>
      </c>
      <c r="K223" s="6">
        <f t="shared" si="51"/>
        <v>0.55520901361579988</v>
      </c>
      <c r="L223" s="135"/>
    </row>
    <row r="224" spans="1:12">
      <c r="A224" s="208"/>
      <c r="B224" s="55">
        <v>395</v>
      </c>
      <c r="C224" s="55"/>
      <c r="D224" s="56">
        <v>12.067777777777778</v>
      </c>
      <c r="E224" s="55">
        <v>11.9755</v>
      </c>
      <c r="F224" s="56">
        <v>1.7130392888380652E-2</v>
      </c>
      <c r="G224" s="56">
        <v>-0.7646625540926224</v>
      </c>
      <c r="H224" s="62">
        <v>0.55521324594193611</v>
      </c>
      <c r="I224" s="94">
        <f t="shared" si="52"/>
        <v>405</v>
      </c>
      <c r="J224" s="6">
        <f t="shared" si="50"/>
        <v>-0.81935365067673083</v>
      </c>
      <c r="K224" s="6">
        <f t="shared" si="51"/>
        <v>0.55521561978354528</v>
      </c>
      <c r="L224" s="135"/>
    </row>
    <row r="225" spans="1:12">
      <c r="A225" s="208"/>
      <c r="B225" s="55">
        <v>410</v>
      </c>
      <c r="C225" s="55"/>
      <c r="D225" s="56">
        <v>12.067777777777778</v>
      </c>
      <c r="E225" s="55">
        <v>11.9656</v>
      </c>
      <c r="F225" s="56">
        <v>2.3239952910930738E-2</v>
      </c>
      <c r="G225" s="56">
        <v>-0.84669919896878498</v>
      </c>
      <c r="H225" s="62">
        <v>0.55521680670434981</v>
      </c>
      <c r="I225" s="94">
        <f t="shared" si="52"/>
        <v>420</v>
      </c>
      <c r="J225" s="6">
        <f t="shared" si="50"/>
        <v>-0.83305724636276135</v>
      </c>
      <c r="K225" s="6">
        <f t="shared" si="51"/>
        <v>0.55520596821046819</v>
      </c>
      <c r="L225" s="135"/>
    </row>
    <row r="226" spans="1:12">
      <c r="A226" s="208"/>
      <c r="B226" s="55">
        <v>425</v>
      </c>
      <c r="C226" s="55"/>
      <c r="D226" s="56">
        <v>12.068111111111111</v>
      </c>
      <c r="E226" s="55">
        <v>11.968400000000001</v>
      </c>
      <c r="F226" s="56">
        <v>1.8239439295994329E-2</v>
      </c>
      <c r="G226" s="56">
        <v>-0.82623627005974953</v>
      </c>
      <c r="H226" s="62">
        <v>0.55520054896352733</v>
      </c>
      <c r="I226" s="94">
        <f t="shared" si="52"/>
        <v>435</v>
      </c>
      <c r="J226" s="6">
        <f t="shared" si="50"/>
        <v>-0.86500338489230699</v>
      </c>
      <c r="K226" s="6">
        <f t="shared" si="51"/>
        <v>0.55526368647740032</v>
      </c>
      <c r="L226" s="135"/>
    </row>
    <row r="227" spans="1:12">
      <c r="A227" s="208"/>
      <c r="B227" s="55">
        <v>440</v>
      </c>
      <c r="C227" s="55"/>
      <c r="D227" s="56">
        <v>12.066111111111113</v>
      </c>
      <c r="E227" s="55">
        <v>11.9594</v>
      </c>
      <c r="F227" s="56">
        <v>2.1540608254144219E-2</v>
      </c>
      <c r="G227" s="56">
        <v>-0.88438694230858572</v>
      </c>
      <c r="H227" s="62">
        <v>0.55529525523433676</v>
      </c>
      <c r="I227" s="94">
        <f t="shared" si="52"/>
        <v>450</v>
      </c>
      <c r="J227" s="6">
        <f t="shared" si="50"/>
        <v>-0.87902985678321066</v>
      </c>
      <c r="K227" s="6">
        <f t="shared" si="51"/>
        <v>0.55528477451045277</v>
      </c>
      <c r="L227" s="135"/>
    </row>
    <row r="228" spans="1:12">
      <c r="A228" s="208"/>
      <c r="B228" s="55">
        <v>455</v>
      </c>
      <c r="C228" s="55"/>
      <c r="D228" s="56">
        <v>12.066444444444445</v>
      </c>
      <c r="E228" s="55">
        <v>11.960699999999999</v>
      </c>
      <c r="F228" s="56">
        <v>2.2713376937806971E-2</v>
      </c>
      <c r="G228" s="56">
        <v>-0.87635131402052313</v>
      </c>
      <c r="H228" s="62">
        <v>0.55527953414851072</v>
      </c>
      <c r="I228" s="94">
        <f t="shared" si="52"/>
        <v>465</v>
      </c>
      <c r="J228" s="6">
        <f t="shared" si="50"/>
        <v>-0.8428179883363357</v>
      </c>
      <c r="K228" s="6">
        <f t="shared" si="51"/>
        <v>0.55526777024523999</v>
      </c>
      <c r="L228" s="135"/>
    </row>
    <row r="229" spans="1:12">
      <c r="A229" s="208"/>
      <c r="B229" s="55">
        <v>470</v>
      </c>
      <c r="C229" s="55"/>
      <c r="D229" s="56">
        <v>12.066777777777778</v>
      </c>
      <c r="E229" s="55">
        <v>11.9671</v>
      </c>
      <c r="F229" s="56">
        <v>2.4759545897190881E-2</v>
      </c>
      <c r="G229" s="56">
        <v>-0.82605132549424198</v>
      </c>
      <c r="H229" s="62">
        <v>0.55526188829360457</v>
      </c>
      <c r="I229" s="94">
        <f t="shared" si="52"/>
        <v>480</v>
      </c>
      <c r="J229" s="6">
        <f t="shared" si="50"/>
        <v>-0.8673196002566731</v>
      </c>
      <c r="K229" s="6">
        <f t="shared" si="51"/>
        <v>0.55527401983326619</v>
      </c>
      <c r="L229" s="135"/>
    </row>
    <row r="230" spans="1:12">
      <c r="A230" s="208"/>
      <c r="B230" s="55">
        <v>485</v>
      </c>
      <c r="C230" s="55"/>
      <c r="D230" s="56">
        <v>12.066444444444445</v>
      </c>
      <c r="E230" s="55">
        <v>11.959300000000001</v>
      </c>
      <c r="F230" s="56">
        <v>2.4329365793671169E-2</v>
      </c>
      <c r="G230" s="56">
        <v>-0.88795373763788865</v>
      </c>
      <c r="H230" s="62">
        <v>0.55528008560309705</v>
      </c>
      <c r="I230" s="94">
        <f t="shared" si="52"/>
        <v>495</v>
      </c>
      <c r="J230" s="6">
        <f t="shared" si="50"/>
        <v>-0.8679341813346475</v>
      </c>
      <c r="K230" s="6">
        <f t="shared" si="51"/>
        <v>0.55535415219690654</v>
      </c>
      <c r="L230" s="135"/>
    </row>
    <row r="231" spans="1:12">
      <c r="A231" s="208"/>
      <c r="B231" s="55">
        <v>500</v>
      </c>
      <c r="C231" s="56">
        <v>12.064</v>
      </c>
      <c r="D231" s="56">
        <v>12.064</v>
      </c>
      <c r="E231" s="55">
        <v>11.9605</v>
      </c>
      <c r="F231" s="56">
        <v>1.922319787811513E-2</v>
      </c>
      <c r="G231" s="56">
        <v>-0.85792440318302698</v>
      </c>
      <c r="H231" s="62">
        <v>0.55539118549381128</v>
      </c>
      <c r="I231" s="94">
        <f t="shared" si="52"/>
        <v>510</v>
      </c>
      <c r="J231" s="6">
        <f t="shared" si="50"/>
        <v>-0.8657890395061667</v>
      </c>
      <c r="K231" s="6">
        <f t="shared" si="51"/>
        <v>0.55531654335646319</v>
      </c>
      <c r="L231" s="135"/>
    </row>
    <row r="232" spans="1:12">
      <c r="A232" s="208"/>
      <c r="B232" s="55">
        <v>515</v>
      </c>
      <c r="C232" s="55"/>
      <c r="D232" s="56">
        <v>12.066444444444445</v>
      </c>
      <c r="E232" s="55">
        <v>11.961499999999999</v>
      </c>
      <c r="F232" s="56">
        <v>2.596600824207472E-2</v>
      </c>
      <c r="G232" s="56">
        <v>-0.86972135766773651</v>
      </c>
      <c r="H232" s="62">
        <v>0.55527922228778914</v>
      </c>
      <c r="I232" s="94">
        <f t="shared" si="52"/>
        <v>525</v>
      </c>
      <c r="J232" s="6">
        <f t="shared" si="50"/>
        <v>-0.8793305267172985</v>
      </c>
      <c r="K232" s="6">
        <f t="shared" si="51"/>
        <v>0.55530013010508561</v>
      </c>
      <c r="L232" s="135"/>
    </row>
    <row r="233" spans="1:12">
      <c r="A233" s="208"/>
      <c r="B233" s="55">
        <v>530</v>
      </c>
      <c r="C233" s="55"/>
      <c r="D233" s="56">
        <v>12.065777777777777</v>
      </c>
      <c r="E233" s="55">
        <v>11.959099999999999</v>
      </c>
      <c r="F233" s="56">
        <v>2.023404246568657E-2</v>
      </c>
      <c r="G233" s="56">
        <v>-0.88413511124207944</v>
      </c>
      <c r="H233" s="62">
        <v>0.55531058401373379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12.199679999999999</v>
      </c>
      <c r="D235" s="29">
        <v>12.234740147614451</v>
      </c>
      <c r="E235" s="29">
        <v>11.054333333333329</v>
      </c>
      <c r="F235" s="29">
        <v>3.2326459750489506E-2</v>
      </c>
      <c r="G235" s="74">
        <v>-9.6479925199823686</v>
      </c>
      <c r="H235" s="31">
        <v>0.65213223501582984</v>
      </c>
      <c r="I235" s="93">
        <v>45</v>
      </c>
      <c r="J235" s="29">
        <f>G235+(G236-G235)/15*(I235-B235)</f>
        <v>-9.5300885387683429</v>
      </c>
      <c r="K235" s="29">
        <f t="shared" ref="K235:K241" si="53">H235+(H236-H235)/15*(I235-B235)</f>
        <v>0.65357654050227543</v>
      </c>
      <c r="L235" s="135"/>
    </row>
    <row r="236" spans="1:12">
      <c r="A236" s="210"/>
      <c r="B236" s="21">
        <v>57.5</v>
      </c>
      <c r="C236" s="6">
        <v>12.137199999999998</v>
      </c>
      <c r="D236" s="6">
        <v>12.13127130358226</v>
      </c>
      <c r="E236" s="6">
        <v>11.046666666666665</v>
      </c>
      <c r="F236" s="6">
        <v>4.7735565467755016E-2</v>
      </c>
      <c r="G236" s="75">
        <v>-8.9405686326982092</v>
      </c>
      <c r="H236" s="22">
        <v>0.66079806793450346</v>
      </c>
      <c r="I236" s="92">
        <f>I235+15</f>
        <v>60</v>
      </c>
      <c r="J236" s="6">
        <f t="shared" ref="J236:J241" si="54">G236+(G237-G236)/15*(I236-B236)</f>
        <v>-8.3277667192325051</v>
      </c>
      <c r="K236" s="6">
        <f t="shared" si="53"/>
        <v>0.66033677938524948</v>
      </c>
      <c r="L236" s="135"/>
    </row>
    <row r="237" spans="1:12">
      <c r="A237" s="210"/>
      <c r="B237" s="21">
        <v>72.5</v>
      </c>
      <c r="C237" s="6">
        <v>12.07662</v>
      </c>
      <c r="D237" s="6">
        <v>12.07422452356264</v>
      </c>
      <c r="E237" s="6">
        <v>11.438666666666666</v>
      </c>
      <c r="F237" s="6">
        <v>4.3392335001035488E-2</v>
      </c>
      <c r="G237" s="75">
        <v>-5.2637571519039836</v>
      </c>
      <c r="H237" s="22">
        <v>0.65803033663897947</v>
      </c>
      <c r="I237" s="92">
        <f t="shared" ref="I237:I267" si="55">I236+15</f>
        <v>75</v>
      </c>
      <c r="J237" s="6">
        <f t="shared" si="54"/>
        <v>-5.0397466650419327</v>
      </c>
      <c r="K237" s="6">
        <f t="shared" si="53"/>
        <v>0.65802295992293769</v>
      </c>
      <c r="L237" s="135"/>
    </row>
    <row r="238" spans="1:12">
      <c r="A238" s="210"/>
      <c r="B238" s="21">
        <v>87.5</v>
      </c>
      <c r="C238" s="6">
        <v>12.011500000000002</v>
      </c>
      <c r="D238" s="6">
        <v>12.000378129196088</v>
      </c>
      <c r="E238" s="6">
        <v>11.530000000000003</v>
      </c>
      <c r="F238" s="6">
        <v>4.3319498466261347E-2</v>
      </c>
      <c r="G238" s="75">
        <v>-3.919694230731678</v>
      </c>
      <c r="H238" s="22">
        <v>0.65798607634272843</v>
      </c>
      <c r="I238" s="92">
        <f t="shared" si="55"/>
        <v>90</v>
      </c>
      <c r="J238" s="6">
        <f t="shared" si="54"/>
        <v>-3.7922233692929943</v>
      </c>
      <c r="K238" s="6">
        <f t="shared" si="53"/>
        <v>0.65706159596555758</v>
      </c>
      <c r="L238" s="135"/>
    </row>
    <row r="239" spans="1:12">
      <c r="A239" s="210"/>
      <c r="B239" s="21">
        <v>102.5</v>
      </c>
      <c r="C239" s="6">
        <v>11.95966</v>
      </c>
      <c r="D239" s="6">
        <v>11.96756087555068</v>
      </c>
      <c r="E239" s="6">
        <v>11.589999999999998</v>
      </c>
      <c r="F239" s="6">
        <v>3.2991226904005619E-2</v>
      </c>
      <c r="G239" s="75">
        <v>-3.1548690620995767</v>
      </c>
      <c r="H239" s="22">
        <v>0.65243919407970352</v>
      </c>
      <c r="I239" s="92">
        <f t="shared" si="55"/>
        <v>105</v>
      </c>
      <c r="J239" s="6">
        <f t="shared" si="54"/>
        <v>-2.9441328121658028</v>
      </c>
      <c r="K239" s="6">
        <f t="shared" si="53"/>
        <v>0.65276234006564726</v>
      </c>
      <c r="L239" s="135"/>
    </row>
    <row r="240" spans="1:12">
      <c r="A240" s="210"/>
      <c r="B240" s="21">
        <v>117.5</v>
      </c>
      <c r="C240" s="6">
        <v>11.90474</v>
      </c>
      <c r="D240" s="6">
        <v>11.926124269260221</v>
      </c>
      <c r="E240" s="6">
        <v>11.700666666666665</v>
      </c>
      <c r="F240" s="6">
        <v>3.6920968225885392E-2</v>
      </c>
      <c r="G240" s="75">
        <v>-1.8904515624969345</v>
      </c>
      <c r="H240" s="22">
        <v>0.6543780699953663</v>
      </c>
      <c r="I240" s="92">
        <f t="shared" si="55"/>
        <v>120</v>
      </c>
      <c r="J240" s="6">
        <f t="shared" si="54"/>
        <v>-1.8666061813026931</v>
      </c>
      <c r="K240" s="6">
        <f t="shared" si="53"/>
        <v>0.65505560654089467</v>
      </c>
      <c r="L240" s="135"/>
    </row>
    <row r="241" spans="1:12">
      <c r="A241" s="210"/>
      <c r="B241" s="21">
        <v>132.5</v>
      </c>
      <c r="C241" s="6">
        <v>11.82422</v>
      </c>
      <c r="D241" s="6">
        <v>11.864993097064286</v>
      </c>
      <c r="E241" s="6">
        <v>11.657666666666673</v>
      </c>
      <c r="F241" s="6">
        <v>4.4066337552185475E-2</v>
      </c>
      <c r="G241" s="75">
        <v>-1.7473792753314863</v>
      </c>
      <c r="H241" s="22">
        <v>0.65844328926853635</v>
      </c>
      <c r="I241" s="92">
        <f t="shared" si="55"/>
        <v>135</v>
      </c>
      <c r="J241" s="6">
        <f t="shared" si="54"/>
        <v>-1.5581564632779581</v>
      </c>
      <c r="K241" s="6">
        <f t="shared" si="53"/>
        <v>0.69280477772373927</v>
      </c>
      <c r="L241" s="135"/>
    </row>
    <row r="242" spans="1:12">
      <c r="A242" s="210"/>
      <c r="B242" s="21">
        <v>147.5</v>
      </c>
      <c r="C242" s="6">
        <v>11.748339999999999</v>
      </c>
      <c r="D242" s="6">
        <v>11.783453062615358</v>
      </c>
      <c r="E242" s="6">
        <v>11.711333333333334</v>
      </c>
      <c r="F242" s="6">
        <v>3.7570985445798635E-2</v>
      </c>
      <c r="G242" s="75">
        <v>-0.61204240301031776</v>
      </c>
      <c r="H242" s="22">
        <v>0.86461221999975368</v>
      </c>
      <c r="I242" s="92">
        <f t="shared" si="55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5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5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5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5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5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5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5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5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5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5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5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5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5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5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5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5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5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5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5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5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5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5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5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5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5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/>
      <c r="C271" s="2"/>
      <c r="D271" s="6"/>
      <c r="E271" s="6"/>
      <c r="F271" s="6"/>
      <c r="G271" s="75"/>
      <c r="H271" s="1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C272" s="2"/>
      <c r="D272" s="6"/>
      <c r="E272" s="4"/>
      <c r="F272" s="4"/>
      <c r="G272" s="76"/>
      <c r="H272" s="12"/>
      <c r="I272" s="92">
        <f t="shared" ref="I272:I302" si="56">I271+15</f>
        <v>75</v>
      </c>
      <c r="J272" s="6"/>
      <c r="K272" s="6"/>
      <c r="L272" s="135"/>
    </row>
    <row r="273" spans="1:12">
      <c r="A273" s="210"/>
      <c r="B273" s="21"/>
      <c r="C273" s="2"/>
      <c r="D273" s="6"/>
      <c r="E273" s="4"/>
      <c r="F273" s="4"/>
      <c r="G273" s="76"/>
      <c r="H273" s="12"/>
      <c r="I273" s="92">
        <f t="shared" si="56"/>
        <v>90</v>
      </c>
      <c r="J273" s="6"/>
      <c r="K273" s="6"/>
      <c r="L273" s="135"/>
    </row>
    <row r="274" spans="1:12">
      <c r="A274" s="210"/>
      <c r="B274" s="21"/>
      <c r="C274" s="2"/>
      <c r="D274" s="6"/>
      <c r="E274" s="4"/>
      <c r="F274" s="4"/>
      <c r="G274" s="76"/>
      <c r="H274" s="12"/>
      <c r="I274" s="92">
        <f t="shared" si="56"/>
        <v>105</v>
      </c>
      <c r="J274" s="6"/>
      <c r="K274" s="6"/>
      <c r="L274" s="135"/>
    </row>
    <row r="275" spans="1:12">
      <c r="A275" s="210"/>
      <c r="B275" s="21"/>
      <c r="C275" s="2"/>
      <c r="D275" s="6"/>
      <c r="E275" s="4"/>
      <c r="F275" s="4"/>
      <c r="G275" s="76"/>
      <c r="H275" s="12"/>
      <c r="I275" s="92">
        <f t="shared" si="56"/>
        <v>120</v>
      </c>
      <c r="J275" s="6"/>
      <c r="K275" s="6"/>
      <c r="L275" s="135"/>
    </row>
    <row r="276" spans="1:12">
      <c r="A276" s="210"/>
      <c r="B276" s="21"/>
      <c r="C276" s="2"/>
      <c r="D276" s="6"/>
      <c r="E276" s="4"/>
      <c r="F276" s="4"/>
      <c r="G276" s="76"/>
      <c r="H276" s="12"/>
      <c r="I276" s="92">
        <f t="shared" si="56"/>
        <v>135</v>
      </c>
      <c r="J276" s="6"/>
      <c r="K276" s="6"/>
      <c r="L276" s="135"/>
    </row>
    <row r="277" spans="1:12">
      <c r="A277" s="210"/>
      <c r="B277" s="21"/>
      <c r="C277" s="2"/>
      <c r="D277" s="6"/>
      <c r="E277" s="4"/>
      <c r="F277" s="4"/>
      <c r="G277" s="76"/>
      <c r="H277" s="12"/>
      <c r="I277" s="92">
        <f t="shared" si="56"/>
        <v>150</v>
      </c>
      <c r="J277" s="6"/>
      <c r="K277" s="6"/>
      <c r="L277" s="135"/>
    </row>
    <row r="278" spans="1:12">
      <c r="A278" s="210"/>
      <c r="B278" s="21"/>
      <c r="C278" s="2"/>
      <c r="D278" s="6"/>
      <c r="E278" s="4"/>
      <c r="F278" s="4"/>
      <c r="G278" s="76"/>
      <c r="H278" s="12"/>
      <c r="I278" s="92">
        <f t="shared" si="56"/>
        <v>165</v>
      </c>
      <c r="J278" s="6"/>
      <c r="K278" s="6"/>
      <c r="L278" s="135"/>
    </row>
    <row r="279" spans="1:12">
      <c r="A279" s="210"/>
      <c r="B279" s="21"/>
      <c r="C279" s="2"/>
      <c r="D279" s="6"/>
      <c r="E279" s="4"/>
      <c r="F279" s="4"/>
      <c r="G279" s="76"/>
      <c r="H279" s="12"/>
      <c r="I279" s="92">
        <f t="shared" si="56"/>
        <v>180</v>
      </c>
      <c r="J279" s="6"/>
      <c r="K279" s="6"/>
      <c r="L279" s="135"/>
    </row>
    <row r="280" spans="1:12">
      <c r="A280" s="210"/>
      <c r="B280" s="21"/>
      <c r="C280" s="2"/>
      <c r="D280" s="6"/>
      <c r="E280" s="4"/>
      <c r="F280" s="4"/>
      <c r="G280" s="76"/>
      <c r="H280" s="12"/>
      <c r="I280" s="92">
        <f t="shared" si="56"/>
        <v>195</v>
      </c>
      <c r="J280" s="6"/>
      <c r="K280" s="6"/>
      <c r="L280" s="135"/>
    </row>
    <row r="281" spans="1:12">
      <c r="A281" s="210"/>
      <c r="B281" s="21"/>
      <c r="C281" s="2"/>
      <c r="D281" s="6"/>
      <c r="E281" s="4"/>
      <c r="F281" s="4"/>
      <c r="G281" s="76"/>
      <c r="H281" s="12"/>
      <c r="I281" s="92">
        <f t="shared" si="56"/>
        <v>210</v>
      </c>
      <c r="J281" s="6"/>
      <c r="K281" s="6"/>
      <c r="L281" s="135"/>
    </row>
    <row r="282" spans="1:12">
      <c r="A282" s="210"/>
      <c r="B282" s="21"/>
      <c r="C282" s="2"/>
      <c r="D282" s="6"/>
      <c r="E282" s="4"/>
      <c r="F282" s="4"/>
      <c r="G282" s="76"/>
      <c r="H282" s="12"/>
      <c r="I282" s="92">
        <f t="shared" si="56"/>
        <v>225</v>
      </c>
      <c r="J282" s="6"/>
      <c r="K282" s="6"/>
      <c r="L282" s="135"/>
    </row>
    <row r="283" spans="1:12">
      <c r="A283" s="210"/>
      <c r="B283" s="21"/>
      <c r="C283" s="2"/>
      <c r="D283" s="6"/>
      <c r="E283" s="4"/>
      <c r="F283" s="4"/>
      <c r="G283" s="76"/>
      <c r="H283" s="12"/>
      <c r="I283" s="92">
        <f t="shared" si="56"/>
        <v>240</v>
      </c>
      <c r="J283" s="6"/>
      <c r="K283" s="6"/>
      <c r="L283" s="135"/>
    </row>
    <row r="284" spans="1:12">
      <c r="A284" s="210"/>
      <c r="B284" s="21"/>
      <c r="C284" s="2"/>
      <c r="D284" s="6"/>
      <c r="E284" s="4"/>
      <c r="F284" s="4"/>
      <c r="G284" s="76"/>
      <c r="H284" s="12"/>
      <c r="I284" s="92">
        <f t="shared" si="56"/>
        <v>255</v>
      </c>
      <c r="J284" s="6"/>
      <c r="K284" s="6"/>
      <c r="L284" s="135"/>
    </row>
    <row r="285" spans="1:12">
      <c r="A285" s="210"/>
      <c r="B285" s="21"/>
      <c r="C285" s="2"/>
      <c r="D285" s="6"/>
      <c r="E285" s="4"/>
      <c r="F285" s="4"/>
      <c r="G285" s="76"/>
      <c r="H285" s="12"/>
      <c r="I285" s="92">
        <f t="shared" si="56"/>
        <v>270</v>
      </c>
      <c r="J285" s="6"/>
      <c r="K285" s="6"/>
      <c r="L285" s="135"/>
    </row>
    <row r="286" spans="1:12">
      <c r="A286" s="210"/>
      <c r="B286" s="21"/>
      <c r="C286" s="2"/>
      <c r="D286" s="6"/>
      <c r="E286" s="4"/>
      <c r="F286" s="4"/>
      <c r="G286" s="76"/>
      <c r="H286" s="12"/>
      <c r="I286" s="92">
        <f t="shared" si="56"/>
        <v>285</v>
      </c>
      <c r="J286" s="6"/>
      <c r="K286" s="6"/>
      <c r="L286" s="135"/>
    </row>
    <row r="287" spans="1:12">
      <c r="A287" s="210"/>
      <c r="B287" s="21"/>
      <c r="C287" s="2"/>
      <c r="D287" s="6"/>
      <c r="E287" s="4"/>
      <c r="F287" s="4"/>
      <c r="G287" s="76"/>
      <c r="H287" s="12"/>
      <c r="I287" s="92">
        <f t="shared" si="56"/>
        <v>300</v>
      </c>
      <c r="J287" s="6"/>
      <c r="K287" s="6"/>
      <c r="L287" s="135"/>
    </row>
    <row r="288" spans="1:12">
      <c r="A288" s="210"/>
      <c r="B288" s="21"/>
      <c r="C288" s="2"/>
      <c r="D288" s="6"/>
      <c r="E288" s="4"/>
      <c r="F288" s="4"/>
      <c r="G288" s="76"/>
      <c r="H288" s="12"/>
      <c r="I288" s="92">
        <f t="shared" si="56"/>
        <v>315</v>
      </c>
      <c r="J288" s="6"/>
      <c r="K288" s="6"/>
      <c r="L288" s="135"/>
    </row>
    <row r="289" spans="1:12">
      <c r="A289" s="210"/>
      <c r="B289" s="21"/>
      <c r="C289" s="6"/>
      <c r="D289" s="6"/>
      <c r="E289" s="4"/>
      <c r="F289" s="4"/>
      <c r="G289" s="76"/>
      <c r="H289" s="12"/>
      <c r="I289" s="92">
        <f t="shared" si="56"/>
        <v>330</v>
      </c>
      <c r="J289" s="6"/>
      <c r="K289" s="6"/>
      <c r="L289" s="135"/>
    </row>
    <row r="290" spans="1:12">
      <c r="A290" s="210"/>
      <c r="B290" s="21"/>
      <c r="C290" s="2"/>
      <c r="D290" s="6"/>
      <c r="E290" s="4"/>
      <c r="F290" s="4"/>
      <c r="G290" s="76"/>
      <c r="H290" s="12"/>
      <c r="I290" s="92">
        <f t="shared" si="56"/>
        <v>345</v>
      </c>
      <c r="J290" s="6"/>
      <c r="K290" s="6"/>
      <c r="L290" s="135"/>
    </row>
    <row r="291" spans="1:12">
      <c r="A291" s="210"/>
      <c r="B291" s="21"/>
      <c r="C291" s="2"/>
      <c r="D291" s="6"/>
      <c r="E291" s="4"/>
      <c r="F291" s="4"/>
      <c r="G291" s="76"/>
      <c r="H291" s="12"/>
      <c r="I291" s="92">
        <f t="shared" si="56"/>
        <v>360</v>
      </c>
      <c r="J291" s="6"/>
      <c r="K291" s="6"/>
      <c r="L291" s="135"/>
    </row>
    <row r="292" spans="1:12">
      <c r="A292" s="210"/>
      <c r="B292" s="21"/>
      <c r="C292" s="2"/>
      <c r="D292" s="6"/>
      <c r="E292" s="4"/>
      <c r="F292" s="4"/>
      <c r="G292" s="76"/>
      <c r="H292" s="12"/>
      <c r="I292" s="92">
        <f t="shared" si="56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6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6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6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6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6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6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6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6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6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6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27">
        <v>45</v>
      </c>
      <c r="C305" s="37"/>
      <c r="D305" s="37">
        <v>12.134</v>
      </c>
      <c r="E305" s="37">
        <v>11.08</v>
      </c>
      <c r="F305" s="37">
        <v>0.128</v>
      </c>
      <c r="G305" s="37">
        <v>-8.6859999999999999</v>
      </c>
      <c r="H305" s="38">
        <v>0.52</v>
      </c>
      <c r="I305" s="93">
        <v>45</v>
      </c>
      <c r="J305" s="29">
        <f t="shared" ref="J305:J325" si="57">G305+(G306-G305)/15*(I305-B305)</f>
        <v>-8.6859999999999999</v>
      </c>
      <c r="K305" s="163">
        <f t="shared" ref="K305:K325" si="58">H305+(H306-H305)/15*(I305-B305)</f>
        <v>0.52</v>
      </c>
      <c r="L305" s="19"/>
    </row>
    <row r="306" spans="1:12">
      <c r="B306" s="21">
        <v>60</v>
      </c>
      <c r="C306" s="2"/>
      <c r="D306" s="2">
        <v>12.135</v>
      </c>
      <c r="E306" s="2">
        <v>11.321</v>
      </c>
      <c r="F306" s="2">
        <v>3.9E-2</v>
      </c>
      <c r="G306" s="2">
        <v>-6.7080000000000002</v>
      </c>
      <c r="H306" s="12">
        <v>0.52</v>
      </c>
      <c r="I306" s="92">
        <f>I305+15</f>
        <v>60</v>
      </c>
      <c r="J306" s="6">
        <f t="shared" si="57"/>
        <v>-6.7080000000000002</v>
      </c>
      <c r="K306" s="6">
        <f t="shared" si="58"/>
        <v>0.52</v>
      </c>
      <c r="L306" s="19"/>
    </row>
    <row r="307" spans="1:12">
      <c r="A307" s="210" t="s">
        <v>22</v>
      </c>
      <c r="B307" s="21">
        <v>75</v>
      </c>
      <c r="C307" s="2"/>
      <c r="D307" s="2">
        <v>12.125999999999999</v>
      </c>
      <c r="E307" s="2">
        <v>11.629</v>
      </c>
      <c r="F307" s="2">
        <v>0.03</v>
      </c>
      <c r="G307" s="2">
        <v>-4.0990000000000002</v>
      </c>
      <c r="H307" s="12">
        <v>0.52</v>
      </c>
      <c r="I307" s="92">
        <f t="shared" ref="I307:I337" si="59">I306+15</f>
        <v>75</v>
      </c>
      <c r="J307" s="6">
        <f t="shared" si="57"/>
        <v>-4.0990000000000002</v>
      </c>
      <c r="K307" s="6">
        <f t="shared" si="58"/>
        <v>0.52</v>
      </c>
      <c r="L307" s="135"/>
    </row>
    <row r="308" spans="1:12">
      <c r="A308" s="210"/>
      <c r="B308" s="21">
        <v>90</v>
      </c>
      <c r="C308" s="2"/>
      <c r="D308" s="2">
        <v>12.132999999999999</v>
      </c>
      <c r="E308" s="2">
        <v>11.727</v>
      </c>
      <c r="F308" s="2">
        <v>2.5999999999999999E-2</v>
      </c>
      <c r="G308" s="2">
        <v>-3.3460000000000001</v>
      </c>
      <c r="H308" s="12">
        <v>0.52</v>
      </c>
      <c r="I308" s="92">
        <f t="shared" si="59"/>
        <v>90</v>
      </c>
      <c r="J308" s="6">
        <f t="shared" si="57"/>
        <v>-3.3460000000000001</v>
      </c>
      <c r="K308" s="6">
        <f t="shared" si="58"/>
        <v>0.52</v>
      </c>
      <c r="L308" s="135"/>
    </row>
    <row r="309" spans="1:12">
      <c r="A309" s="210"/>
      <c r="B309" s="21">
        <v>105</v>
      </c>
      <c r="C309" s="2"/>
      <c r="D309" s="2">
        <v>12.14</v>
      </c>
      <c r="E309" s="2">
        <v>11.859</v>
      </c>
      <c r="F309" s="2">
        <v>2.9000000000000001E-2</v>
      </c>
      <c r="G309" s="2">
        <v>-2.3149999999999999</v>
      </c>
      <c r="H309" s="12">
        <v>0.52</v>
      </c>
      <c r="I309" s="92">
        <f t="shared" si="59"/>
        <v>105</v>
      </c>
      <c r="J309" s="6">
        <f t="shared" si="57"/>
        <v>-2.3149999999999999</v>
      </c>
      <c r="K309" s="6">
        <f t="shared" si="58"/>
        <v>0.52</v>
      </c>
      <c r="L309" s="135"/>
    </row>
    <row r="310" spans="1:12">
      <c r="A310" s="210"/>
      <c r="B310" s="21">
        <v>120</v>
      </c>
      <c r="C310" s="2"/>
      <c r="D310" s="2">
        <v>12.122999999999999</v>
      </c>
      <c r="E310" s="2">
        <v>11.984999999999999</v>
      </c>
      <c r="F310" s="2">
        <v>2.1999999999999999E-2</v>
      </c>
      <c r="G310" s="2">
        <v>-1.1379999999999999</v>
      </c>
      <c r="H310" s="12">
        <v>0.52</v>
      </c>
      <c r="I310" s="92">
        <f t="shared" si="59"/>
        <v>120</v>
      </c>
      <c r="J310" s="6">
        <f t="shared" si="57"/>
        <v>-1.1379999999999999</v>
      </c>
      <c r="K310" s="6">
        <f t="shared" si="58"/>
        <v>0.52</v>
      </c>
      <c r="L310" s="135"/>
    </row>
    <row r="311" spans="1:12">
      <c r="A311" s="210"/>
      <c r="B311" s="21">
        <v>135</v>
      </c>
      <c r="C311" s="2"/>
      <c r="D311" s="2">
        <v>12.13</v>
      </c>
      <c r="E311" s="2">
        <v>12.08</v>
      </c>
      <c r="F311" s="2">
        <v>2.9000000000000001E-2</v>
      </c>
      <c r="G311" s="2">
        <v>-0.41199999999999998</v>
      </c>
      <c r="H311" s="12">
        <v>0.52</v>
      </c>
      <c r="I311" s="92">
        <f t="shared" si="59"/>
        <v>135</v>
      </c>
      <c r="J311" s="6">
        <f t="shared" si="57"/>
        <v>-0.41199999999999998</v>
      </c>
      <c r="K311" s="6">
        <f t="shared" si="58"/>
        <v>0.52</v>
      </c>
      <c r="L311" s="135"/>
    </row>
    <row r="312" spans="1:12">
      <c r="A312" s="210"/>
      <c r="B312" s="21">
        <v>150</v>
      </c>
      <c r="C312" s="2"/>
      <c r="D312" s="2">
        <v>12.122999999999999</v>
      </c>
      <c r="E312" s="2">
        <v>12.180999999999999</v>
      </c>
      <c r="F312" s="2">
        <v>2.7E-2</v>
      </c>
      <c r="G312" s="2">
        <v>0.47799999999999998</v>
      </c>
      <c r="H312" s="12">
        <v>0.52</v>
      </c>
      <c r="I312" s="92">
        <f t="shared" si="59"/>
        <v>150</v>
      </c>
      <c r="J312" s="6">
        <f t="shared" si="57"/>
        <v>0.47799999999999998</v>
      </c>
      <c r="K312" s="6">
        <f t="shared" si="58"/>
        <v>0.52</v>
      </c>
      <c r="L312" s="135"/>
    </row>
    <row r="313" spans="1:12">
      <c r="A313" s="210"/>
      <c r="B313" s="21">
        <v>165</v>
      </c>
      <c r="C313" s="2"/>
      <c r="D313" s="2">
        <v>12.12</v>
      </c>
      <c r="E313" s="2">
        <v>12.176</v>
      </c>
      <c r="F313" s="2">
        <v>6.2E-2</v>
      </c>
      <c r="G313" s="2">
        <v>0.46200000000000002</v>
      </c>
      <c r="H313" s="12">
        <v>0.52</v>
      </c>
      <c r="I313" s="92">
        <f t="shared" si="59"/>
        <v>165</v>
      </c>
      <c r="J313" s="6">
        <f t="shared" si="57"/>
        <v>0.46200000000000002</v>
      </c>
      <c r="K313" s="6">
        <f t="shared" si="58"/>
        <v>0.52</v>
      </c>
      <c r="L313" s="135"/>
    </row>
    <row r="314" spans="1:12">
      <c r="A314" s="210"/>
      <c r="B314" s="21">
        <v>180</v>
      </c>
      <c r="C314" s="2"/>
      <c r="D314" s="2">
        <v>12.119</v>
      </c>
      <c r="E314" s="2">
        <v>12.131</v>
      </c>
      <c r="F314" s="2">
        <v>5.6000000000000001E-2</v>
      </c>
      <c r="G314" s="2">
        <v>9.9000000000000005E-2</v>
      </c>
      <c r="H314" s="12">
        <v>0.52</v>
      </c>
      <c r="I314" s="92">
        <f t="shared" si="59"/>
        <v>180</v>
      </c>
      <c r="J314" s="6">
        <f t="shared" si="57"/>
        <v>9.9000000000000005E-2</v>
      </c>
      <c r="K314" s="6">
        <f t="shared" si="58"/>
        <v>0.52</v>
      </c>
      <c r="L314" s="135"/>
    </row>
    <row r="315" spans="1:12">
      <c r="A315" s="210"/>
      <c r="B315" s="21">
        <v>195</v>
      </c>
      <c r="C315" s="2"/>
      <c r="D315" s="2">
        <v>12.12</v>
      </c>
      <c r="E315" s="2">
        <v>12.102</v>
      </c>
      <c r="F315" s="2">
        <v>3.2000000000000001E-2</v>
      </c>
      <c r="G315" s="2">
        <v>-0.14899999999999999</v>
      </c>
      <c r="H315" s="12">
        <v>0.52</v>
      </c>
      <c r="I315" s="92">
        <f t="shared" si="59"/>
        <v>195</v>
      </c>
      <c r="J315" s="6">
        <f t="shared" si="57"/>
        <v>-0.14899999999999999</v>
      </c>
      <c r="K315" s="6">
        <f t="shared" si="58"/>
        <v>0.52</v>
      </c>
      <c r="L315" s="135"/>
    </row>
    <row r="316" spans="1:12">
      <c r="A316" s="210"/>
      <c r="B316" s="21">
        <v>210</v>
      </c>
      <c r="C316" s="2"/>
      <c r="D316" s="2">
        <v>12.119</v>
      </c>
      <c r="E316" s="2">
        <v>12.098000000000001</v>
      </c>
      <c r="F316" s="2">
        <v>3.2000000000000001E-2</v>
      </c>
      <c r="G316" s="2">
        <v>-0.17299999999999999</v>
      </c>
      <c r="H316" s="12">
        <v>0.52</v>
      </c>
      <c r="I316" s="92">
        <f t="shared" si="59"/>
        <v>210</v>
      </c>
      <c r="J316" s="6">
        <f t="shared" si="57"/>
        <v>-0.17299999999999999</v>
      </c>
      <c r="K316" s="6">
        <f t="shared" si="58"/>
        <v>0.52</v>
      </c>
      <c r="L316" s="135"/>
    </row>
    <row r="317" spans="1:12">
      <c r="A317" s="210"/>
      <c r="B317" s="21">
        <v>225</v>
      </c>
      <c r="C317" s="2"/>
      <c r="D317" s="2">
        <v>12.11</v>
      </c>
      <c r="E317" s="2">
        <v>12.026999999999999</v>
      </c>
      <c r="F317" s="2">
        <v>5.6000000000000001E-2</v>
      </c>
      <c r="G317" s="2">
        <v>-0.68500000000000005</v>
      </c>
      <c r="H317" s="12">
        <v>0.52</v>
      </c>
      <c r="I317" s="92">
        <f t="shared" si="59"/>
        <v>225</v>
      </c>
      <c r="J317" s="6">
        <f t="shared" si="57"/>
        <v>-0.68500000000000005</v>
      </c>
      <c r="K317" s="6">
        <f t="shared" si="58"/>
        <v>0.52</v>
      </c>
      <c r="L317" s="135"/>
    </row>
    <row r="318" spans="1:12">
      <c r="A318" s="210"/>
      <c r="B318" s="21">
        <v>240</v>
      </c>
      <c r="C318" s="2"/>
      <c r="D318" s="2">
        <v>12.113</v>
      </c>
      <c r="E318" s="2">
        <v>11.959</v>
      </c>
      <c r="F318" s="2">
        <v>5.3999999999999999E-2</v>
      </c>
      <c r="G318" s="2">
        <v>-1.2709999999999999</v>
      </c>
      <c r="H318" s="12">
        <v>0.52</v>
      </c>
      <c r="I318" s="92">
        <f t="shared" si="59"/>
        <v>240</v>
      </c>
      <c r="J318" s="6">
        <f t="shared" si="57"/>
        <v>-1.2709999999999999</v>
      </c>
      <c r="K318" s="6">
        <f t="shared" si="58"/>
        <v>0.52</v>
      </c>
      <c r="L318" s="135"/>
    </row>
    <row r="319" spans="1:12">
      <c r="A319" s="210"/>
      <c r="B319" s="21">
        <v>255</v>
      </c>
      <c r="C319" s="2"/>
      <c r="D319" s="2">
        <v>12.108000000000001</v>
      </c>
      <c r="E319" s="2">
        <v>11.949</v>
      </c>
      <c r="F319" s="2">
        <v>2.8000000000000001E-2</v>
      </c>
      <c r="G319" s="2">
        <v>-1.3129999999999999</v>
      </c>
      <c r="H319" s="12">
        <v>0.52</v>
      </c>
      <c r="I319" s="92">
        <f t="shared" si="59"/>
        <v>255</v>
      </c>
      <c r="J319" s="6">
        <f t="shared" si="57"/>
        <v>-1.3129999999999999</v>
      </c>
      <c r="K319" s="6">
        <f t="shared" si="58"/>
        <v>0.52</v>
      </c>
      <c r="L319" s="135"/>
    </row>
    <row r="320" spans="1:12">
      <c r="A320" s="210"/>
      <c r="B320" s="21">
        <v>270</v>
      </c>
      <c r="C320" s="2"/>
      <c r="D320" s="2">
        <v>12.106999999999999</v>
      </c>
      <c r="E320" s="2">
        <v>11.925000000000001</v>
      </c>
      <c r="F320" s="2">
        <v>3.2000000000000001E-2</v>
      </c>
      <c r="G320" s="2">
        <v>-1.5029999999999999</v>
      </c>
      <c r="H320" s="12">
        <v>0.52</v>
      </c>
      <c r="I320" s="92">
        <f t="shared" si="59"/>
        <v>270</v>
      </c>
      <c r="J320" s="6">
        <f t="shared" si="57"/>
        <v>-1.5029999999999999</v>
      </c>
      <c r="K320" s="6">
        <f t="shared" si="58"/>
        <v>0.52</v>
      </c>
      <c r="L320" s="135"/>
    </row>
    <row r="321" spans="1:12">
      <c r="A321" s="210"/>
      <c r="B321" s="21">
        <v>285</v>
      </c>
      <c r="C321" s="2"/>
      <c r="D321" s="2">
        <v>12.106999999999999</v>
      </c>
      <c r="E321" s="2">
        <v>11.926</v>
      </c>
      <c r="F321" s="2">
        <v>3.3000000000000002E-2</v>
      </c>
      <c r="G321" s="2">
        <v>-1.4950000000000001</v>
      </c>
      <c r="H321" s="12">
        <v>0.52</v>
      </c>
      <c r="I321" s="92">
        <f t="shared" si="59"/>
        <v>285</v>
      </c>
      <c r="J321" s="6">
        <f t="shared" si="57"/>
        <v>-1.4950000000000001</v>
      </c>
      <c r="K321" s="6">
        <f t="shared" si="58"/>
        <v>0.52</v>
      </c>
      <c r="L321" s="135"/>
    </row>
    <row r="322" spans="1:12">
      <c r="A322" s="210"/>
      <c r="B322" s="21">
        <v>300</v>
      </c>
      <c r="C322" s="2"/>
      <c r="D322" s="2">
        <v>12.098000000000001</v>
      </c>
      <c r="E322" s="2">
        <v>11.939</v>
      </c>
      <c r="F322" s="2">
        <v>2.9000000000000001E-2</v>
      </c>
      <c r="G322" s="2">
        <v>-1.3140000000000001</v>
      </c>
      <c r="H322" s="12">
        <v>0.52</v>
      </c>
      <c r="I322" s="92">
        <f t="shared" si="59"/>
        <v>300</v>
      </c>
      <c r="J322" s="6">
        <f t="shared" si="57"/>
        <v>-1.3140000000000001</v>
      </c>
      <c r="K322" s="6">
        <f t="shared" si="58"/>
        <v>0.52</v>
      </c>
      <c r="L322" s="135"/>
    </row>
    <row r="323" spans="1:12">
      <c r="A323" s="210"/>
      <c r="B323" s="21">
        <v>315</v>
      </c>
      <c r="C323" s="2"/>
      <c r="D323" s="2">
        <v>12.097</v>
      </c>
      <c r="E323" s="2">
        <v>11.933999999999999</v>
      </c>
      <c r="F323" s="2">
        <v>2.8000000000000001E-2</v>
      </c>
      <c r="G323" s="2">
        <v>-1.347</v>
      </c>
      <c r="H323" s="12">
        <v>0.52</v>
      </c>
      <c r="I323" s="92">
        <f t="shared" si="59"/>
        <v>315</v>
      </c>
      <c r="J323" s="6">
        <f t="shared" si="57"/>
        <v>-1.347</v>
      </c>
      <c r="K323" s="6">
        <f t="shared" si="58"/>
        <v>0.52</v>
      </c>
      <c r="L323" s="135"/>
    </row>
    <row r="324" spans="1:12">
      <c r="A324" s="210"/>
      <c r="B324" s="21">
        <v>330</v>
      </c>
      <c r="C324" s="2"/>
      <c r="D324" s="2">
        <v>12.103999999999999</v>
      </c>
      <c r="E324" s="2">
        <v>11.935</v>
      </c>
      <c r="F324" s="2">
        <v>3.4000000000000002E-2</v>
      </c>
      <c r="G324" s="2">
        <v>-1.3959999999999999</v>
      </c>
      <c r="H324" s="12">
        <v>0.52</v>
      </c>
      <c r="I324" s="92">
        <f t="shared" si="59"/>
        <v>330</v>
      </c>
      <c r="J324" s="6">
        <f t="shared" si="57"/>
        <v>-1.3959999999999999</v>
      </c>
      <c r="K324" s="6">
        <f t="shared" si="58"/>
        <v>0.52</v>
      </c>
      <c r="L324" s="135"/>
    </row>
    <row r="325" spans="1:12">
      <c r="A325" s="210"/>
      <c r="B325" s="21">
        <v>345</v>
      </c>
      <c r="C325" s="2"/>
      <c r="D325" s="2">
        <v>12.1</v>
      </c>
      <c r="E325" s="2">
        <v>11.933999999999999</v>
      </c>
      <c r="F325" s="2">
        <v>4.2999999999999997E-2</v>
      </c>
      <c r="G325" s="2">
        <v>-1.3720000000000001</v>
      </c>
      <c r="H325" s="12">
        <v>0.52</v>
      </c>
      <c r="I325" s="92">
        <f t="shared" si="59"/>
        <v>345</v>
      </c>
      <c r="J325" s="6">
        <f t="shared" si="57"/>
        <v>-1.3720000000000001</v>
      </c>
      <c r="K325" s="6">
        <f t="shared" si="58"/>
        <v>0.52</v>
      </c>
      <c r="L325" s="135"/>
    </row>
    <row r="326" spans="1:12">
      <c r="A326" s="210"/>
      <c r="B326" s="105">
        <v>360</v>
      </c>
      <c r="C326" s="106"/>
      <c r="D326" s="106">
        <v>12.093</v>
      </c>
      <c r="E326" s="106">
        <v>11.856</v>
      </c>
      <c r="F326" s="106">
        <v>4.2999999999999997E-2</v>
      </c>
      <c r="G326" s="106">
        <v>-1.96</v>
      </c>
      <c r="H326" s="107">
        <v>0.52</v>
      </c>
      <c r="I326" s="92">
        <f t="shared" si="59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9"/>
        <v>375</v>
      </c>
      <c r="J327" s="6"/>
      <c r="K327" s="6"/>
      <c r="L327" s="19"/>
    </row>
    <row r="328" spans="1:12">
      <c r="B328" s="19"/>
      <c r="H328" s="20"/>
      <c r="I328" s="92">
        <f t="shared" si="59"/>
        <v>390</v>
      </c>
      <c r="J328" s="6"/>
      <c r="K328" s="6"/>
      <c r="L328" s="19"/>
    </row>
    <row r="329" spans="1:12">
      <c r="B329" s="19"/>
      <c r="H329" s="20"/>
      <c r="I329" s="92">
        <f t="shared" si="59"/>
        <v>405</v>
      </c>
      <c r="J329" s="6"/>
      <c r="K329" s="6"/>
      <c r="L329" s="19"/>
    </row>
    <row r="330" spans="1:12">
      <c r="B330" s="19"/>
      <c r="H330" s="20"/>
      <c r="I330" s="92">
        <f t="shared" si="59"/>
        <v>420</v>
      </c>
      <c r="J330" s="6"/>
      <c r="K330" s="6"/>
      <c r="L330" s="19"/>
    </row>
    <row r="331" spans="1:12">
      <c r="B331" s="19"/>
      <c r="H331" s="20"/>
      <c r="I331" s="92">
        <f t="shared" si="59"/>
        <v>435</v>
      </c>
      <c r="J331" s="6"/>
      <c r="K331" s="6"/>
      <c r="L331" s="19"/>
    </row>
    <row r="332" spans="1:12">
      <c r="B332" s="19"/>
      <c r="H332" s="20"/>
      <c r="I332" s="92">
        <f t="shared" si="59"/>
        <v>450</v>
      </c>
      <c r="J332" s="6"/>
      <c r="K332" s="6"/>
      <c r="L332" s="19"/>
    </row>
    <row r="333" spans="1:12">
      <c r="B333" s="19"/>
      <c r="H333" s="20"/>
      <c r="I333" s="92">
        <f t="shared" si="59"/>
        <v>465</v>
      </c>
      <c r="J333" s="6"/>
      <c r="K333" s="6"/>
      <c r="L333" s="19"/>
    </row>
    <row r="334" spans="1:12">
      <c r="B334" s="19"/>
      <c r="H334" s="20"/>
      <c r="I334" s="92">
        <f t="shared" si="59"/>
        <v>480</v>
      </c>
      <c r="J334" s="6"/>
      <c r="K334" s="6"/>
      <c r="L334" s="19"/>
    </row>
    <row r="335" spans="1:12">
      <c r="B335" s="19"/>
      <c r="H335" s="20"/>
      <c r="I335" s="92">
        <f t="shared" si="59"/>
        <v>495</v>
      </c>
      <c r="J335" s="6"/>
      <c r="K335" s="6"/>
      <c r="L335" s="19"/>
    </row>
    <row r="336" spans="1:12">
      <c r="B336" s="19"/>
      <c r="H336" s="20"/>
      <c r="I336" s="92">
        <f t="shared" si="59"/>
        <v>510</v>
      </c>
      <c r="J336" s="6"/>
      <c r="K336" s="6"/>
      <c r="L336" s="19"/>
    </row>
    <row r="337" spans="1:58">
      <c r="B337" s="19"/>
      <c r="H337" s="20"/>
      <c r="I337" s="92">
        <f t="shared" si="59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H27:AY27"/>
    <mergeCell ref="N29:AB29"/>
    <mergeCell ref="AD29:AF29"/>
    <mergeCell ref="AH29:AY29"/>
    <mergeCell ref="N31:AB31"/>
    <mergeCell ref="AH31:AY31"/>
    <mergeCell ref="B1:H1"/>
    <mergeCell ref="I1:K1"/>
    <mergeCell ref="A25:A37"/>
    <mergeCell ref="N27:AB27"/>
    <mergeCell ref="AD27:AF27"/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</mergeCells>
  <conditionalFormatting sqref="N30:AB30 AH30:AM30 N32:AB59 AH32:AM59">
    <cfRule type="cellIs" dxfId="83" priority="9" operator="between">
      <formula>2</formula>
      <formula>100</formula>
    </cfRule>
    <cfRule type="cellIs" dxfId="82" priority="10" operator="between">
      <formula>1.5</formula>
      <formula>2</formula>
    </cfRule>
    <cfRule type="cellIs" dxfId="81" priority="11" operator="between">
      <formula>1</formula>
      <formula>1.5</formula>
    </cfRule>
    <cfRule type="cellIs" dxfId="80" priority="12" operator="between">
      <formula>0</formula>
      <formula>1</formula>
    </cfRule>
  </conditionalFormatting>
  <conditionalFormatting sqref="AD30:AF30 AN30:AY30">
    <cfRule type="cellIs" dxfId="79" priority="1" operator="between">
      <formula>2</formula>
      <formula>100</formula>
    </cfRule>
    <cfRule type="cellIs" dxfId="78" priority="2" operator="between">
      <formula>1.5</formula>
      <formula>2</formula>
    </cfRule>
    <cfRule type="cellIs" dxfId="77" priority="3" operator="between">
      <formula>1</formula>
      <formula>1.5</formula>
    </cfRule>
    <cfRule type="cellIs" dxfId="76" priority="4" operator="between">
      <formula>0</formula>
      <formula>1</formula>
    </cfRule>
  </conditionalFormatting>
  <conditionalFormatting sqref="AD32:AF59 AN32:AY59">
    <cfRule type="cellIs" dxfId="75" priority="5" operator="between">
      <formula>2</formula>
      <formula>100</formula>
    </cfRule>
    <cfRule type="cellIs" dxfId="74" priority="6" operator="between">
      <formula>1.5</formula>
      <formula>2</formula>
    </cfRule>
    <cfRule type="cellIs" dxfId="73" priority="7" operator="between">
      <formula>1</formula>
      <formula>1.5</formula>
    </cfRule>
    <cfRule type="cellIs" dxfId="72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7C582-5194-494A-986D-14AF4FD88E5B}">
  <sheetPr>
    <tabColor theme="5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A23" sqref="A23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16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stability!R55</f>
        <v>0.40824829046386307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19.899063018026716</v>
      </c>
      <c r="E25" s="6">
        <v>18.700999999999997</v>
      </c>
      <c r="F25" s="7">
        <v>7.2026229790110849E-2</v>
      </c>
      <c r="G25" s="6">
        <v>-6.0207006578218509</v>
      </c>
      <c r="H25" s="22">
        <v>0.66334781632894058</v>
      </c>
      <c r="I25" s="92">
        <v>45</v>
      </c>
      <c r="J25" s="6">
        <f>G25+(G26-G25)/15*(I25-B25)</f>
        <v>-6.2346222385731984</v>
      </c>
      <c r="K25" s="6">
        <f>H25+(H26-H25)/15*(I25-B25)</f>
        <v>0.65073064952936055</v>
      </c>
      <c r="L25" s="135"/>
    </row>
    <row r="26" spans="1:59">
      <c r="A26" s="208"/>
      <c r="B26" s="21">
        <v>52.5</v>
      </c>
      <c r="C26" s="4"/>
      <c r="D26" s="6">
        <v>19.902416018026717</v>
      </c>
      <c r="E26" s="6">
        <v>18.618999999999996</v>
      </c>
      <c r="F26" s="7">
        <v>5.2376839665383784E-2</v>
      </c>
      <c r="G26" s="6">
        <v>-6.4485438193245468</v>
      </c>
      <c r="H26" s="22">
        <v>0.63811348272978063</v>
      </c>
      <c r="I26" s="92">
        <f>I25+15</f>
        <v>60</v>
      </c>
      <c r="J26" s="6">
        <f t="shared" ref="J26:J36" si="0">G26+(G27-G26)/15*(I26-B26)</f>
        <v>-5.5723830021064407</v>
      </c>
      <c r="K26" s="6">
        <f t="shared" ref="K26:K36" si="1">H26+(H27-H26)/15*(I26-B26)</f>
        <v>0.66341314923149808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19.892181018026715</v>
      </c>
      <c r="E27" s="6">
        <v>18.957999999999998</v>
      </c>
      <c r="F27" s="7">
        <v>9.1140916534049585E-2</v>
      </c>
      <c r="G27" s="6">
        <v>-4.6962221848883345</v>
      </c>
      <c r="H27" s="22">
        <v>0.68871281573321552</v>
      </c>
      <c r="I27" s="92">
        <f t="shared" ref="I27:I57" si="2">I26+15</f>
        <v>75</v>
      </c>
      <c r="J27" s="6">
        <f t="shared" si="0"/>
        <v>-3.5964548608918188</v>
      </c>
      <c r="K27" s="6">
        <f t="shared" si="1"/>
        <v>0.66576830576198254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19.912144018026716</v>
      </c>
      <c r="E28" s="6">
        <v>19.414999999999999</v>
      </c>
      <c r="F28" s="7">
        <v>4.552166761249226E-2</v>
      </c>
      <c r="G28" s="6">
        <v>-2.4966875368953025</v>
      </c>
      <c r="H28" s="22">
        <v>0.64282379579074955</v>
      </c>
      <c r="I28" s="92">
        <f t="shared" si="2"/>
        <v>90</v>
      </c>
      <c r="J28" s="6">
        <f t="shared" si="0"/>
        <v>-2.1025434331037771</v>
      </c>
      <c r="K28" s="6">
        <f t="shared" si="1"/>
        <v>0.64288892380114016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19.908110018026715</v>
      </c>
      <c r="E29" s="6">
        <v>19.568000000000001</v>
      </c>
      <c r="F29" s="7">
        <v>4.0770359603788324E-2</v>
      </c>
      <c r="G29" s="6">
        <v>-1.7083993293122517</v>
      </c>
      <c r="H29" s="22">
        <v>0.64295405181153065</v>
      </c>
      <c r="I29" s="92">
        <f t="shared" si="2"/>
        <v>105</v>
      </c>
      <c r="J29" s="6">
        <f t="shared" si="0"/>
        <v>-1.2305386257478916</v>
      </c>
      <c r="K29" s="6">
        <f t="shared" si="1"/>
        <v>0.64284452466520137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19.914895018026716</v>
      </c>
      <c r="E30" s="6">
        <v>19.765000000000001</v>
      </c>
      <c r="F30" s="7">
        <v>3.7785946829181752E-2</v>
      </c>
      <c r="G30" s="6">
        <v>-0.75267792218353158</v>
      </c>
      <c r="H30" s="22">
        <v>0.64273499751887209</v>
      </c>
      <c r="I30" s="92">
        <f t="shared" si="2"/>
        <v>120</v>
      </c>
      <c r="J30" s="6">
        <f t="shared" si="0"/>
        <v>-0.32074065026606724</v>
      </c>
      <c r="K30" s="6">
        <f t="shared" si="1"/>
        <v>0.64283238179519386</v>
      </c>
      <c r="L30" s="135"/>
      <c r="M30" s="150"/>
      <c r="N30" s="96">
        <f>IF(ISBLANK(G31),"",IF(ISBLANK(G68),"",ABS(G31-G68)/SQRT(H31^2+H68^2+M2^2)))</f>
        <v>0.78076933890008982</v>
      </c>
      <c r="O30" s="96">
        <f>IF(ISBLANK(G31),"",IF(ISBLANK(G107),"",ABS(G31-G107)/SQRT(H31^2+H107^2+M2^2)))</f>
        <v>1.8140439475816348</v>
      </c>
      <c r="P30" s="96">
        <f>IF(ISBLANK(G31),"",IF(ISBLANK(G231),"",ABS(G31-G231)/SQRT(H31^2+H231^2+M2^2)))</f>
        <v>1.3706913101465743</v>
      </c>
      <c r="Q30" s="96">
        <f>IF(ISBLANK(G31),"",IF(ISBLANK(G238),"",ABS(G31-G238)/SQRT(H238^2+H31^2+M2^2)))</f>
        <v>4.6983974359337575</v>
      </c>
      <c r="R30" s="96">
        <f>IF(ISBLANK(G31),"",IF(ISBLANK(G316),"",ABS(G31-G316)/SQRT(H316^2+H31^2+M2^2)))</f>
        <v>1.4953457053626407</v>
      </c>
      <c r="S30" s="96">
        <f>IF(ISBLANK(G68),"",IF(ISBLANK(G107),"",ABS(G68-G107)/SQRT(H107^2+H68^2+M2^2)))</f>
        <v>1.2504227241719739</v>
      </c>
      <c r="T30" s="96">
        <f>IF(ISBLANK(G68),"",IF(ISBLANK(G231),"",ABS(G68-G231)/SQRT(H231^2+H68^2+M2^2)))</f>
        <v>0.74784654025863695</v>
      </c>
      <c r="U30" s="96">
        <f>IF(ISBLANK(G68),"",IF(ISBLANK(G238),"",ABS(G68-G238)/SQRT(H238^2+H68^2+M2^2)))</f>
        <v>4.5708307703046982</v>
      </c>
      <c r="V30" s="96">
        <f>IF(ISBLANK(G68),"",IF(ISBLANK(G316),"",ABS(G68-G316)/SQRT(H316^2+H68^2+M2^2)))</f>
        <v>0.87277274079697786</v>
      </c>
      <c r="W30" s="96">
        <f>IF(ISBLANK(G107),"",IF(ISBLANK(G231),"",ABS(G107-G231)/SQRT(H231^2+H107^2+M2^2)))</f>
        <v>0.43039478646245366</v>
      </c>
      <c r="X30" s="96">
        <f>IF(ISBLANK(G107),"",IF(ISBLANK(G238),"",ABS(G107-G238)/SQRT(H238^2+H107^2+M2^2)))</f>
        <v>3.3312522835106515</v>
      </c>
      <c r="Y30" s="96">
        <f>IF(ISBLANK(G107),"",IF(ISBLANK(G316),"",ABS(G107-G316)/SQRT(H316^2+H107^2+M2^2)))</f>
        <v>0.36833304633685704</v>
      </c>
      <c r="Z30" s="96">
        <f>IF(ISBLANK(G231),"",IF(ISBLANK(G238),"",ABS(G231-G238)/SQRT(H238^2+H231^2+M2^2)))</f>
        <v>3.6181489347677149</v>
      </c>
      <c r="AA30" s="96">
        <f>IF(ISBLANK(G231),"",IF(ISBLANK(G316),"",ABS(G231-G316)/SQRT(H316^2+H231^2+M2^2)))</f>
        <v>7.8959438585583699E-2</v>
      </c>
      <c r="AB30" s="108">
        <f>IF(ISBLANK(G238),"",IF(ISBLANK(G316),"",ABS(G238-G316)/SQRT(H316^2+H238^2+M2^2)))</f>
        <v>3.6788705538579691</v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>
        <f>IF(ISBLANK(G145),"",IF(ISBLANK(G289),"",ABS(G145-G289)/SQRT(H289^2+H145^2+M2^2)))</f>
        <v>0.71839093218781902</v>
      </c>
      <c r="AH30" s="155">
        <f>IF(ISBLANK(G31),"",IF(ISBLANK(G145),"",ABS(G31-G145)/SQRT(H31^2+H145^2+M2^2)))</f>
        <v>2.0694073794672709</v>
      </c>
      <c r="AI30" s="156">
        <f>IF(ISBLANK(G68),"",IF(ISBLANK(G145),"",ABS(G68-G145)/SQRT(H145^2+H68^2+M2^2)))</f>
        <v>1.5622234229872498</v>
      </c>
      <c r="AJ30" s="156">
        <f>IF(ISBLANK(G107),"",IF(ISBLANK(G145),"",ABS(G107-G145)/SQRT(H145^2+H107^2+M2^2)))</f>
        <v>0.36069517741171575</v>
      </c>
      <c r="AK30" s="156">
        <f>IF(ISBLANK(G145),"",IF(ISBLANK(G231),"",ABS(G145-G231)/SQRT(H231^2+H145^2+M2^2)))</f>
        <v>0.75961287591625393</v>
      </c>
      <c r="AL30" s="156">
        <f>IF(ISBLANK(G145),"",IF(ISBLANK(G238),"",ABS(G145-G238)/SQRT(H238^2+H145^2+M2^2)))</f>
        <v>2.8777279225902643</v>
      </c>
      <c r="AM30" s="156">
        <f>IF(ISBLANK(G145),"",IF(ISBLANK(G316),"",ABS(G145-G316)/SQRT(H316^2+H145^2+M2^2)))</f>
        <v>0.71355568183928475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>
        <f>IF(ISBLANK(G31),"",IF(ISBLANK(G289),"",ABS(G31-G289)/SQRT(H289^2+H31^2+M2^2)))</f>
        <v>0.29441487325383864</v>
      </c>
      <c r="AU30" s="157">
        <f>IF(ISBLANK(G68),"",IF(ISBLANK(G289),"",ABS(G68-G289)/SQRT(H289^2+H68^2+M2^2)))</f>
        <v>5.668726091599724E-2</v>
      </c>
      <c r="AV30" s="157">
        <f>IF(ISBLANK(G107),"",IF(ISBLANK(G289),"",ABS(G107-G289)/SQRT(H289^2+H107^2+M2^2)))</f>
        <v>0.56335330592754718</v>
      </c>
      <c r="AW30" s="157">
        <f>IF(ISBLANK(G231),"",IF(ISBLANK(G289),"",ABS(G231-G289)/SQRT(H289^2+H231^2+M2^2)))</f>
        <v>0.36982960179964036</v>
      </c>
      <c r="AX30" s="157">
        <f>IF(ISBLANK(G238),"",IF(ISBLANK(G289),"",ABS(G238-G289)/SQRT(H289^2+H238^2+M2^2)))</f>
        <v>2.1099967363889967</v>
      </c>
      <c r="AY30" s="158">
        <f>IF(ISBLANK(G316),"",IF(ISBLANK(G289),"",ABS(G316-G289)/SQRT(H289^2+H316^2+M2^2)))</f>
        <v>0.40780549060949473</v>
      </c>
    </row>
    <row r="31" spans="1:59">
      <c r="A31" s="208"/>
      <c r="B31" s="21">
        <v>127.5</v>
      </c>
      <c r="C31" s="4">
        <v>19.904913018026701</v>
      </c>
      <c r="D31" s="6">
        <v>19.908862018026717</v>
      </c>
      <c r="E31" s="6">
        <v>19.931000000000001</v>
      </c>
      <c r="F31" s="7">
        <v>3.9001424475410024E-2</v>
      </c>
      <c r="G31" s="6">
        <v>0.11119662165139711</v>
      </c>
      <c r="H31" s="22">
        <v>0.64292976607151564</v>
      </c>
      <c r="I31" s="92">
        <f t="shared" si="2"/>
        <v>135</v>
      </c>
      <c r="J31" s="6">
        <f t="shared" si="0"/>
        <v>0.35615172700408188</v>
      </c>
      <c r="K31" s="6">
        <f t="shared" si="1"/>
        <v>0.64522355934984876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19.922246018026716</v>
      </c>
      <c r="E32" s="6">
        <v>20.041999999999998</v>
      </c>
      <c r="F32" s="7">
        <v>4.417138339593981E-2</v>
      </c>
      <c r="G32" s="6">
        <v>0.60110683235676665</v>
      </c>
      <c r="H32" s="22">
        <v>0.647517352628182</v>
      </c>
      <c r="I32" s="92">
        <f t="shared" si="2"/>
        <v>150</v>
      </c>
      <c r="J32" s="6">
        <f t="shared" si="0"/>
        <v>0.92825897295307858</v>
      </c>
      <c r="K32" s="6">
        <f t="shared" si="1"/>
        <v>0.65566119101457576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2.6345636274487374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3.4244132681052752</v>
      </c>
      <c r="R32" s="39">
        <f t="shared" ref="R32:R59" si="6">IF(ISBLANK(J25),"",IF(ISBLANK(J305),"",ABS(J25-J305)/SQRT(K25^2+K305^2+$M$2^2)))</f>
        <v>2.3391851990782722</v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1.1258763659693178</v>
      </c>
      <c r="Y32" s="39">
        <f t="shared" ref="Y32:Y59" si="13">IF(ISBLANK(J95),"",IF(ISBLANK(J305),"",ABS(J95-J305)/SQRT(K95^2+K305^2+$M$2^2)))</f>
        <v>0.3497086800056658</v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>
        <f t="shared" ref="AB32:AB59" si="16">IF(ISBLANK(J235),"",IF(ISBLANK(J305),"",ABS(J235-J305)/SQRT(K235^2+K305^2+$M$2^2)))</f>
        <v>1.4437576136686949</v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19.885357018026717</v>
      </c>
      <c r="E33" s="6">
        <v>20.134999999999998</v>
      </c>
      <c r="F33" s="7">
        <v>5.8547226900834234E-2</v>
      </c>
      <c r="G33" s="6">
        <v>1.2554111135493904</v>
      </c>
      <c r="H33" s="22">
        <v>0.66380502940096953</v>
      </c>
      <c r="I33" s="92">
        <f t="shared" si="2"/>
        <v>165</v>
      </c>
      <c r="J33" s="6">
        <f t="shared" si="0"/>
        <v>0.99991074421031478</v>
      </c>
      <c r="K33" s="6">
        <f t="shared" si="1"/>
        <v>0.67099933829197822</v>
      </c>
      <c r="L33" s="135"/>
      <c r="M33" s="147">
        <f t="shared" ref="M33:M59" si="38">M32+15</f>
        <v>60</v>
      </c>
      <c r="N33" s="39">
        <f t="shared" si="3"/>
        <v>0.35706042536641952</v>
      </c>
      <c r="O33" s="39">
        <f t="shared" ref="O33:O59" si="39">IF(ISBLANK(J26),"",IF(ISBLANK(J96),"",ABS(J26-J96)/SQRT(K26^2+K96^2+$M$2^2)))</f>
        <v>2.0551504942903702</v>
      </c>
      <c r="P33" s="39">
        <f t="shared" si="4"/>
        <v>1.4488935141842665</v>
      </c>
      <c r="Q33" s="39">
        <f t="shared" si="5"/>
        <v>3.2067379190801342</v>
      </c>
      <c r="R33" s="39">
        <f t="shared" si="6"/>
        <v>0.1949258370332824</v>
      </c>
      <c r="S33" s="39">
        <f t="shared" si="7"/>
        <v>2.8622747860023132</v>
      </c>
      <c r="T33" s="39">
        <f t="shared" si="8"/>
        <v>2.0991353910433586</v>
      </c>
      <c r="U33" s="39">
        <f t="shared" si="9"/>
        <v>4.0576222147379983</v>
      </c>
      <c r="V33" s="39">
        <f t="shared" si="10"/>
        <v>0.17981992040452802</v>
      </c>
      <c r="W33" s="39">
        <f t="shared" si="11"/>
        <v>0.60994337516126806</v>
      </c>
      <c r="X33" s="39">
        <f t="shared" si="12"/>
        <v>1.4761467401730874</v>
      </c>
      <c r="Y33" s="39">
        <f t="shared" si="13"/>
        <v>2.5686754755108745</v>
      </c>
      <c r="Z33" s="39">
        <f t="shared" si="14"/>
        <v>1.9771843458178204</v>
      </c>
      <c r="AA33" s="39">
        <f t="shared" si="15"/>
        <v>1.8522803242188204</v>
      </c>
      <c r="AB33" s="140">
        <f t="shared" si="16"/>
        <v>3.7687579433907654</v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>
        <f t="shared" si="32"/>
        <v>0.77814834889493845</v>
      </c>
      <c r="AU33" s="39">
        <f t="shared" si="33"/>
        <v>0.63768233522448414</v>
      </c>
      <c r="AV33" s="39">
        <f t="shared" si="34"/>
        <v>1.7929224747374015</v>
      </c>
      <c r="AW33" s="39">
        <f t="shared" si="35"/>
        <v>1.5104153913194405</v>
      </c>
      <c r="AX33" s="39">
        <f t="shared" si="36"/>
        <v>2.4432518620278079</v>
      </c>
      <c r="AY33" s="140">
        <f t="shared" si="37"/>
        <v>0.70526837745407367</v>
      </c>
    </row>
    <row r="34" spans="1:51">
      <c r="A34" s="208"/>
      <c r="B34" s="21">
        <v>172.5</v>
      </c>
      <c r="C34" s="4"/>
      <c r="D34" s="6">
        <v>19.905819018026715</v>
      </c>
      <c r="E34" s="6">
        <v>20.053999999999998</v>
      </c>
      <c r="F34" s="7">
        <v>7.4416246732671484E-2</v>
      </c>
      <c r="G34" s="6">
        <v>0.74441037487123929</v>
      </c>
      <c r="H34" s="22">
        <v>0.67819364718298691</v>
      </c>
      <c r="I34" s="92">
        <f t="shared" si="2"/>
        <v>180</v>
      </c>
      <c r="J34" s="6">
        <f t="shared" si="0"/>
        <v>0.48800030079538204</v>
      </c>
      <c r="K34" s="6">
        <f t="shared" si="1"/>
        <v>0.67055713799992567</v>
      </c>
      <c r="L34" s="135"/>
      <c r="M34" s="147">
        <f t="shared" si="38"/>
        <v>75</v>
      </c>
      <c r="N34" s="39">
        <f t="shared" si="3"/>
        <v>0.43784370336349476</v>
      </c>
      <c r="O34" s="39">
        <f t="shared" si="39"/>
        <v>0.71424226771295674</v>
      </c>
      <c r="P34" s="39">
        <f t="shared" si="4"/>
        <v>0.87665314041811926</v>
      </c>
      <c r="Q34" s="39">
        <f t="shared" si="5"/>
        <v>1.8943455673475753</v>
      </c>
      <c r="R34" s="39">
        <f t="shared" si="6"/>
        <v>0.31188390589542475</v>
      </c>
      <c r="S34" s="39">
        <f t="shared" si="7"/>
        <v>1.3572279498550224</v>
      </c>
      <c r="T34" s="39">
        <f t="shared" si="8"/>
        <v>1.5190959599359926</v>
      </c>
      <c r="U34" s="39">
        <f t="shared" si="9"/>
        <v>2.6295733717623473</v>
      </c>
      <c r="V34" s="39">
        <f t="shared" si="10"/>
        <v>0.88129772334198653</v>
      </c>
      <c r="W34" s="39">
        <f t="shared" si="11"/>
        <v>0.20573598069478777</v>
      </c>
      <c r="X34" s="39">
        <f t="shared" si="12"/>
        <v>1.3787236405215317</v>
      </c>
      <c r="Y34" s="39">
        <f t="shared" si="13"/>
        <v>0.46245993570506516</v>
      </c>
      <c r="Z34" s="39">
        <f t="shared" si="14"/>
        <v>1.1545220443378372</v>
      </c>
      <c r="AA34" s="39">
        <f t="shared" si="15"/>
        <v>0.65272778979656176</v>
      </c>
      <c r="AB34" s="140">
        <f t="shared" si="16"/>
        <v>1.7977441633615014</v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>
        <f t="shared" si="32"/>
        <v>0.67107115042468235</v>
      </c>
      <c r="AU34" s="39">
        <f t="shared" si="33"/>
        <v>0.48881487727882844</v>
      </c>
      <c r="AV34" s="39">
        <f t="shared" si="34"/>
        <v>1.0349373664835337</v>
      </c>
      <c r="AW34" s="39">
        <f t="shared" si="35"/>
        <v>1.1183297103798389</v>
      </c>
      <c r="AX34" s="39">
        <f t="shared" si="36"/>
        <v>1.657272932435174</v>
      </c>
      <c r="AY34" s="140">
        <f t="shared" si="37"/>
        <v>0.84008396825876486</v>
      </c>
    </row>
    <row r="35" spans="1:51">
      <c r="A35" s="208"/>
      <c r="B35" s="21">
        <v>187.5</v>
      </c>
      <c r="C35" s="4"/>
      <c r="D35" s="6">
        <v>19.911886018026717</v>
      </c>
      <c r="E35" s="6">
        <v>19.957999999999998</v>
      </c>
      <c r="F35" s="7">
        <v>6.4429116951197837E-2</v>
      </c>
      <c r="G35" s="6">
        <v>0.23159022671952476</v>
      </c>
      <c r="H35" s="22">
        <v>0.66292062881686442</v>
      </c>
      <c r="I35" s="92">
        <f t="shared" si="2"/>
        <v>195</v>
      </c>
      <c r="J35" s="6">
        <f t="shared" si="0"/>
        <v>3.6238682895950752E-2</v>
      </c>
      <c r="K35" s="6">
        <f t="shared" si="1"/>
        <v>0.66086030975468923</v>
      </c>
      <c r="L35" s="135"/>
      <c r="M35" s="147">
        <f t="shared" si="38"/>
        <v>90</v>
      </c>
      <c r="N35" s="39">
        <f t="shared" si="3"/>
        <v>0.10998236933919348</v>
      </c>
      <c r="O35" s="39">
        <f t="shared" si="39"/>
        <v>1.1957296121343051</v>
      </c>
      <c r="P35" s="39">
        <f t="shared" si="4"/>
        <v>0.6489359300593458</v>
      </c>
      <c r="Q35" s="39">
        <f t="shared" si="5"/>
        <v>2.3156395841599742</v>
      </c>
      <c r="R35" s="39">
        <f t="shared" si="6"/>
        <v>0.88943847819081312</v>
      </c>
      <c r="S35" s="39">
        <f t="shared" si="7"/>
        <v>1.2804887447691526</v>
      </c>
      <c r="T35" s="39">
        <f t="shared" si="8"/>
        <v>0.63494398605272739</v>
      </c>
      <c r="U35" s="39">
        <f t="shared" si="9"/>
        <v>2.5256093691921722</v>
      </c>
      <c r="V35" s="39">
        <f t="shared" si="10"/>
        <v>0.92208848086961648</v>
      </c>
      <c r="W35" s="39">
        <f t="shared" si="11"/>
        <v>0.56712062964061638</v>
      </c>
      <c r="X35" s="39">
        <f t="shared" si="12"/>
        <v>1.3422106034940151</v>
      </c>
      <c r="Y35" s="39">
        <f t="shared" si="13"/>
        <v>0.35030000909976172</v>
      </c>
      <c r="Z35" s="39">
        <f t="shared" si="14"/>
        <v>1.8123687068749923</v>
      </c>
      <c r="AA35" s="39">
        <f t="shared" si="15"/>
        <v>0.23356637295357299</v>
      </c>
      <c r="AB35" s="140">
        <f t="shared" si="16"/>
        <v>1.6617618989552918</v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>
        <f t="shared" si="32"/>
        <v>0.72468449069401053</v>
      </c>
      <c r="AU35" s="39">
        <f t="shared" si="33"/>
        <v>0.79812717862351867</v>
      </c>
      <c r="AV35" s="39">
        <f t="shared" si="34"/>
        <v>1.3103584330155049</v>
      </c>
      <c r="AW35" s="39">
        <f t="shared" si="35"/>
        <v>1.0518921842507116</v>
      </c>
      <c r="AX35" s="39">
        <f t="shared" si="36"/>
        <v>1.9089549018515821</v>
      </c>
      <c r="AY35" s="140">
        <f t="shared" si="37"/>
        <v>1.1634766918235417</v>
      </c>
    </row>
    <row r="36" spans="1:51">
      <c r="A36" s="208"/>
      <c r="B36" s="21">
        <v>202.5</v>
      </c>
      <c r="C36" s="4"/>
      <c r="D36" s="6">
        <v>19.884639018026714</v>
      </c>
      <c r="E36" s="6">
        <v>19.853000000000002</v>
      </c>
      <c r="F36" s="7">
        <v>6.0194130389376953E-2</v>
      </c>
      <c r="G36" s="6">
        <v>-0.15911286092762328</v>
      </c>
      <c r="H36" s="22">
        <v>0.65879999069251394</v>
      </c>
      <c r="I36" s="92">
        <f t="shared" si="2"/>
        <v>210</v>
      </c>
      <c r="J36" s="6">
        <f t="shared" si="0"/>
        <v>-0.59057657293611188</v>
      </c>
      <c r="K36" s="6">
        <f t="shared" si="1"/>
        <v>0.65782230341799608</v>
      </c>
      <c r="L36" s="135"/>
      <c r="M36" s="147">
        <f t="shared" si="38"/>
        <v>105</v>
      </c>
      <c r="N36" s="39">
        <f t="shared" si="3"/>
        <v>0.22437891395588441</v>
      </c>
      <c r="O36" s="39">
        <f t="shared" si="39"/>
        <v>1.2144045898525422</v>
      </c>
      <c r="P36" s="39">
        <f t="shared" si="4"/>
        <v>0.44608974950979391</v>
      </c>
      <c r="Q36" s="39">
        <f t="shared" si="5"/>
        <v>2.1226665676041767</v>
      </c>
      <c r="R36" s="39">
        <f t="shared" si="6"/>
        <v>0.1661551960943943</v>
      </c>
      <c r="S36" s="39">
        <f t="shared" si="7"/>
        <v>1.1733919108028552</v>
      </c>
      <c r="T36" s="39">
        <f t="shared" si="8"/>
        <v>0.27541021190780146</v>
      </c>
      <c r="U36" s="39">
        <f t="shared" si="9"/>
        <v>2.1895956038961972</v>
      </c>
      <c r="V36" s="39">
        <f t="shared" si="10"/>
        <v>5.9498784542275723E-2</v>
      </c>
      <c r="W36" s="39">
        <f t="shared" si="11"/>
        <v>0.81142687752817666</v>
      </c>
      <c r="X36" s="39">
        <f t="shared" si="12"/>
        <v>1.1191701020312073</v>
      </c>
      <c r="Y36" s="39">
        <f t="shared" si="13"/>
        <v>1.1794721621049722</v>
      </c>
      <c r="Z36" s="39">
        <f t="shared" si="14"/>
        <v>1.8098658737885205</v>
      </c>
      <c r="AA36" s="39">
        <f t="shared" si="15"/>
        <v>0.31884542019536305</v>
      </c>
      <c r="AB36" s="140">
        <f t="shared" si="16"/>
        <v>2.1665618976062184</v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>
        <f t="shared" si="32"/>
        <v>0.65767786315250421</v>
      </c>
      <c r="AU36" s="39">
        <f t="shared" si="33"/>
        <v>0.78180549900798657</v>
      </c>
      <c r="AV36" s="39">
        <f t="shared" si="34"/>
        <v>1.2507440933198823</v>
      </c>
      <c r="AW36" s="39">
        <f t="shared" si="35"/>
        <v>0.88500031346105956</v>
      </c>
      <c r="AX36" s="39">
        <f t="shared" si="36"/>
        <v>1.7473399977112949</v>
      </c>
      <c r="AY36" s="140">
        <f t="shared" si="37"/>
        <v>0.75190012072201895</v>
      </c>
    </row>
    <row r="37" spans="1:51">
      <c r="A37" s="208"/>
      <c r="B37" s="21">
        <v>217.5</v>
      </c>
      <c r="C37" s="4"/>
      <c r="D37" s="6">
        <v>19.943834018026717</v>
      </c>
      <c r="E37" s="6">
        <v>19.739999999999998</v>
      </c>
      <c r="F37" s="7">
        <v>6.1644140029689931E-2</v>
      </c>
      <c r="G37" s="6">
        <v>-1.0220402849446004</v>
      </c>
      <c r="H37" s="22">
        <v>0.65684461614347822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0.32861383431580493</v>
      </c>
      <c r="O37" s="39">
        <f t="shared" si="39"/>
        <v>1.0403771370351595</v>
      </c>
      <c r="P37" s="39">
        <f t="shared" si="4"/>
        <v>0.8070506538365847</v>
      </c>
      <c r="Q37" s="39">
        <f t="shared" si="5"/>
        <v>1.9488696360256148</v>
      </c>
      <c r="R37" s="39">
        <f t="shared" si="6"/>
        <v>0.35035431209844653</v>
      </c>
      <c r="S37" s="39">
        <f t="shared" si="7"/>
        <v>0.85144827473548867</v>
      </c>
      <c r="T37" s="39">
        <f t="shared" si="8"/>
        <v>0.58198555704661215</v>
      </c>
      <c r="U37" s="39">
        <f t="shared" si="9"/>
        <v>1.885032289962618</v>
      </c>
      <c r="V37" s="39">
        <f t="shared" si="10"/>
        <v>3.8841950540964142E-2</v>
      </c>
      <c r="W37" s="39">
        <f t="shared" si="11"/>
        <v>0.22414783477798292</v>
      </c>
      <c r="X37" s="39">
        <f t="shared" si="12"/>
        <v>1.118131639566625</v>
      </c>
      <c r="Y37" s="39">
        <f t="shared" si="13"/>
        <v>0.77801508640232953</v>
      </c>
      <c r="Z37" s="39">
        <f t="shared" si="14"/>
        <v>1.2822549303812636</v>
      </c>
      <c r="AA37" s="39">
        <f t="shared" si="15"/>
        <v>0.52335957144445233</v>
      </c>
      <c r="AB37" s="140">
        <f t="shared" si="16"/>
        <v>1.7937327487298618</v>
      </c>
      <c r="AD37" s="142" t="str">
        <f t="shared" si="17"/>
        <v/>
      </c>
      <c r="AE37" s="39" t="str">
        <f t="shared" si="18"/>
        <v/>
      </c>
      <c r="AF37" s="140">
        <f t="shared" si="19"/>
        <v>1.5139791123903346</v>
      </c>
      <c r="AH37" s="142">
        <f t="shared" si="20"/>
        <v>2.414480902514335</v>
      </c>
      <c r="AI37" s="39">
        <f t="shared" si="21"/>
        <v>2.4436547357025753</v>
      </c>
      <c r="AJ37" s="39">
        <f t="shared" si="22"/>
        <v>1.5653504438902544</v>
      </c>
      <c r="AK37" s="39">
        <f t="shared" si="23"/>
        <v>1.7269190413355306</v>
      </c>
      <c r="AL37" s="39">
        <f t="shared" si="24"/>
        <v>0.29108466503725777</v>
      </c>
      <c r="AM37" s="39">
        <f t="shared" si="25"/>
        <v>2.3143436090048306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>
        <f t="shared" si="32"/>
        <v>0.32241592978210876</v>
      </c>
      <c r="AU37" s="39">
        <f t="shared" si="33"/>
        <v>0.48414822323894119</v>
      </c>
      <c r="AV37" s="39">
        <f t="shared" si="34"/>
        <v>0.82516761321269116</v>
      </c>
      <c r="AW37" s="39">
        <f t="shared" si="35"/>
        <v>0.72073421503207769</v>
      </c>
      <c r="AX37" s="39">
        <f t="shared" si="36"/>
        <v>1.3374966083893163</v>
      </c>
      <c r="AY37" s="140">
        <f t="shared" si="37"/>
        <v>0.49611541017055438</v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0.69206630654170587</v>
      </c>
      <c r="O38" s="39">
        <f t="shared" si="39"/>
        <v>0.92725002500295839</v>
      </c>
      <c r="P38" s="39">
        <f t="shared" si="4"/>
        <v>1.0470633623789134</v>
      </c>
      <c r="Q38" s="39">
        <f t="shared" si="5"/>
        <v>2.0102722617689204</v>
      </c>
      <c r="R38" s="39">
        <f t="shared" si="6"/>
        <v>0.26139979259057078</v>
      </c>
      <c r="S38" s="39">
        <f t="shared" si="7"/>
        <v>0.30921704795651034</v>
      </c>
      <c r="T38" s="39">
        <f t="shared" si="8"/>
        <v>0.46816174033676355</v>
      </c>
      <c r="U38" s="39">
        <f t="shared" si="9"/>
        <v>1.6221947094727209</v>
      </c>
      <c r="V38" s="39">
        <f t="shared" si="10"/>
        <v>0.48010669655059668</v>
      </c>
      <c r="W38" s="39">
        <f t="shared" si="11"/>
        <v>0.16348007165989528</v>
      </c>
      <c r="X38" s="39">
        <f t="shared" si="12"/>
        <v>1.3358254253543378</v>
      </c>
      <c r="Y38" s="39">
        <f t="shared" si="13"/>
        <v>0.75162866386721516</v>
      </c>
      <c r="Z38" s="39">
        <f t="shared" si="14"/>
        <v>1.1714184479139083</v>
      </c>
      <c r="AA38" s="39">
        <f t="shared" si="15"/>
        <v>0.88830350918778</v>
      </c>
      <c r="AB38" s="140">
        <f t="shared" si="16"/>
        <v>1.9416707752480946</v>
      </c>
      <c r="AD38" s="142" t="str">
        <f t="shared" si="17"/>
        <v/>
      </c>
      <c r="AE38" s="39" t="str">
        <f t="shared" si="18"/>
        <v/>
      </c>
      <c r="AF38" s="140">
        <f t="shared" si="19"/>
        <v>0.98159012864095407</v>
      </c>
      <c r="AH38" s="142">
        <f t="shared" si="20"/>
        <v>2.1719762046794546</v>
      </c>
      <c r="AI38" s="39">
        <f t="shared" si="21"/>
        <v>1.7782652144122562</v>
      </c>
      <c r="AJ38" s="39">
        <f t="shared" si="22"/>
        <v>1.4173772647056027</v>
      </c>
      <c r="AK38" s="39">
        <f t="shared" si="23"/>
        <v>1.2134948790071678</v>
      </c>
      <c r="AL38" s="39">
        <f t="shared" si="24"/>
        <v>0.14269759288558836</v>
      </c>
      <c r="AM38" s="39">
        <f t="shared" si="25"/>
        <v>2.1433037052032655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>
        <f t="shared" si="32"/>
        <v>8.4830402805443558E-2</v>
      </c>
      <c r="AU38" s="39">
        <f t="shared" si="33"/>
        <v>0.23248116053736234</v>
      </c>
      <c r="AV38" s="39">
        <f t="shared" si="34"/>
        <v>0.35582121976315767</v>
      </c>
      <c r="AW38" s="39">
        <f t="shared" si="35"/>
        <v>0.42528480769764299</v>
      </c>
      <c r="AX38" s="39">
        <f t="shared" si="36"/>
        <v>1.0180246090263712</v>
      </c>
      <c r="AY38" s="140">
        <f t="shared" si="37"/>
        <v>3.7330157033509476E-2</v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1.4316199383661863</v>
      </c>
      <c r="O39" s="39">
        <f t="shared" si="39"/>
        <v>0.91526923157641837</v>
      </c>
      <c r="P39" s="39">
        <f t="shared" si="4"/>
        <v>1.2951699129934346</v>
      </c>
      <c r="Q39" s="39" t="str">
        <f t="shared" si="5"/>
        <v/>
      </c>
      <c r="R39" s="39">
        <f t="shared" si="6"/>
        <v>0.52723746633476176</v>
      </c>
      <c r="S39" s="39">
        <f t="shared" si="7"/>
        <v>0.54593020251186597</v>
      </c>
      <c r="T39" s="39">
        <f t="shared" si="8"/>
        <v>4.7063043875726504E-2</v>
      </c>
      <c r="U39" s="39" t="str">
        <f t="shared" si="9"/>
        <v/>
      </c>
      <c r="V39" s="39">
        <f t="shared" si="10"/>
        <v>1.0183257827537433</v>
      </c>
      <c r="W39" s="39">
        <f t="shared" si="11"/>
        <v>0.45470174428359117</v>
      </c>
      <c r="X39" s="39" t="str">
        <f t="shared" si="12"/>
        <v/>
      </c>
      <c r="Y39" s="39">
        <f t="shared" si="13"/>
        <v>0.44405524587251782</v>
      </c>
      <c r="Z39" s="39" t="str">
        <f t="shared" si="14"/>
        <v/>
      </c>
      <c r="AA39" s="39">
        <f t="shared" si="15"/>
        <v>0.88541426995585482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>
        <f t="shared" si="19"/>
        <v>0.56735928203315522</v>
      </c>
      <c r="AH39" s="142">
        <f t="shared" si="20"/>
        <v>1.9135917100755886</v>
      </c>
      <c r="AI39" s="39">
        <f t="shared" si="21"/>
        <v>0.70623424656324696</v>
      </c>
      <c r="AJ39" s="39">
        <f t="shared" si="22"/>
        <v>1.1614658017216455</v>
      </c>
      <c r="AK39" s="39">
        <f t="shared" si="23"/>
        <v>0.69560365670054392</v>
      </c>
      <c r="AL39" s="39" t="str">
        <f t="shared" si="24"/>
        <v/>
      </c>
      <c r="AM39" s="39">
        <f t="shared" si="25"/>
        <v>1.5850830449223319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>
        <f t="shared" si="32"/>
        <v>0.3855281766518176</v>
      </c>
      <c r="AU39" s="39">
        <f t="shared" si="33"/>
        <v>0.26932778592333995</v>
      </c>
      <c r="AV39" s="39">
        <f t="shared" si="34"/>
        <v>4.5489657778535697E-2</v>
      </c>
      <c r="AW39" s="39">
        <f t="shared" si="35"/>
        <v>0.24529948424506343</v>
      </c>
      <c r="AX39" s="39" t="str">
        <f t="shared" si="36"/>
        <v/>
      </c>
      <c r="AY39" s="140">
        <f t="shared" si="37"/>
        <v>0.14289535154391406</v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1.9025031464316562</v>
      </c>
      <c r="O40" s="39">
        <f t="shared" si="39"/>
        <v>1.0638143664504687</v>
      </c>
      <c r="P40" s="39">
        <f t="shared" si="4"/>
        <v>1.1857749297949494</v>
      </c>
      <c r="Q40" s="39" t="str">
        <f t="shared" si="5"/>
        <v/>
      </c>
      <c r="R40" s="39">
        <f t="shared" si="6"/>
        <v>0.9839741655384231</v>
      </c>
      <c r="S40" s="39">
        <f t="shared" si="7"/>
        <v>0.91937837424179103</v>
      </c>
      <c r="T40" s="39">
        <f t="shared" si="8"/>
        <v>0.70140825988669053</v>
      </c>
      <c r="U40" s="39" t="str">
        <f t="shared" si="9"/>
        <v/>
      </c>
      <c r="V40" s="39">
        <f t="shared" si="10"/>
        <v>1.030501306829958</v>
      </c>
      <c r="W40" s="39">
        <f t="shared" si="11"/>
        <v>0.1723527792462336</v>
      </c>
      <c r="X40" s="39" t="str">
        <f t="shared" si="12"/>
        <v/>
      </c>
      <c r="Y40" s="39">
        <f t="shared" si="13"/>
        <v>9.8201621085429069E-2</v>
      </c>
      <c r="Z40" s="39" t="str">
        <f t="shared" si="14"/>
        <v/>
      </c>
      <c r="AA40" s="39">
        <f t="shared" si="15"/>
        <v>0.26809276583901936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>
        <f t="shared" si="19"/>
        <v>0.13256907881809091</v>
      </c>
      <c r="AH40" s="142">
        <f t="shared" si="20"/>
        <v>1.3991561454216612</v>
      </c>
      <c r="AI40" s="39">
        <f t="shared" si="21"/>
        <v>0.43646339417148622</v>
      </c>
      <c r="AJ40" s="39">
        <f t="shared" si="22"/>
        <v>0.41913310955540473</v>
      </c>
      <c r="AK40" s="39">
        <f t="shared" si="23"/>
        <v>0.2395454320399428</v>
      </c>
      <c r="AL40" s="39" t="str">
        <f t="shared" si="24"/>
        <v/>
      </c>
      <c r="AM40" s="39">
        <f t="shared" si="25"/>
        <v>0.51591354871102535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>
        <f t="shared" si="32"/>
        <v>0.55630598068699588</v>
      </c>
      <c r="AU40" s="39">
        <f t="shared" si="33"/>
        <v>0.32242486937022469</v>
      </c>
      <c r="AV40" s="39">
        <f t="shared" si="34"/>
        <v>5.3359041771711017E-2</v>
      </c>
      <c r="AW40" s="39">
        <f t="shared" si="35"/>
        <v>2.2879752834437449E-2</v>
      </c>
      <c r="AX40" s="39" t="str">
        <f t="shared" si="36"/>
        <v/>
      </c>
      <c r="AY40" s="140">
        <f t="shared" si="37"/>
        <v>9.5105903409148762E-2</v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1.859383697425117</v>
      </c>
      <c r="O41" s="39">
        <f t="shared" si="39"/>
        <v>1.0972459518646172</v>
      </c>
      <c r="P41" s="39">
        <f t="shared" si="4"/>
        <v>0.6623493488240686</v>
      </c>
      <c r="Q41" s="39" t="str">
        <f t="shared" si="5"/>
        <v/>
      </c>
      <c r="R41" s="39">
        <f t="shared" si="6"/>
        <v>0.91309318332812783</v>
      </c>
      <c r="S41" s="39">
        <f t="shared" si="7"/>
        <v>0.82912059950345351</v>
      </c>
      <c r="T41" s="39">
        <f t="shared" si="8"/>
        <v>1.2737182577922428</v>
      </c>
      <c r="U41" s="39" t="str">
        <f t="shared" si="9"/>
        <v/>
      </c>
      <c r="V41" s="39">
        <f t="shared" si="10"/>
        <v>1.0651915151357705</v>
      </c>
      <c r="W41" s="39">
        <f t="shared" si="11"/>
        <v>0.45603827143361136</v>
      </c>
      <c r="X41" s="39" t="str">
        <f t="shared" si="12"/>
        <v/>
      </c>
      <c r="Y41" s="39">
        <f t="shared" si="13"/>
        <v>0.217509233906309</v>
      </c>
      <c r="Z41" s="39" t="str">
        <f t="shared" si="14"/>
        <v/>
      </c>
      <c r="AA41" s="39">
        <f t="shared" si="15"/>
        <v>0.24982197720808691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>
        <f t="shared" si="19"/>
        <v>0.326968939462561</v>
      </c>
      <c r="AH41" s="142">
        <f t="shared" si="20"/>
        <v>0.20738685855019701</v>
      </c>
      <c r="AI41" s="39">
        <f t="shared" si="21"/>
        <v>1.7514632766831668</v>
      </c>
      <c r="AJ41" s="39">
        <f t="shared" si="22"/>
        <v>0.93770332213781904</v>
      </c>
      <c r="AK41" s="39">
        <f t="shared" si="23"/>
        <v>0.47850304550317346</v>
      </c>
      <c r="AL41" s="39" t="str">
        <f t="shared" si="24"/>
        <v/>
      </c>
      <c r="AM41" s="39">
        <f t="shared" si="25"/>
        <v>0.74047035582616205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>
        <f t="shared" si="32"/>
        <v>0.42598188503834228</v>
      </c>
      <c r="AU41" s="39">
        <f t="shared" si="33"/>
        <v>0.4368126388995478</v>
      </c>
      <c r="AV41" s="39">
        <f t="shared" si="34"/>
        <v>9.6614585365530803E-2</v>
      </c>
      <c r="AW41" s="39">
        <f t="shared" si="35"/>
        <v>0.10480494608985449</v>
      </c>
      <c r="AX41" s="39" t="str">
        <f t="shared" si="36"/>
        <v/>
      </c>
      <c r="AY41" s="140">
        <f t="shared" si="37"/>
        <v>4.4397802668937596E-3</v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1.9588339944294144</v>
      </c>
      <c r="O42" s="39">
        <f t="shared" si="39"/>
        <v>0.82417533165810486</v>
      </c>
      <c r="P42" s="39">
        <f t="shared" si="4"/>
        <v>0.3830030438178974</v>
      </c>
      <c r="Q42" s="39" t="str">
        <f t="shared" si="5"/>
        <v/>
      </c>
      <c r="R42" s="39">
        <f t="shared" si="6"/>
        <v>1.0640384696655283</v>
      </c>
      <c r="S42" s="39">
        <f t="shared" si="7"/>
        <v>1.2606987374395908</v>
      </c>
      <c r="T42" s="39">
        <f t="shared" si="8"/>
        <v>1.7006220274517803</v>
      </c>
      <c r="U42" s="39" t="str">
        <f t="shared" si="9"/>
        <v/>
      </c>
      <c r="V42" s="39">
        <f t="shared" si="10"/>
        <v>0.99056339249565251</v>
      </c>
      <c r="W42" s="39">
        <f t="shared" si="11"/>
        <v>0.4682702441684285</v>
      </c>
      <c r="X42" s="39" t="str">
        <f t="shared" si="12"/>
        <v/>
      </c>
      <c r="Y42" s="39">
        <f t="shared" si="13"/>
        <v>0.26636722311172351</v>
      </c>
      <c r="Z42" s="39" t="str">
        <f t="shared" si="14"/>
        <v/>
      </c>
      <c r="AA42" s="39">
        <f t="shared" si="15"/>
        <v>0.72795403348787202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>
        <f t="shared" si="19"/>
        <v>6.0846866498144532E-2</v>
      </c>
      <c r="AH42" s="142">
        <f t="shared" si="20"/>
        <v>0.61309563529350042</v>
      </c>
      <c r="AI42" s="39">
        <f t="shared" si="21"/>
        <v>1.3714207162496754</v>
      </c>
      <c r="AJ42" s="39">
        <f t="shared" si="22"/>
        <v>0.18932228603120055</v>
      </c>
      <c r="AK42" s="39">
        <f t="shared" si="23"/>
        <v>0.25751003945474144</v>
      </c>
      <c r="AL42" s="39" t="str">
        <f t="shared" si="24"/>
        <v/>
      </c>
      <c r="AM42" s="39">
        <f t="shared" si="25"/>
        <v>0.4398999194836522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>
        <f t="shared" si="32"/>
        <v>0.24410569128729878</v>
      </c>
      <c r="AU42" s="39">
        <f t="shared" si="33"/>
        <v>0.66518432209073863</v>
      </c>
      <c r="AV42" s="39">
        <f t="shared" si="34"/>
        <v>0.14789568122011984</v>
      </c>
      <c r="AW42" s="39">
        <f t="shared" si="35"/>
        <v>5.9268779562248873E-2</v>
      </c>
      <c r="AX42" s="39" t="str">
        <f t="shared" si="36"/>
        <v/>
      </c>
      <c r="AY42" s="140">
        <f t="shared" si="37"/>
        <v>0.26113634523570667</v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1.6423522110172917</v>
      </c>
      <c r="O43" s="39">
        <f t="shared" si="39"/>
        <v>0.78130137021833013</v>
      </c>
      <c r="P43" s="39">
        <f t="shared" si="4"/>
        <v>0.16854260747389022</v>
      </c>
      <c r="Q43" s="39" t="str">
        <f t="shared" si="5"/>
        <v/>
      </c>
      <c r="R43" s="39">
        <f t="shared" si="6"/>
        <v>0.71206561052316286</v>
      </c>
      <c r="S43" s="39">
        <f t="shared" si="7"/>
        <v>0.94688029414608998</v>
      </c>
      <c r="T43" s="39">
        <f t="shared" si="8"/>
        <v>1.9969154949259922</v>
      </c>
      <c r="U43" s="39" t="str">
        <f t="shared" si="9"/>
        <v/>
      </c>
      <c r="V43" s="39">
        <f t="shared" si="10"/>
        <v>1.0427116844862681</v>
      </c>
      <c r="W43" s="39">
        <f t="shared" si="11"/>
        <v>1.0380898691336395</v>
      </c>
      <c r="X43" s="39" t="str">
        <f t="shared" si="12"/>
        <v/>
      </c>
      <c r="Y43" s="39">
        <f t="shared" si="13"/>
        <v>8.3470235964638428E-2</v>
      </c>
      <c r="Z43" s="39" t="str">
        <f t="shared" si="14"/>
        <v/>
      </c>
      <c r="AA43" s="39">
        <f t="shared" si="15"/>
        <v>0.96496954765096654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>
        <f t="shared" si="19"/>
        <v>0.22669761291454882</v>
      </c>
      <c r="AH43" s="142">
        <f t="shared" si="20"/>
        <v>0.3034845210552205</v>
      </c>
      <c r="AI43" s="39">
        <f t="shared" si="21"/>
        <v>1.4159565250023065</v>
      </c>
      <c r="AJ43" s="39">
        <f t="shared" si="22"/>
        <v>0.49832063707846214</v>
      </c>
      <c r="AK43" s="39">
        <f t="shared" si="23"/>
        <v>0.5073995881573139</v>
      </c>
      <c r="AL43" s="39" t="str">
        <f t="shared" si="24"/>
        <v/>
      </c>
      <c r="AM43" s="39">
        <f t="shared" si="25"/>
        <v>0.42250644101115042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>
        <f t="shared" si="32"/>
        <v>7.4679675187166256E-2</v>
      </c>
      <c r="AU43" s="39">
        <f t="shared" si="33"/>
        <v>0.84468885708734798</v>
      </c>
      <c r="AV43" s="39">
        <f t="shared" si="34"/>
        <v>0.45308029858673832</v>
      </c>
      <c r="AW43" s="39">
        <f t="shared" si="35"/>
        <v>7.1120591116480255E-3</v>
      </c>
      <c r="AX43" s="39" t="str">
        <f t="shared" si="36"/>
        <v/>
      </c>
      <c r="AY43" s="140">
        <f t="shared" si="37"/>
        <v>0.41827205204558165</v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1.1486820075087785</v>
      </c>
      <c r="T44" s="39">
        <f t="shared" si="8"/>
        <v>2.2645514112682386</v>
      </c>
      <c r="U44" s="39" t="str">
        <f t="shared" si="9"/>
        <v/>
      </c>
      <c r="V44" s="39">
        <f t="shared" si="10"/>
        <v>1.2044058620030225</v>
      </c>
      <c r="W44" s="39">
        <f t="shared" si="11"/>
        <v>1.1088034658901398</v>
      </c>
      <c r="X44" s="39" t="str">
        <f t="shared" si="12"/>
        <v/>
      </c>
      <c r="Y44" s="39">
        <f t="shared" si="13"/>
        <v>4.3806523005510432E-2</v>
      </c>
      <c r="Z44" s="39" t="str">
        <f t="shared" si="14"/>
        <v/>
      </c>
      <c r="AA44" s="39">
        <f t="shared" si="15"/>
        <v>1.0743556528895084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>
        <f t="shared" si="19"/>
        <v>0.43043584037328053</v>
      </c>
      <c r="AH44" s="142" t="str">
        <f t="shared" si="20"/>
        <v/>
      </c>
      <c r="AI44" s="39">
        <f t="shared" si="21"/>
        <v>1.2896825836174561</v>
      </c>
      <c r="AJ44" s="39">
        <f t="shared" si="22"/>
        <v>0.19428585123889655</v>
      </c>
      <c r="AK44" s="39">
        <f t="shared" si="23"/>
        <v>0.86991961055218348</v>
      </c>
      <c r="AL44" s="39" t="str">
        <f t="shared" si="24"/>
        <v/>
      </c>
      <c r="AM44" s="39">
        <f t="shared" si="25"/>
        <v>0.15399288617687124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>
        <f t="shared" si="33"/>
        <v>0.99669739047100914</v>
      </c>
      <c r="AV44" s="39">
        <f t="shared" si="34"/>
        <v>0.52187863350369756</v>
      </c>
      <c r="AW44" s="39">
        <f t="shared" si="35"/>
        <v>3.0031051110161532E-2</v>
      </c>
      <c r="AX44" s="39" t="str">
        <f t="shared" si="36"/>
        <v/>
      </c>
      <c r="AY44" s="140">
        <f t="shared" si="37"/>
        <v>0.50399606509026074</v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1.3826167404002512</v>
      </c>
      <c r="T45" s="39">
        <f t="shared" si="8"/>
        <v>2.4457198553954944</v>
      </c>
      <c r="U45" s="39" t="str">
        <f t="shared" si="9"/>
        <v/>
      </c>
      <c r="V45" s="39">
        <f t="shared" si="10"/>
        <v>1.5790373878025197</v>
      </c>
      <c r="W45" s="39">
        <f t="shared" si="11"/>
        <v>1.0676807858536559</v>
      </c>
      <c r="X45" s="39" t="str">
        <f t="shared" si="12"/>
        <v/>
      </c>
      <c r="Y45" s="39">
        <f t="shared" si="13"/>
        <v>0.17549840535012542</v>
      </c>
      <c r="Z45" s="39" t="str">
        <f t="shared" si="14"/>
        <v/>
      </c>
      <c r="AA45" s="39">
        <f t="shared" si="15"/>
        <v>0.90620824349156504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>
        <f t="shared" si="19"/>
        <v>0.6037792960507683</v>
      </c>
      <c r="AH45" s="142" t="str">
        <f t="shared" si="20"/>
        <v/>
      </c>
      <c r="AI45" s="39">
        <f t="shared" si="21"/>
        <v>1.2835796666335235</v>
      </c>
      <c r="AJ45" s="39">
        <f t="shared" si="22"/>
        <v>7.9114002171391876E-3</v>
      </c>
      <c r="AK45" s="39">
        <f t="shared" si="23"/>
        <v>1.0157517749775395</v>
      </c>
      <c r="AL45" s="39" t="str">
        <f t="shared" si="24"/>
        <v/>
      </c>
      <c r="AM45" s="39">
        <f t="shared" si="25"/>
        <v>0.17282392532493243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>
        <f t="shared" si="33"/>
        <v>1.1786976106116183</v>
      </c>
      <c r="AV45" s="39">
        <f t="shared" si="34"/>
        <v>0.60736729355219532</v>
      </c>
      <c r="AW45" s="39">
        <f t="shared" si="35"/>
        <v>0.13298626943921268</v>
      </c>
      <c r="AX45" s="39" t="str">
        <f t="shared" si="36"/>
        <v/>
      </c>
      <c r="AY45" s="140">
        <f t="shared" si="37"/>
        <v>0.53371371543240076</v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1.7859819296601389</v>
      </c>
      <c r="T46" s="39">
        <f t="shared" si="8"/>
        <v>2.5117517691628404</v>
      </c>
      <c r="U46" s="39" t="str">
        <f t="shared" si="9"/>
        <v/>
      </c>
      <c r="V46" s="39">
        <f t="shared" si="10"/>
        <v>1.914119953464368</v>
      </c>
      <c r="W46" s="39">
        <f t="shared" si="11"/>
        <v>0.76172760100093384</v>
      </c>
      <c r="X46" s="39" t="str">
        <f t="shared" si="12"/>
        <v/>
      </c>
      <c r="Y46" s="39">
        <f t="shared" si="13"/>
        <v>0.10749849817615115</v>
      </c>
      <c r="Z46" s="39" t="str">
        <f t="shared" si="14"/>
        <v/>
      </c>
      <c r="AA46" s="39">
        <f t="shared" si="15"/>
        <v>0.66357172009058851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>
        <f t="shared" si="19"/>
        <v>0.57969437906823573</v>
      </c>
      <c r="AH46" s="142" t="str">
        <f t="shared" si="20"/>
        <v/>
      </c>
      <c r="AI46" s="39">
        <f t="shared" si="21"/>
        <v>1.4988787617323829</v>
      </c>
      <c r="AJ46" s="39">
        <f t="shared" si="22"/>
        <v>0.1708956716348827</v>
      </c>
      <c r="AK46" s="39">
        <f t="shared" si="23"/>
        <v>0.88773859971663305</v>
      </c>
      <c r="AL46" s="39" t="str">
        <f t="shared" si="24"/>
        <v/>
      </c>
      <c r="AM46" s="39">
        <f t="shared" si="25"/>
        <v>0.2735262391808248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>
        <f t="shared" si="33"/>
        <v>1.2443028946082086</v>
      </c>
      <c r="AV46" s="39">
        <f t="shared" si="34"/>
        <v>0.50878057495304618</v>
      </c>
      <c r="AW46" s="39">
        <f t="shared" si="35"/>
        <v>0.1697963199733547</v>
      </c>
      <c r="AX46" s="39" t="str">
        <f t="shared" si="36"/>
        <v/>
      </c>
      <c r="AY46" s="140">
        <f t="shared" si="37"/>
        <v>0.46385084750616257</v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>
        <f t="shared" si="7"/>
        <v>2.2105915222411632</v>
      </c>
      <c r="T47" s="39">
        <f t="shared" si="8"/>
        <v>2.8605702974968192</v>
      </c>
      <c r="U47" s="39" t="str">
        <f t="shared" si="9"/>
        <v/>
      </c>
      <c r="V47" s="39">
        <f t="shared" si="10"/>
        <v>2.3118991272202627</v>
      </c>
      <c r="W47" s="39">
        <f t="shared" si="11"/>
        <v>0.70611343119995829</v>
      </c>
      <c r="X47" s="39" t="str">
        <f t="shared" si="12"/>
        <v/>
      </c>
      <c r="Y47" s="39">
        <f t="shared" si="13"/>
        <v>7.8674786879480624E-2</v>
      </c>
      <c r="Z47" s="39" t="str">
        <f t="shared" si="14"/>
        <v/>
      </c>
      <c r="AA47" s="39">
        <f t="shared" si="15"/>
        <v>0.63531359621516192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>
        <f t="shared" si="19"/>
        <v>0.61086495922510897</v>
      </c>
      <c r="AH47" s="142" t="str">
        <f t="shared" si="20"/>
        <v/>
      </c>
      <c r="AI47" s="39">
        <f t="shared" si="21"/>
        <v>1.8080208831262066</v>
      </c>
      <c r="AJ47" s="39">
        <f t="shared" si="22"/>
        <v>0.2729473153272246</v>
      </c>
      <c r="AK47" s="39">
        <f t="shared" si="23"/>
        <v>0.9382448040420337</v>
      </c>
      <c r="AL47" s="39" t="str">
        <f t="shared" si="24"/>
        <v/>
      </c>
      <c r="AM47" s="39">
        <f t="shared" si="25"/>
        <v>0.34964899230697816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>
        <f t="shared" si="33"/>
        <v>1.4033411268083729</v>
      </c>
      <c r="AV47" s="39">
        <f t="shared" si="34"/>
        <v>0.49417461673511459</v>
      </c>
      <c r="AW47" s="39">
        <f t="shared" si="35"/>
        <v>0.17976224119207143</v>
      </c>
      <c r="AX47" s="39" t="str">
        <f t="shared" si="36"/>
        <v/>
      </c>
      <c r="AY47" s="140">
        <f t="shared" si="37"/>
        <v>0.46145718945777942</v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0.76655497380004545</v>
      </c>
      <c r="X48" s="39" t="str">
        <f t="shared" si="12"/>
        <v/>
      </c>
      <c r="Y48" s="39">
        <f t="shared" si="13"/>
        <v>0.14931681461798432</v>
      </c>
      <c r="Z48" s="39" t="str">
        <f t="shared" si="14"/>
        <v/>
      </c>
      <c r="AA48" s="39">
        <f t="shared" si="15"/>
        <v>0.62821138040944324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>
        <f t="shared" si="19"/>
        <v>0.58156089865044536</v>
      </c>
      <c r="AH48" s="142" t="str">
        <f t="shared" si="20"/>
        <v/>
      </c>
      <c r="AI48" s="39" t="str">
        <f t="shared" si="21"/>
        <v/>
      </c>
      <c r="AJ48" s="39">
        <f t="shared" si="22"/>
        <v>7.8968928986403314E-2</v>
      </c>
      <c r="AK48" s="39">
        <f t="shared" si="23"/>
        <v>0.81250602214048406</v>
      </c>
      <c r="AL48" s="39" t="str">
        <f t="shared" si="24"/>
        <v/>
      </c>
      <c r="AM48" s="39">
        <f t="shared" si="25"/>
        <v>0.22239926968866788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>
        <f t="shared" si="34"/>
        <v>0.55113344110457985</v>
      </c>
      <c r="AW48" s="39">
        <f t="shared" si="35"/>
        <v>0.20965669108630042</v>
      </c>
      <c r="AX48" s="39" t="str">
        <f t="shared" si="36"/>
        <v/>
      </c>
      <c r="AY48" s="140">
        <f t="shared" si="37"/>
        <v>0.48851444264127197</v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0.5727659973937228</v>
      </c>
      <c r="X49" s="39" t="str">
        <f t="shared" si="12"/>
        <v/>
      </c>
      <c r="Y49" s="39">
        <f t="shared" si="13"/>
        <v>3.6388180244190278E-2</v>
      </c>
      <c r="Z49" s="39" t="str">
        <f t="shared" si="14"/>
        <v/>
      </c>
      <c r="AA49" s="39">
        <f t="shared" si="15"/>
        <v>0.54173191974656887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>
        <f t="shared" si="19"/>
        <v>0.75870909478878967</v>
      </c>
      <c r="AH49" s="142" t="str">
        <f t="shared" si="20"/>
        <v/>
      </c>
      <c r="AI49" s="39" t="str">
        <f t="shared" si="21"/>
        <v/>
      </c>
      <c r="AJ49" s="39">
        <f t="shared" si="22"/>
        <v>0.53918292499428844</v>
      </c>
      <c r="AK49" s="39">
        <f t="shared" si="23"/>
        <v>1.0715056265972289</v>
      </c>
      <c r="AL49" s="39" t="str">
        <f t="shared" si="24"/>
        <v/>
      </c>
      <c r="AM49" s="39">
        <f t="shared" si="25"/>
        <v>0.57777050331784729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>
        <f t="shared" si="34"/>
        <v>0.52464409444748794</v>
      </c>
      <c r="AW49" s="39">
        <f t="shared" si="35"/>
        <v>0.26873521964033564</v>
      </c>
      <c r="AX49" s="39" t="str">
        <f t="shared" si="36"/>
        <v/>
      </c>
      <c r="AY49" s="140">
        <f t="shared" si="37"/>
        <v>0.5099134492852162</v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0.72928446744015241</v>
      </c>
      <c r="X50" s="39" t="str">
        <f t="shared" si="12"/>
        <v/>
      </c>
      <c r="Y50" s="39">
        <f t="shared" si="13"/>
        <v>0.15246767380931484</v>
      </c>
      <c r="Z50" s="39" t="str">
        <f t="shared" si="14"/>
        <v/>
      </c>
      <c r="AA50" s="39">
        <f t="shared" si="15"/>
        <v>0.58762337721718894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>
        <f t="shared" si="19"/>
        <v>0.71660004714378367</v>
      </c>
      <c r="AH50" s="142" t="str">
        <f t="shared" si="20"/>
        <v/>
      </c>
      <c r="AI50" s="39" t="str">
        <f t="shared" si="21"/>
        <v/>
      </c>
      <c r="AJ50" s="39">
        <f t="shared" si="22"/>
        <v>0.1469484588932449</v>
      </c>
      <c r="AK50" s="39">
        <f t="shared" si="23"/>
        <v>0.83691245347629273</v>
      </c>
      <c r="AL50" s="39" t="str">
        <f t="shared" si="24"/>
        <v/>
      </c>
      <c r="AM50" s="39">
        <f t="shared" si="25"/>
        <v>0.2925919240372572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>
        <f t="shared" si="34"/>
        <v>0.65762218738947353</v>
      </c>
      <c r="AW50" s="39">
        <f t="shared" si="35"/>
        <v>0.33187371071362914</v>
      </c>
      <c r="AX50" s="39" t="str">
        <f t="shared" si="36"/>
        <v/>
      </c>
      <c r="AY50" s="140">
        <f t="shared" si="37"/>
        <v>0.59381048392460811</v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0.6960802077111693</v>
      </c>
      <c r="X51" s="39" t="str">
        <f t="shared" si="12"/>
        <v/>
      </c>
      <c r="Y51" s="39">
        <f t="shared" si="13"/>
        <v>0.24888907721352271</v>
      </c>
      <c r="Z51" s="39" t="str">
        <f t="shared" si="14"/>
        <v/>
      </c>
      <c r="AA51" s="39">
        <f t="shared" si="15"/>
        <v>0.46139011338645342</v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>
        <f t="shared" si="19"/>
        <v>0.59268842423419621</v>
      </c>
      <c r="AH51" s="142" t="str">
        <f t="shared" si="20"/>
        <v/>
      </c>
      <c r="AI51" s="39" t="str">
        <f t="shared" si="21"/>
        <v/>
      </c>
      <c r="AJ51" s="39">
        <f t="shared" si="22"/>
        <v>7.9074724176420461E-2</v>
      </c>
      <c r="AK51" s="39">
        <f t="shared" si="23"/>
        <v>0.74941327319798878</v>
      </c>
      <c r="AL51" s="39" t="str">
        <f t="shared" si="24"/>
        <v/>
      </c>
      <c r="AM51" s="39">
        <f t="shared" si="25"/>
        <v>0.31955266481035161</v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>
        <f t="shared" si="34"/>
        <v>0.56171914481468921</v>
      </c>
      <c r="AW51" s="39">
        <f t="shared" si="35"/>
        <v>0.25127251388327843</v>
      </c>
      <c r="AX51" s="39" t="str">
        <f t="shared" si="36"/>
        <v/>
      </c>
      <c r="AY51" s="140">
        <f t="shared" si="37"/>
        <v>0.45685835399755448</v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0.59790274658238785</v>
      </c>
      <c r="X52" s="39" t="str">
        <f t="shared" si="12"/>
        <v/>
      </c>
      <c r="Y52" s="39">
        <f t="shared" si="13"/>
        <v>1.7770848744326981</v>
      </c>
      <c r="Z52" s="39" t="str">
        <f t="shared" si="14"/>
        <v/>
      </c>
      <c r="AA52" s="39">
        <f t="shared" si="15"/>
        <v>2.3125218898606521</v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>
        <f t="shared" si="19"/>
        <v>0.57682433768703756</v>
      </c>
      <c r="AH52" s="142" t="str">
        <f t="shared" si="20"/>
        <v/>
      </c>
      <c r="AI52" s="39" t="str">
        <f t="shared" si="21"/>
        <v/>
      </c>
      <c r="AJ52" s="39">
        <f t="shared" si="22"/>
        <v>0.26454651083013619</v>
      </c>
      <c r="AK52" s="39">
        <f t="shared" si="23"/>
        <v>0.82540057922596655</v>
      </c>
      <c r="AL52" s="39" t="str">
        <f t="shared" si="24"/>
        <v/>
      </c>
      <c r="AM52" s="39">
        <f t="shared" si="25"/>
        <v>1.4196594614099214</v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>
        <f t="shared" si="34"/>
        <v>0.46357294784563779</v>
      </c>
      <c r="AW52" s="39">
        <f t="shared" si="35"/>
        <v>0.19707799469599974</v>
      </c>
      <c r="AX52" s="39" t="str">
        <f t="shared" si="36"/>
        <v/>
      </c>
      <c r="AY52" s="140">
        <f t="shared" si="37"/>
        <v>1.2183552296108497</v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0.68969610936507864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>
        <f t="shared" si="19"/>
        <v>0.42180128156188196</v>
      </c>
      <c r="AH53" s="142" t="str">
        <f t="shared" si="20"/>
        <v/>
      </c>
      <c r="AI53" s="39" t="str">
        <f t="shared" si="21"/>
        <v/>
      </c>
      <c r="AJ53" s="39">
        <f t="shared" si="22"/>
        <v>1.5178241085199896E-2</v>
      </c>
      <c r="AK53" s="39">
        <f t="shared" si="23"/>
        <v>0.64710332087838462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>
        <f t="shared" si="34"/>
        <v>0.43213494609887626</v>
      </c>
      <c r="AW53" s="39">
        <f t="shared" si="35"/>
        <v>0.12545422437810491</v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0.73567925896147424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1.3317312262315022E-2</v>
      </c>
      <c r="AK54" s="39">
        <f t="shared" si="23"/>
        <v>0.70804318961334101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0.69888300949231352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0.14508743073127631</v>
      </c>
      <c r="AK55" s="39">
        <f t="shared" si="23"/>
        <v>0.81143527250587089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0.71360079750692607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0.21619176455637601</v>
      </c>
      <c r="AK56" s="39">
        <f t="shared" si="23"/>
        <v>0.45764432080653655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0.55694488896722982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19.957691000000001</v>
      </c>
      <c r="D61" s="6">
        <v>20.034911000000001</v>
      </c>
      <c r="E61" s="6">
        <v>18.816153846153846</v>
      </c>
      <c r="F61" s="6">
        <v>7.6266738389781319E-2</v>
      </c>
      <c r="G61" s="6">
        <v>-6.0831672965562733</v>
      </c>
      <c r="H61" s="12">
        <v>0.43</v>
      </c>
      <c r="I61" s="92">
        <f>I60+15</f>
        <v>60</v>
      </c>
      <c r="J61" s="6">
        <f t="shared" ref="J61:J74" si="40">G61+(G62-G61)/15*(I61-B61)</f>
        <v>-5.2546827478832734</v>
      </c>
      <c r="K61" s="6">
        <f>H61+(H62-H61)/15*(I61-B61)</f>
        <v>0.43</v>
      </c>
      <c r="L61" s="135"/>
    </row>
    <row r="62" spans="1:51">
      <c r="A62" s="210"/>
      <c r="B62" s="21">
        <v>70</v>
      </c>
      <c r="C62" s="6">
        <v>19.957691000000001</v>
      </c>
      <c r="D62" s="6">
        <v>20.042614333333333</v>
      </c>
      <c r="E62" s="6">
        <v>19.321538461538459</v>
      </c>
      <c r="F62" s="6">
        <v>5.2816081467091693E-2</v>
      </c>
      <c r="G62" s="6">
        <v>-3.5977136505372735</v>
      </c>
      <c r="H62" s="12">
        <v>0.43</v>
      </c>
      <c r="I62" s="92">
        <f t="shared" ref="I62:I92" si="41">I61+15</f>
        <v>75</v>
      </c>
      <c r="J62" s="6">
        <f t="shared" si="40"/>
        <v>-3.2061069216627178</v>
      </c>
      <c r="K62" s="6">
        <f t="shared" ref="K62:K74" si="42">H62+(H63-H62)/15*(I62-B62)</f>
        <v>0.43</v>
      </c>
      <c r="L62" s="135"/>
    </row>
    <row r="63" spans="1:51">
      <c r="A63" s="210"/>
      <c r="B63" s="21">
        <v>85</v>
      </c>
      <c r="C63" s="6">
        <v>19.957691000000001</v>
      </c>
      <c r="D63" s="6">
        <v>20.00298433333333</v>
      </c>
      <c r="E63" s="6">
        <v>19.518333333333334</v>
      </c>
      <c r="F63" s="6">
        <v>3.6315844747302262E-2</v>
      </c>
      <c r="G63" s="6">
        <v>-2.4228934639136064</v>
      </c>
      <c r="H63" s="12">
        <v>0.43</v>
      </c>
      <c r="I63" s="92">
        <f t="shared" si="41"/>
        <v>90</v>
      </c>
      <c r="J63" s="6">
        <f t="shared" si="40"/>
        <v>-2.1987307232955464</v>
      </c>
      <c r="K63" s="6">
        <f t="shared" si="42"/>
        <v>0.43</v>
      </c>
      <c r="L63" s="135"/>
    </row>
    <row r="64" spans="1:51">
      <c r="A64" s="210"/>
      <c r="B64" s="21">
        <v>100</v>
      </c>
      <c r="C64" s="6">
        <v>19.957691000000001</v>
      </c>
      <c r="D64" s="6">
        <v>19.989904333333332</v>
      </c>
      <c r="E64" s="6">
        <v>19.64</v>
      </c>
      <c r="F64" s="6">
        <v>5.6284989117881525E-2</v>
      </c>
      <c r="G64" s="6">
        <v>-1.7504052420594267</v>
      </c>
      <c r="H64" s="12">
        <v>0.43</v>
      </c>
      <c r="I64" s="92">
        <f t="shared" si="41"/>
        <v>105</v>
      </c>
      <c r="J64" s="6">
        <f t="shared" si="40"/>
        <v>-1.4267663887496944</v>
      </c>
      <c r="K64" s="6">
        <f t="shared" si="42"/>
        <v>0.43</v>
      </c>
      <c r="L64" s="135"/>
    </row>
    <row r="65" spans="1:12">
      <c r="A65" s="210"/>
      <c r="B65" s="21">
        <v>115</v>
      </c>
      <c r="C65" s="6">
        <v>19.957691000000001</v>
      </c>
      <c r="D65" s="6">
        <v>19.980747666666669</v>
      </c>
      <c r="E65" s="6">
        <v>19.825000000000003</v>
      </c>
      <c r="F65" s="6">
        <v>5.9883219686319419E-2</v>
      </c>
      <c r="G65" s="6">
        <v>-0.77948868213022959</v>
      </c>
      <c r="H65" s="12">
        <v>0.43</v>
      </c>
      <c r="I65" s="92">
        <f t="shared" si="41"/>
        <v>120</v>
      </c>
      <c r="J65" s="6">
        <f t="shared" si="40"/>
        <v>-0.60812282146720009</v>
      </c>
      <c r="K65" s="6">
        <f t="shared" si="42"/>
        <v>0.43</v>
      </c>
      <c r="L65" s="135"/>
    </row>
    <row r="66" spans="1:12">
      <c r="A66" s="210"/>
      <c r="B66" s="21">
        <v>130</v>
      </c>
      <c r="C66" s="6">
        <v>19.957691000000001</v>
      </c>
      <c r="D66" s="6">
        <v>19.962594333333332</v>
      </c>
      <c r="E66" s="6">
        <v>19.909615384615385</v>
      </c>
      <c r="F66" s="6">
        <v>5.4953126879606788E-2</v>
      </c>
      <c r="G66" s="6">
        <v>-0.26539110014114098</v>
      </c>
      <c r="H66" s="12">
        <v>0.43</v>
      </c>
      <c r="I66" s="92">
        <f t="shared" si="41"/>
        <v>135</v>
      </c>
      <c r="J66" s="6">
        <f t="shared" si="40"/>
        <v>-0.25029745514471574</v>
      </c>
      <c r="K66" s="6">
        <f t="shared" si="42"/>
        <v>0.43</v>
      </c>
      <c r="L66" s="135"/>
    </row>
    <row r="67" spans="1:12">
      <c r="A67" s="210"/>
      <c r="B67" s="21">
        <v>145</v>
      </c>
      <c r="C67" s="6">
        <v>19.957691000000001</v>
      </c>
      <c r="D67" s="6">
        <v>19.957127666666668</v>
      </c>
      <c r="E67" s="6">
        <v>19.9132</v>
      </c>
      <c r="F67" s="6">
        <v>6.6063101148321368E-2</v>
      </c>
      <c r="G67" s="6">
        <v>-0.22011016515186521</v>
      </c>
      <c r="H67" s="12">
        <v>0.43</v>
      </c>
      <c r="I67" s="92">
        <f t="shared" si="41"/>
        <v>150</v>
      </c>
      <c r="J67" s="6">
        <f t="shared" si="40"/>
        <v>-0.33729488586830386</v>
      </c>
      <c r="K67" s="6">
        <f t="shared" si="42"/>
        <v>0.43</v>
      </c>
      <c r="L67" s="135"/>
    </row>
    <row r="68" spans="1:12">
      <c r="A68" s="210"/>
      <c r="B68" s="21">
        <v>160</v>
      </c>
      <c r="C68" s="6">
        <v>19.957691000000001</v>
      </c>
      <c r="D68" s="6">
        <v>19.957691000000001</v>
      </c>
      <c r="E68" s="6">
        <v>19.843600000000002</v>
      </c>
      <c r="F68" s="6">
        <v>6.1703592548030213E-2</v>
      </c>
      <c r="G68" s="6">
        <v>-0.57166432730118122</v>
      </c>
      <c r="H68" s="12">
        <v>0.43</v>
      </c>
      <c r="I68" s="92">
        <f t="shared" si="41"/>
        <v>165</v>
      </c>
      <c r="J68" s="6">
        <f t="shared" si="40"/>
        <v>-0.70366028336995168</v>
      </c>
      <c r="K68" s="6">
        <f t="shared" si="42"/>
        <v>0.43</v>
      </c>
      <c r="L68" s="135"/>
    </row>
    <row r="69" spans="1:12">
      <c r="A69" s="210"/>
      <c r="B69" s="21">
        <v>175</v>
      </c>
      <c r="C69" s="6">
        <v>19.957691000000001</v>
      </c>
      <c r="D69" s="6">
        <v>19.965504333333332</v>
      </c>
      <c r="E69" s="6">
        <v>19.772307692307688</v>
      </c>
      <c r="F69" s="6">
        <v>7.5805418925440404E-2</v>
      </c>
      <c r="G69" s="6">
        <v>-0.96765219550749271</v>
      </c>
      <c r="H69" s="12">
        <v>0.43</v>
      </c>
      <c r="I69" s="92">
        <f t="shared" si="41"/>
        <v>180</v>
      </c>
      <c r="J69" s="6">
        <f t="shared" si="40"/>
        <v>-1.1763439471009918</v>
      </c>
      <c r="K69" s="6">
        <f t="shared" si="42"/>
        <v>0.43</v>
      </c>
      <c r="L69" s="135"/>
    </row>
    <row r="70" spans="1:12">
      <c r="A70" s="210"/>
      <c r="B70" s="21">
        <v>190</v>
      </c>
      <c r="C70" s="6">
        <v>19.957691000000001</v>
      </c>
      <c r="D70" s="6">
        <v>19.969021000000001</v>
      </c>
      <c r="E70" s="6">
        <v>19.650769230769228</v>
      </c>
      <c r="F70" s="6">
        <v>7.1884522780530563E-2</v>
      </c>
      <c r="G70" s="6">
        <v>-1.5937274502879901</v>
      </c>
      <c r="H70" s="12">
        <v>0.43</v>
      </c>
      <c r="I70" s="92">
        <f t="shared" si="41"/>
        <v>195</v>
      </c>
      <c r="J70" s="6">
        <f t="shared" si="40"/>
        <v>-1.7029400908931271</v>
      </c>
      <c r="K70" s="6">
        <f t="shared" si="42"/>
        <v>0.43</v>
      </c>
      <c r="L70" s="135"/>
    </row>
    <row r="71" spans="1:12">
      <c r="A71" s="210"/>
      <c r="B71" s="21">
        <v>205</v>
      </c>
      <c r="C71" s="6">
        <v>19.957691000000001</v>
      </c>
      <c r="D71" s="6">
        <v>19.987494333333334</v>
      </c>
      <c r="E71" s="6">
        <v>19.603461538461538</v>
      </c>
      <c r="F71" s="6">
        <v>6.9163129350387875E-2</v>
      </c>
      <c r="G71" s="6">
        <v>-1.9213653721034014</v>
      </c>
      <c r="H71" s="12">
        <v>0.43</v>
      </c>
      <c r="I71" s="92">
        <f t="shared" si="41"/>
        <v>210</v>
      </c>
      <c r="J71" s="6">
        <f t="shared" si="40"/>
        <v>-2.0450524902007015</v>
      </c>
      <c r="K71" s="6">
        <f t="shared" si="42"/>
        <v>0.43</v>
      </c>
      <c r="L71" s="135"/>
    </row>
    <row r="72" spans="1:12">
      <c r="A72" s="210"/>
      <c r="B72" s="21">
        <v>220</v>
      </c>
      <c r="C72" s="6">
        <v>19.957691000000001</v>
      </c>
      <c r="D72" s="6">
        <v>19.995694333333333</v>
      </c>
      <c r="E72" s="6">
        <v>19.537307692307689</v>
      </c>
      <c r="F72" s="6">
        <v>6.5455798356306868E-2</v>
      </c>
      <c r="G72" s="6">
        <v>-2.2924267263953015</v>
      </c>
      <c r="H72" s="12">
        <v>0.43</v>
      </c>
      <c r="I72" s="92">
        <f t="shared" si="41"/>
        <v>225</v>
      </c>
      <c r="J72" s="6">
        <f t="shared" si="40"/>
        <v>-2.432427444138388</v>
      </c>
      <c r="K72" s="6">
        <f t="shared" si="42"/>
        <v>0.43</v>
      </c>
      <c r="L72" s="135"/>
    </row>
    <row r="73" spans="1:12">
      <c r="A73" s="210"/>
      <c r="B73" s="21">
        <v>235</v>
      </c>
      <c r="C73" s="6">
        <v>19.957691000000001</v>
      </c>
      <c r="D73" s="6">
        <v>20.018544333333335</v>
      </c>
      <c r="E73" s="6">
        <v>19.475555555555555</v>
      </c>
      <c r="F73" s="6">
        <v>4.6021176842283011E-2</v>
      </c>
      <c r="G73" s="6">
        <v>-2.7124288796245604</v>
      </c>
      <c r="H73" s="12">
        <v>0.43</v>
      </c>
      <c r="I73" s="92">
        <f t="shared" si="41"/>
        <v>240</v>
      </c>
      <c r="J73" s="6">
        <f t="shared" si="40"/>
        <v>-2.7785935332363683</v>
      </c>
      <c r="K73" s="6">
        <f t="shared" si="42"/>
        <v>0.43</v>
      </c>
      <c r="L73" s="135"/>
    </row>
    <row r="74" spans="1:12">
      <c r="A74" s="210"/>
      <c r="B74" s="21">
        <v>250</v>
      </c>
      <c r="C74" s="6">
        <v>19.957691000000001</v>
      </c>
      <c r="D74" s="6">
        <v>20.033531</v>
      </c>
      <c r="E74" s="6">
        <v>19.450370370370369</v>
      </c>
      <c r="F74" s="6">
        <v>4.3719515223707324E-2</v>
      </c>
      <c r="G74" s="6">
        <v>-2.9109228404599841</v>
      </c>
      <c r="H74" s="12">
        <v>0.43</v>
      </c>
      <c r="I74" s="92">
        <f t="shared" si="41"/>
        <v>255</v>
      </c>
      <c r="J74" s="6">
        <f t="shared" si="40"/>
        <v>-2.9793386129266732</v>
      </c>
      <c r="K74" s="6">
        <f t="shared" si="42"/>
        <v>0.43</v>
      </c>
      <c r="L74" s="135"/>
    </row>
    <row r="75" spans="1:12">
      <c r="A75" s="210"/>
      <c r="B75" s="21">
        <v>265</v>
      </c>
      <c r="C75" s="6">
        <v>19.957691000000001</v>
      </c>
      <c r="D75" s="6">
        <v>20.052564333333333</v>
      </c>
      <c r="E75" s="6">
        <v>19.427692307692311</v>
      </c>
      <c r="F75" s="6">
        <v>5.16377917659296E-2</v>
      </c>
      <c r="G75" s="6">
        <v>-3.1161701578600511</v>
      </c>
      <c r="H75" s="12">
        <v>0.43</v>
      </c>
      <c r="I75" s="92">
        <f t="shared" si="41"/>
        <v>270</v>
      </c>
      <c r="J75" s="6">
        <f t="shared" ref="J75" si="43">G75+(G76-G75)/15*(I75-B75)</f>
        <v>-3.3313098431407857</v>
      </c>
      <c r="K75" s="6">
        <f t="shared" ref="K75" si="44">H75+(H76-H75)/15*(I75-B75)</f>
        <v>0.43</v>
      </c>
      <c r="L75" s="19"/>
    </row>
    <row r="76" spans="1:12">
      <c r="A76" s="3"/>
      <c r="B76" s="21">
        <v>280</v>
      </c>
      <c r="C76" s="6">
        <v>19.957691000000001</v>
      </c>
      <c r="D76" s="6">
        <v>20.104777666666667</v>
      </c>
      <c r="E76" s="6">
        <v>19.348518518518514</v>
      </c>
      <c r="F76" s="6">
        <v>4.974579253207137E-2</v>
      </c>
      <c r="G76" s="6">
        <v>-3.7615892137022553</v>
      </c>
      <c r="H76" s="12">
        <v>0.43</v>
      </c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20.104959999999995</v>
      </c>
      <c r="E95" s="30">
        <v>18.365999999999993</v>
      </c>
      <c r="F95" s="30">
        <v>3.7472797150944599E-2</v>
      </c>
      <c r="G95" s="74">
        <v>-8.649407907302491</v>
      </c>
      <c r="H95" s="31">
        <v>0.5</v>
      </c>
      <c r="I95" s="93">
        <v>45</v>
      </c>
      <c r="J95" s="29">
        <f>G95+(G96-G95)/15*(I95-B95)</f>
        <v>-8.649407907302491</v>
      </c>
      <c r="K95" s="29">
        <f>H95+(H96-H95)/15*(I95-B95)</f>
        <v>0.5</v>
      </c>
      <c r="L95" s="135"/>
    </row>
    <row r="96" spans="1:12">
      <c r="A96" s="210"/>
      <c r="B96" s="21">
        <v>60</v>
      </c>
      <c r="C96" s="7"/>
      <c r="D96" s="7">
        <v>20.093959999999996</v>
      </c>
      <c r="E96" s="7">
        <v>18.591999999999999</v>
      </c>
      <c r="F96" s="7">
        <v>7.2227710092893971E-2</v>
      </c>
      <c r="G96" s="75">
        <v>-7.4746839348739478</v>
      </c>
      <c r="H96" s="22">
        <v>0.5</v>
      </c>
      <c r="I96" s="92">
        <f>I95+15</f>
        <v>60</v>
      </c>
      <c r="J96" s="6">
        <f t="shared" ref="J96:J119" si="45">G96+(G97-G96)/15*(I96-B96)</f>
        <v>-7.4746839348739478</v>
      </c>
      <c r="K96" s="6">
        <f>H96+(H97-H96)/15*(I96-B96)</f>
        <v>0.5</v>
      </c>
      <c r="L96" s="135"/>
    </row>
    <row r="97" spans="1:12">
      <c r="A97" s="210"/>
      <c r="B97" s="21">
        <v>75</v>
      </c>
      <c r="C97" s="7"/>
      <c r="D97" s="7">
        <v>20.086959999999998</v>
      </c>
      <c r="E97" s="7">
        <v>19.231500000000004</v>
      </c>
      <c r="F97" s="7">
        <v>4.8696157851248187E-2</v>
      </c>
      <c r="G97" s="75">
        <v>-4.2587828123319493</v>
      </c>
      <c r="H97" s="22">
        <v>0.5</v>
      </c>
      <c r="I97" s="92">
        <f t="shared" ref="I97:I127" si="46">I96+15</f>
        <v>75</v>
      </c>
      <c r="J97" s="6">
        <f t="shared" si="45"/>
        <v>-4.2587828123319493</v>
      </c>
      <c r="K97" s="6">
        <f t="shared" ref="K97:K119" si="47">H97+(H98-H97)/15*(I97-B97)</f>
        <v>0.5</v>
      </c>
      <c r="L97" s="135"/>
    </row>
    <row r="98" spans="1:12">
      <c r="A98" s="210"/>
      <c r="B98" s="21">
        <v>90</v>
      </c>
      <c r="C98" s="7"/>
      <c r="D98" s="7">
        <v>20.085609999999999</v>
      </c>
      <c r="E98" s="7">
        <v>19.444499999999998</v>
      </c>
      <c r="F98" s="7">
        <v>4.0193610385103384E-2</v>
      </c>
      <c r="G98" s="75">
        <v>-3.1918871271522304</v>
      </c>
      <c r="H98" s="22">
        <v>0.5</v>
      </c>
      <c r="I98" s="92">
        <f t="shared" si="46"/>
        <v>90</v>
      </c>
      <c r="J98" s="6">
        <f t="shared" si="45"/>
        <v>-3.1918871271522304</v>
      </c>
      <c r="K98" s="6">
        <f t="shared" si="47"/>
        <v>0.5</v>
      </c>
      <c r="L98" s="135"/>
    </row>
    <row r="99" spans="1:12">
      <c r="A99" s="210"/>
      <c r="B99" s="21">
        <v>105</v>
      </c>
      <c r="C99" s="7"/>
      <c r="D99" s="7">
        <v>20.09151</v>
      </c>
      <c r="E99" s="7">
        <v>19.622000000000003</v>
      </c>
      <c r="F99" s="7">
        <v>5.1052088982467048E-2</v>
      </c>
      <c r="G99" s="75">
        <v>-2.336857707559044</v>
      </c>
      <c r="H99" s="22">
        <v>0.5</v>
      </c>
      <c r="I99" s="92">
        <f t="shared" si="46"/>
        <v>105</v>
      </c>
      <c r="J99" s="6">
        <f t="shared" si="45"/>
        <v>-2.336857707559044</v>
      </c>
      <c r="K99" s="6">
        <f t="shared" si="47"/>
        <v>0.5</v>
      </c>
      <c r="L99" s="135"/>
    </row>
    <row r="100" spans="1:12">
      <c r="A100" s="210"/>
      <c r="B100" s="21">
        <v>120</v>
      </c>
      <c r="C100" s="7"/>
      <c r="D100" s="7">
        <v>20.087309999999999</v>
      </c>
      <c r="E100" s="7">
        <v>19.8325</v>
      </c>
      <c r="F100" s="7">
        <v>5.2402792211665522E-2</v>
      </c>
      <c r="G100" s="75">
        <v>-1.2685123095128175</v>
      </c>
      <c r="H100" s="22">
        <v>0.5</v>
      </c>
      <c r="I100" s="92">
        <f t="shared" si="46"/>
        <v>120</v>
      </c>
      <c r="J100" s="6">
        <f t="shared" si="45"/>
        <v>-1.2685123095128175</v>
      </c>
      <c r="K100" s="6">
        <f t="shared" si="47"/>
        <v>0.5</v>
      </c>
      <c r="L100" s="135"/>
    </row>
    <row r="101" spans="1:12">
      <c r="A101" s="210"/>
      <c r="B101" s="21">
        <v>135</v>
      </c>
      <c r="C101" s="7"/>
      <c r="D101" s="7">
        <v>20.078409999999995</v>
      </c>
      <c r="E101" s="7">
        <v>19.979999999999997</v>
      </c>
      <c r="F101" s="7">
        <v>4.5305977298226295E-2</v>
      </c>
      <c r="G101" s="75">
        <v>-0.49012845140625022</v>
      </c>
      <c r="H101" s="22">
        <v>0.5</v>
      </c>
      <c r="I101" s="92">
        <f t="shared" si="46"/>
        <v>135</v>
      </c>
      <c r="J101" s="6">
        <f t="shared" si="45"/>
        <v>-0.49012845140625022</v>
      </c>
      <c r="K101" s="6">
        <f t="shared" si="47"/>
        <v>0.5</v>
      </c>
      <c r="L101" s="135"/>
    </row>
    <row r="102" spans="1:12">
      <c r="A102" s="210"/>
      <c r="B102" s="21">
        <v>150</v>
      </c>
      <c r="C102" s="7"/>
      <c r="D102" s="7">
        <v>20.073709999999995</v>
      </c>
      <c r="E102" s="7">
        <v>20.091000000000001</v>
      </c>
      <c r="F102" s="7">
        <v>4.5871674553211943E-2</v>
      </c>
      <c r="G102" s="75">
        <v>8.6132558455842237E-2</v>
      </c>
      <c r="H102" s="22">
        <v>0.5</v>
      </c>
      <c r="I102" s="92">
        <f t="shared" si="46"/>
        <v>150</v>
      </c>
      <c r="J102" s="6">
        <f t="shared" si="45"/>
        <v>8.6132558455842237E-2</v>
      </c>
      <c r="K102" s="6">
        <f t="shared" si="47"/>
        <v>0.5</v>
      </c>
      <c r="L102" s="135"/>
    </row>
    <row r="103" spans="1:12">
      <c r="A103" s="210"/>
      <c r="B103" s="21">
        <v>165</v>
      </c>
      <c r="C103" s="7"/>
      <c r="D103" s="7">
        <v>20.071609999999996</v>
      </c>
      <c r="E103" s="7">
        <v>20.073499999999999</v>
      </c>
      <c r="F103" s="7">
        <v>8.4807832309596154E-2</v>
      </c>
      <c r="G103" s="75">
        <v>9.4162849916028472E-3</v>
      </c>
      <c r="H103" s="22">
        <v>0.5</v>
      </c>
      <c r="I103" s="92">
        <f t="shared" si="46"/>
        <v>165</v>
      </c>
      <c r="J103" s="6">
        <f t="shared" si="45"/>
        <v>9.4162849916028472E-3</v>
      </c>
      <c r="K103" s="6">
        <f t="shared" si="47"/>
        <v>0.5</v>
      </c>
      <c r="L103" s="135"/>
    </row>
    <row r="104" spans="1:12">
      <c r="A104" s="210"/>
      <c r="B104" s="21">
        <v>180</v>
      </c>
      <c r="C104" s="7"/>
      <c r="D104" s="7">
        <v>20.076059999999998</v>
      </c>
      <c r="E104" s="7">
        <v>19.969000000000005</v>
      </c>
      <c r="F104" s="7">
        <v>4.5178010487170885E-2</v>
      </c>
      <c r="G104" s="75">
        <v>-0.5332719667105672</v>
      </c>
      <c r="H104" s="22">
        <v>0.5</v>
      </c>
      <c r="I104" s="92">
        <f t="shared" si="46"/>
        <v>180</v>
      </c>
      <c r="J104" s="6">
        <f t="shared" si="45"/>
        <v>-0.5332719667105672</v>
      </c>
      <c r="K104" s="6">
        <f t="shared" si="47"/>
        <v>0.5</v>
      </c>
      <c r="L104" s="135"/>
    </row>
    <row r="105" spans="1:12">
      <c r="A105" s="210"/>
      <c r="B105" s="21">
        <v>195</v>
      </c>
      <c r="C105" s="7"/>
      <c r="D105" s="7">
        <v>20.073560000000001</v>
      </c>
      <c r="E105" s="7">
        <v>19.928000000000001</v>
      </c>
      <c r="F105" s="7">
        <v>6.4856116052949955E-2</v>
      </c>
      <c r="G105" s="75">
        <v>-0.72513296096955238</v>
      </c>
      <c r="H105" s="22">
        <v>0.5</v>
      </c>
      <c r="I105" s="92">
        <f t="shared" si="46"/>
        <v>195</v>
      </c>
      <c r="J105" s="6">
        <f t="shared" si="45"/>
        <v>-0.72513296096955238</v>
      </c>
      <c r="K105" s="6">
        <f t="shared" si="47"/>
        <v>0.5</v>
      </c>
      <c r="L105" s="135"/>
    </row>
    <row r="106" spans="1:12">
      <c r="A106" s="210"/>
      <c r="B106" s="21">
        <v>210</v>
      </c>
      <c r="C106" s="7"/>
      <c r="D106" s="7">
        <v>20.078659999999999</v>
      </c>
      <c r="E106" s="7">
        <v>19.8155</v>
      </c>
      <c r="F106" s="7">
        <v>5.6052137383539001E-2</v>
      </c>
      <c r="G106" s="75">
        <v>-1.3106452323013547</v>
      </c>
      <c r="H106" s="22">
        <v>0.5</v>
      </c>
      <c r="I106" s="92">
        <f t="shared" si="46"/>
        <v>210</v>
      </c>
      <c r="J106" s="6">
        <f t="shared" si="45"/>
        <v>-1.3106452323013547</v>
      </c>
      <c r="K106" s="6">
        <f t="shared" si="47"/>
        <v>0.5</v>
      </c>
      <c r="L106" s="135"/>
    </row>
    <row r="107" spans="1:12">
      <c r="A107" s="210"/>
      <c r="B107" s="21">
        <v>225</v>
      </c>
      <c r="C107" s="7">
        <v>20.062259999999998</v>
      </c>
      <c r="D107" s="7">
        <v>20.062259999999998</v>
      </c>
      <c r="E107" s="7">
        <v>19.752999999999997</v>
      </c>
      <c r="F107" s="7">
        <v>4.8133586042005114E-2</v>
      </c>
      <c r="G107" s="75">
        <v>-1.5415013064330831</v>
      </c>
      <c r="H107" s="22">
        <v>0.5</v>
      </c>
      <c r="I107" s="92">
        <f t="shared" si="46"/>
        <v>225</v>
      </c>
      <c r="J107" s="6">
        <f t="shared" si="45"/>
        <v>-1.5415013064330831</v>
      </c>
      <c r="K107" s="6">
        <f t="shared" si="47"/>
        <v>0.5</v>
      </c>
      <c r="L107" s="135"/>
    </row>
    <row r="108" spans="1:12">
      <c r="A108" s="210"/>
      <c r="B108" s="21">
        <v>240</v>
      </c>
      <c r="C108" s="7"/>
      <c r="D108" s="7">
        <v>20.077059999999996</v>
      </c>
      <c r="E108" s="7">
        <v>19.734500000000001</v>
      </c>
      <c r="F108" s="7">
        <v>3.6051863226541601E-2</v>
      </c>
      <c r="G108" s="75">
        <v>-1.7062259115627258</v>
      </c>
      <c r="H108" s="22">
        <v>0.5</v>
      </c>
      <c r="I108" s="92">
        <f t="shared" si="46"/>
        <v>240</v>
      </c>
      <c r="J108" s="6">
        <f t="shared" si="45"/>
        <v>-1.7062259115627258</v>
      </c>
      <c r="K108" s="6">
        <f t="shared" si="47"/>
        <v>0.5</v>
      </c>
      <c r="L108" s="135"/>
    </row>
    <row r="109" spans="1:12">
      <c r="A109" s="210"/>
      <c r="B109" s="21">
        <v>255</v>
      </c>
      <c r="C109" s="7"/>
      <c r="D109" s="7">
        <v>20.077559999999995</v>
      </c>
      <c r="E109" s="7">
        <v>19.757499999999993</v>
      </c>
      <c r="F109" s="7">
        <v>3.8916239337974348E-2</v>
      </c>
      <c r="G109" s="75">
        <v>-1.5941180103558483</v>
      </c>
      <c r="H109" s="22">
        <v>0.5</v>
      </c>
      <c r="I109" s="92">
        <f t="shared" si="46"/>
        <v>255</v>
      </c>
      <c r="J109" s="6">
        <f t="shared" si="45"/>
        <v>-1.5941180103558483</v>
      </c>
      <c r="K109" s="6">
        <f t="shared" si="47"/>
        <v>0.5</v>
      </c>
      <c r="L109" s="135"/>
    </row>
    <row r="110" spans="1:12">
      <c r="A110" s="210"/>
      <c r="B110" s="21">
        <v>270</v>
      </c>
      <c r="C110" s="7"/>
      <c r="D110" s="7">
        <v>20.062359999999995</v>
      </c>
      <c r="E110" s="7">
        <v>19.737999999999996</v>
      </c>
      <c r="F110" s="7">
        <v>5.5687095736615518E-2</v>
      </c>
      <c r="G110" s="75">
        <v>-1.6167589456075893</v>
      </c>
      <c r="H110" s="22">
        <v>0.5</v>
      </c>
      <c r="I110" s="92">
        <f t="shared" si="46"/>
        <v>270</v>
      </c>
      <c r="J110" s="6">
        <f t="shared" si="45"/>
        <v>-1.6167589456075893</v>
      </c>
      <c r="K110" s="6">
        <f t="shared" si="47"/>
        <v>0.5</v>
      </c>
      <c r="L110" s="135"/>
    </row>
    <row r="111" spans="1:12">
      <c r="A111" s="210"/>
      <c r="B111" s="21">
        <v>285</v>
      </c>
      <c r="C111" s="7"/>
      <c r="D111" s="7">
        <v>20.080759999999998</v>
      </c>
      <c r="E111" s="7">
        <v>19.742999999999999</v>
      </c>
      <c r="F111" s="7">
        <v>4.2809246418821126E-2</v>
      </c>
      <c r="G111" s="75">
        <v>-1.6820080514880882</v>
      </c>
      <c r="H111" s="22">
        <v>0.5</v>
      </c>
      <c r="I111" s="92">
        <f t="shared" si="46"/>
        <v>285</v>
      </c>
      <c r="J111" s="6">
        <f t="shared" si="45"/>
        <v>-1.6820080514880882</v>
      </c>
      <c r="K111" s="6">
        <f t="shared" si="47"/>
        <v>0.5</v>
      </c>
      <c r="L111" s="135"/>
    </row>
    <row r="112" spans="1:12">
      <c r="A112" s="210"/>
      <c r="B112" s="21">
        <v>300</v>
      </c>
      <c r="C112" s="7"/>
      <c r="D112" s="7">
        <v>20.078759999999999</v>
      </c>
      <c r="E112" s="7">
        <v>19.757000000000001</v>
      </c>
      <c r="F112" s="7">
        <v>5.5450309666450349E-2</v>
      </c>
      <c r="G112" s="75">
        <v>-1.6024893967555645</v>
      </c>
      <c r="H112" s="22">
        <v>0.5</v>
      </c>
      <c r="I112" s="92">
        <f t="shared" si="46"/>
        <v>300</v>
      </c>
      <c r="J112" s="6">
        <f t="shared" si="45"/>
        <v>-1.6024893967555645</v>
      </c>
      <c r="K112" s="6">
        <f t="shared" si="47"/>
        <v>0.5</v>
      </c>
      <c r="L112" s="135"/>
    </row>
    <row r="113" spans="1:12">
      <c r="A113" s="210"/>
      <c r="B113" s="21">
        <v>315</v>
      </c>
      <c r="C113" s="7"/>
      <c r="D113" s="7">
        <v>20.08766</v>
      </c>
      <c r="E113" s="7">
        <v>19.733000000000001</v>
      </c>
      <c r="F113" s="7">
        <v>2.8302873203598037E-2</v>
      </c>
      <c r="G113" s="75">
        <v>-1.7655615437537229</v>
      </c>
      <c r="H113" s="22">
        <v>0.5</v>
      </c>
      <c r="I113" s="92">
        <f t="shared" si="46"/>
        <v>315</v>
      </c>
      <c r="J113" s="6">
        <f t="shared" si="45"/>
        <v>-1.7655615437537229</v>
      </c>
      <c r="K113" s="6">
        <f t="shared" si="47"/>
        <v>0.5</v>
      </c>
      <c r="L113" s="135"/>
    </row>
    <row r="114" spans="1:12">
      <c r="A114" s="210"/>
      <c r="B114" s="21">
        <v>330</v>
      </c>
      <c r="C114" s="7"/>
      <c r="D114" s="7">
        <v>20.081359999999997</v>
      </c>
      <c r="E114" s="7">
        <v>19.731000000000002</v>
      </c>
      <c r="F114" s="7">
        <v>5.0147151884282391E-2</v>
      </c>
      <c r="G114" s="75">
        <v>-1.7447025500264672</v>
      </c>
      <c r="H114" s="22">
        <v>0.5</v>
      </c>
      <c r="I114" s="92">
        <f t="shared" si="46"/>
        <v>330</v>
      </c>
      <c r="J114" s="6">
        <f t="shared" si="45"/>
        <v>-1.7447025500264672</v>
      </c>
      <c r="K114" s="6">
        <f t="shared" si="47"/>
        <v>0.5</v>
      </c>
      <c r="L114" s="135"/>
    </row>
    <row r="115" spans="1:12">
      <c r="A115" s="210"/>
      <c r="B115" s="21">
        <v>345</v>
      </c>
      <c r="C115" s="7"/>
      <c r="D115" s="7">
        <v>20.074259999999999</v>
      </c>
      <c r="E115" s="7">
        <v>19.751499999999997</v>
      </c>
      <c r="F115" s="7">
        <v>4.6597379641710512E-2</v>
      </c>
      <c r="G115" s="75">
        <v>-1.6078301267394284</v>
      </c>
      <c r="H115" s="22">
        <v>0.5</v>
      </c>
      <c r="I115" s="92">
        <f t="shared" si="46"/>
        <v>345</v>
      </c>
      <c r="J115" s="6">
        <f t="shared" si="45"/>
        <v>-1.6078301267394284</v>
      </c>
      <c r="K115" s="6">
        <f t="shared" si="47"/>
        <v>0.5</v>
      </c>
      <c r="L115" s="135"/>
    </row>
    <row r="116" spans="1:12">
      <c r="A116" s="210"/>
      <c r="B116" s="21">
        <v>360</v>
      </c>
      <c r="C116" s="7"/>
      <c r="D116" s="7">
        <v>20.079659999999997</v>
      </c>
      <c r="E116" s="7">
        <v>19.732500000000002</v>
      </c>
      <c r="F116" s="7">
        <v>5.6089683824915235E-2</v>
      </c>
      <c r="G116" s="75">
        <v>-1.7289137365871499</v>
      </c>
      <c r="H116" s="22">
        <v>0.5</v>
      </c>
      <c r="I116" s="92">
        <f t="shared" si="46"/>
        <v>360</v>
      </c>
      <c r="J116" s="6">
        <f t="shared" si="45"/>
        <v>-1.7289137365871499</v>
      </c>
      <c r="K116" s="6">
        <f t="shared" si="47"/>
        <v>0.5</v>
      </c>
      <c r="L116" s="135"/>
    </row>
    <row r="117" spans="1:12">
      <c r="A117" s="210"/>
      <c r="B117" s="21">
        <v>375</v>
      </c>
      <c r="C117" s="7"/>
      <c r="D117" s="7">
        <v>20.096159999999998</v>
      </c>
      <c r="E117" s="7">
        <v>19.731999999999996</v>
      </c>
      <c r="F117" s="7">
        <v>4.6971435888992018E-2</v>
      </c>
      <c r="G117" s="75">
        <v>-1.8120874833799188</v>
      </c>
      <c r="H117" s="22">
        <v>0.5</v>
      </c>
      <c r="I117" s="92">
        <f t="shared" si="46"/>
        <v>375</v>
      </c>
      <c r="J117" s="6">
        <f t="shared" si="45"/>
        <v>-1.8120874833799188</v>
      </c>
      <c r="K117" s="6">
        <f t="shared" si="47"/>
        <v>0.5</v>
      </c>
      <c r="L117" s="135"/>
    </row>
    <row r="118" spans="1:12">
      <c r="A118" s="210"/>
      <c r="B118" s="21">
        <v>390</v>
      </c>
      <c r="C118" s="7"/>
      <c r="D118" s="7">
        <v>20.059559999999998</v>
      </c>
      <c r="E118" s="7">
        <v>19.707999999999998</v>
      </c>
      <c r="F118" s="7">
        <v>4.5143047491746531E-2</v>
      </c>
      <c r="G118" s="75">
        <v>-1.7525808143349069</v>
      </c>
      <c r="H118" s="22">
        <v>0.5</v>
      </c>
      <c r="I118" s="92">
        <f t="shared" si="46"/>
        <v>390</v>
      </c>
      <c r="J118" s="6">
        <f t="shared" si="45"/>
        <v>-1.7525808143349069</v>
      </c>
      <c r="K118" s="6">
        <f t="shared" si="47"/>
        <v>0.5</v>
      </c>
      <c r="L118" s="135"/>
    </row>
    <row r="119" spans="1:12">
      <c r="A119" s="210"/>
      <c r="B119" s="21">
        <v>405</v>
      </c>
      <c r="C119" s="7"/>
      <c r="D119" s="7">
        <v>20.063359999999999</v>
      </c>
      <c r="E119" s="7">
        <v>19.698499999999999</v>
      </c>
      <c r="F119" s="7">
        <v>4.9019330236572164E-2</v>
      </c>
      <c r="G119" s="75">
        <v>-1.8185388688634416</v>
      </c>
      <c r="H119" s="22">
        <v>0.5</v>
      </c>
      <c r="I119" s="92">
        <f t="shared" si="46"/>
        <v>405</v>
      </c>
      <c r="J119" s="6">
        <f t="shared" si="45"/>
        <v>-1.8185388688634416</v>
      </c>
      <c r="K119" s="6">
        <f t="shared" si="47"/>
        <v>0.5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6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6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6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6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6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6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6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6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8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8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8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19.992645666289274</v>
      </c>
      <c r="E135" s="34">
        <v>19.47</v>
      </c>
      <c r="F135" s="34">
        <v>0.1</v>
      </c>
      <c r="G135" s="35">
        <v>-2.6141896125860793</v>
      </c>
      <c r="H135" s="36">
        <v>0.56776543584933503</v>
      </c>
      <c r="I135" s="92">
        <f t="shared" si="48"/>
        <v>120</v>
      </c>
      <c r="J135" s="6">
        <f t="shared" ref="J135:J155" si="49">G135+(G136-G135)/15*(I135-B135)</f>
        <v>-2.6141896125860793</v>
      </c>
      <c r="K135" s="6">
        <f t="shared" ref="K135:K155" si="50">H135+(H136-H135)/15*(I135-B135)</f>
        <v>0.56776543584933503</v>
      </c>
      <c r="L135" s="135"/>
    </row>
    <row r="136" spans="1:12">
      <c r="A136" s="208"/>
      <c r="B136" s="23">
        <v>135</v>
      </c>
      <c r="C136" s="3"/>
      <c r="D136" s="34">
        <v>19.995672666289273</v>
      </c>
      <c r="E136" s="34">
        <v>19.655000000000001</v>
      </c>
      <c r="F136" s="34">
        <v>0.1</v>
      </c>
      <c r="G136" s="35">
        <v>-1.703731962284083</v>
      </c>
      <c r="H136" s="36">
        <v>0.56255333787205963</v>
      </c>
      <c r="I136" s="92">
        <f t="shared" si="48"/>
        <v>135</v>
      </c>
      <c r="J136" s="6">
        <f t="shared" si="49"/>
        <v>-1.703731962284083</v>
      </c>
      <c r="K136" s="6">
        <f t="shared" si="50"/>
        <v>0.56255333787205963</v>
      </c>
      <c r="L136" s="135"/>
    </row>
    <row r="137" spans="1:12">
      <c r="A137" s="208"/>
      <c r="B137" s="23">
        <v>150</v>
      </c>
      <c r="C137" s="3"/>
      <c r="D137" s="34">
        <v>19.979879666289271</v>
      </c>
      <c r="E137" s="34">
        <v>19.795000000000002</v>
      </c>
      <c r="F137" s="34">
        <v>0.14000000000000001</v>
      </c>
      <c r="G137" s="35">
        <v>-0.9253292280894202</v>
      </c>
      <c r="H137" s="36">
        <v>0.58456137044041157</v>
      </c>
      <c r="I137" s="92">
        <f t="shared" si="48"/>
        <v>150</v>
      </c>
      <c r="J137" s="6">
        <f t="shared" si="49"/>
        <v>-0.9253292280894202</v>
      </c>
      <c r="K137" s="6">
        <f t="shared" si="50"/>
        <v>0.58456137044041157</v>
      </c>
      <c r="L137" s="135"/>
    </row>
    <row r="138" spans="1:12">
      <c r="A138" s="208"/>
      <c r="B138" s="23">
        <v>165</v>
      </c>
      <c r="C138" s="3"/>
      <c r="D138" s="34">
        <v>19.994630666289272</v>
      </c>
      <c r="E138" s="34">
        <v>19.925000000000001</v>
      </c>
      <c r="F138" s="34">
        <v>3.5000000000000003E-2</v>
      </c>
      <c r="G138" s="35">
        <v>-0.34824682411697405</v>
      </c>
      <c r="H138" s="36">
        <v>0.55814222107995826</v>
      </c>
      <c r="I138" s="92">
        <f t="shared" si="48"/>
        <v>165</v>
      </c>
      <c r="J138" s="6">
        <f t="shared" si="49"/>
        <v>-0.34824682411697405</v>
      </c>
      <c r="K138" s="6">
        <f t="shared" si="50"/>
        <v>0.55814222107995826</v>
      </c>
      <c r="L138" s="135"/>
    </row>
    <row r="139" spans="1:12">
      <c r="A139" s="208"/>
      <c r="B139" s="23">
        <v>180</v>
      </c>
      <c r="C139" s="3"/>
      <c r="D139" s="34">
        <v>19.993072666289272</v>
      </c>
      <c r="E139" s="34">
        <v>20.05</v>
      </c>
      <c r="F139" s="34">
        <v>0.13</v>
      </c>
      <c r="G139" s="35">
        <v>0.28473529137276971</v>
      </c>
      <c r="H139" s="36">
        <v>0.58679735841576874</v>
      </c>
      <c r="I139" s="92">
        <f t="shared" si="48"/>
        <v>180</v>
      </c>
      <c r="J139" s="6">
        <f t="shared" si="49"/>
        <v>0.28473529137276971</v>
      </c>
      <c r="K139" s="6">
        <f t="shared" si="50"/>
        <v>0.58679735841576874</v>
      </c>
      <c r="L139" s="135"/>
    </row>
    <row r="140" spans="1:12">
      <c r="A140" s="208"/>
      <c r="B140" s="23">
        <v>195</v>
      </c>
      <c r="C140" s="3"/>
      <c r="D140" s="34">
        <v>19.997011666289271</v>
      </c>
      <c r="E140" s="34">
        <v>19.884999999999998</v>
      </c>
      <c r="F140" s="34">
        <v>0.13</v>
      </c>
      <c r="G140" s="35">
        <v>-0.56014202601132324</v>
      </c>
      <c r="H140" s="36">
        <v>0.58550314936449677</v>
      </c>
      <c r="I140" s="92">
        <f t="shared" si="48"/>
        <v>195</v>
      </c>
      <c r="J140" s="6">
        <f t="shared" si="49"/>
        <v>-0.56014202601132324</v>
      </c>
      <c r="K140" s="6">
        <f t="shared" si="50"/>
        <v>0.58550314936449677</v>
      </c>
      <c r="L140" s="135"/>
    </row>
    <row r="141" spans="1:12">
      <c r="A141" s="208"/>
      <c r="B141" s="23">
        <v>210</v>
      </c>
      <c r="C141" s="3"/>
      <c r="D141" s="34">
        <v>20.011512666289274</v>
      </c>
      <c r="E141" s="34">
        <v>19.835000000000001</v>
      </c>
      <c r="F141" s="34">
        <v>0.10500000000000001</v>
      </c>
      <c r="G141" s="35">
        <v>-0.88205559086305674</v>
      </c>
      <c r="H141" s="36">
        <v>0.56837516193150228</v>
      </c>
      <c r="I141" s="92">
        <f t="shared" si="48"/>
        <v>210</v>
      </c>
      <c r="J141" s="6">
        <f t="shared" si="49"/>
        <v>-0.88205559086305674</v>
      </c>
      <c r="K141" s="6">
        <f t="shared" si="50"/>
        <v>0.56837516193150228</v>
      </c>
      <c r="L141" s="135"/>
    </row>
    <row r="142" spans="1:12">
      <c r="A142" s="208"/>
      <c r="B142" s="23">
        <v>225</v>
      </c>
      <c r="C142" s="3"/>
      <c r="D142" s="34">
        <v>20.015130666289274</v>
      </c>
      <c r="E142" s="34">
        <v>19.740000000000002</v>
      </c>
      <c r="F142" s="34">
        <v>0.10500000000000001</v>
      </c>
      <c r="G142" s="35">
        <v>-1.3746133906218447</v>
      </c>
      <c r="H142" s="36">
        <v>0.56672941632929785</v>
      </c>
      <c r="I142" s="92">
        <f t="shared" si="48"/>
        <v>225</v>
      </c>
      <c r="J142" s="6">
        <f t="shared" si="49"/>
        <v>-1.3746133906218447</v>
      </c>
      <c r="K142" s="6">
        <f t="shared" si="50"/>
        <v>0.56672941632929785</v>
      </c>
      <c r="L142" s="135"/>
    </row>
    <row r="143" spans="1:12">
      <c r="A143" s="208"/>
      <c r="B143" s="23">
        <v>240</v>
      </c>
      <c r="C143" s="3"/>
      <c r="D143" s="34">
        <v>20.028100666289273</v>
      </c>
      <c r="E143" s="34">
        <v>19.685000000000002</v>
      </c>
      <c r="F143" s="34">
        <v>0.13500000000000001</v>
      </c>
      <c r="G143" s="35">
        <v>-1.7130963739700382</v>
      </c>
      <c r="H143" s="36">
        <v>0.58094435191433946</v>
      </c>
      <c r="I143" s="92">
        <f t="shared" si="48"/>
        <v>240</v>
      </c>
      <c r="J143" s="6">
        <f t="shared" si="49"/>
        <v>-1.7130963739700382</v>
      </c>
      <c r="K143" s="6">
        <f t="shared" si="50"/>
        <v>0.58094435191433946</v>
      </c>
      <c r="L143" s="135"/>
    </row>
    <row r="144" spans="1:12">
      <c r="A144" s="208"/>
      <c r="B144" s="23">
        <v>255</v>
      </c>
      <c r="C144" s="4"/>
      <c r="D144" s="34">
        <v>20.003419666289272</v>
      </c>
      <c r="E144" s="34">
        <v>19.655000000000001</v>
      </c>
      <c r="F144" s="34">
        <v>0.12</v>
      </c>
      <c r="G144" s="35">
        <v>-1.7418005126215708</v>
      </c>
      <c r="H144" s="36">
        <v>0.57455980784705019</v>
      </c>
      <c r="I144" s="92">
        <f t="shared" si="48"/>
        <v>255</v>
      </c>
      <c r="J144" s="6">
        <f t="shared" si="49"/>
        <v>-1.7418005126215708</v>
      </c>
      <c r="K144" s="6">
        <f t="shared" si="50"/>
        <v>0.57455980784705019</v>
      </c>
      <c r="L144" s="135"/>
    </row>
    <row r="145" spans="1:12">
      <c r="A145" s="208"/>
      <c r="B145" s="23">
        <v>270</v>
      </c>
      <c r="C145" s="3">
        <v>20.005425999622606</v>
      </c>
      <c r="D145" s="34">
        <v>20.010362666289272</v>
      </c>
      <c r="E145" s="34">
        <v>19.64</v>
      </c>
      <c r="F145" s="34">
        <v>0.08</v>
      </c>
      <c r="G145" s="35">
        <v>-1.8508543421514665</v>
      </c>
      <c r="H145" s="36">
        <v>0.56472139267968946</v>
      </c>
      <c r="I145" s="92">
        <f t="shared" si="48"/>
        <v>270</v>
      </c>
      <c r="J145" s="6">
        <f t="shared" si="49"/>
        <v>-1.8508543421514665</v>
      </c>
      <c r="K145" s="6">
        <f t="shared" si="50"/>
        <v>0.56472139267968946</v>
      </c>
      <c r="L145" s="135"/>
    </row>
    <row r="146" spans="1:12">
      <c r="A146" s="208"/>
      <c r="B146" s="23">
        <v>285</v>
      </c>
      <c r="C146" s="3"/>
      <c r="D146" s="34">
        <v>19.994777666289274</v>
      </c>
      <c r="E146" s="34">
        <v>19.645</v>
      </c>
      <c r="F146" s="34">
        <v>8.5000000000000006E-2</v>
      </c>
      <c r="G146" s="35">
        <v>-1.7493451146445651</v>
      </c>
      <c r="H146" s="36">
        <v>0.55716800188365534</v>
      </c>
      <c r="I146" s="92">
        <f t="shared" si="48"/>
        <v>285</v>
      </c>
      <c r="J146" s="6">
        <f t="shared" si="49"/>
        <v>-1.7493451146445651</v>
      </c>
      <c r="K146" s="6">
        <f t="shared" si="50"/>
        <v>0.55716800188365534</v>
      </c>
      <c r="L146" s="135"/>
    </row>
    <row r="147" spans="1:12">
      <c r="A147" s="208"/>
      <c r="B147" s="23">
        <v>300</v>
      </c>
      <c r="C147" s="3"/>
      <c r="D147" s="34">
        <v>19.981954666289273</v>
      </c>
      <c r="E147" s="34">
        <v>19.57</v>
      </c>
      <c r="F147" s="34">
        <v>0.08</v>
      </c>
      <c r="G147" s="35">
        <v>-2.0616334746483238</v>
      </c>
      <c r="H147" s="36">
        <v>0.5554095459163908</v>
      </c>
      <c r="I147" s="92">
        <f t="shared" si="48"/>
        <v>300</v>
      </c>
      <c r="J147" s="6">
        <f t="shared" si="49"/>
        <v>-2.0616334746483238</v>
      </c>
      <c r="K147" s="6">
        <f t="shared" si="50"/>
        <v>0.5554095459163908</v>
      </c>
      <c r="L147" s="135"/>
    </row>
    <row r="148" spans="1:12">
      <c r="A148" s="208"/>
      <c r="B148" s="23">
        <v>315</v>
      </c>
      <c r="C148" s="3"/>
      <c r="D148" s="34">
        <v>19.983066666289272</v>
      </c>
      <c r="E148" s="34">
        <v>19.605</v>
      </c>
      <c r="F148" s="34">
        <v>0.10500000000000001</v>
      </c>
      <c r="G148" s="35">
        <v>-1.8919351699259277</v>
      </c>
      <c r="H148" s="36">
        <v>0.56825113863353161</v>
      </c>
      <c r="I148" s="92">
        <f t="shared" si="48"/>
        <v>315</v>
      </c>
      <c r="J148" s="6">
        <f t="shared" si="49"/>
        <v>-1.8919351699259277</v>
      </c>
      <c r="K148" s="6">
        <f t="shared" si="50"/>
        <v>0.56825113863353161</v>
      </c>
      <c r="L148" s="135"/>
    </row>
    <row r="149" spans="1:12">
      <c r="A149" s="208"/>
      <c r="B149" s="23">
        <v>330</v>
      </c>
      <c r="C149" s="3"/>
      <c r="D149" s="34">
        <v>19.982002666289272</v>
      </c>
      <c r="E149" s="34">
        <v>19.62</v>
      </c>
      <c r="F149" s="34">
        <v>0.04</v>
      </c>
      <c r="G149" s="35">
        <v>-1.8116435691402917</v>
      </c>
      <c r="H149" s="36">
        <v>0.54771060109231506</v>
      </c>
      <c r="I149" s="92">
        <f t="shared" si="48"/>
        <v>330</v>
      </c>
      <c r="J149" s="6">
        <f t="shared" si="49"/>
        <v>-1.8116435691402917</v>
      </c>
      <c r="K149" s="6">
        <f t="shared" si="50"/>
        <v>0.54771060109231506</v>
      </c>
      <c r="L149" s="135"/>
    </row>
    <row r="150" spans="1:12">
      <c r="A150" s="208"/>
      <c r="B150" s="23">
        <v>345</v>
      </c>
      <c r="C150" s="3"/>
      <c r="D150" s="34">
        <v>19.997011666289271</v>
      </c>
      <c r="E150" s="34">
        <v>19.63</v>
      </c>
      <c r="F150" s="34">
        <v>0.09</v>
      </c>
      <c r="G150" s="35">
        <v>-1.8353325607544471</v>
      </c>
      <c r="H150" s="36">
        <v>0.56822895641272642</v>
      </c>
      <c r="I150" s="92">
        <f t="shared" si="48"/>
        <v>345</v>
      </c>
      <c r="J150" s="6">
        <f t="shared" si="49"/>
        <v>-1.8353325607544471</v>
      </c>
      <c r="K150" s="6">
        <f t="shared" si="50"/>
        <v>0.56822895641272642</v>
      </c>
      <c r="L150" s="135"/>
    </row>
    <row r="151" spans="1:12">
      <c r="A151" s="208"/>
      <c r="B151" s="23">
        <v>360</v>
      </c>
      <c r="C151" s="3"/>
      <c r="D151" s="34">
        <v>19.993072666289272</v>
      </c>
      <c r="E151" s="34">
        <v>19.649999999999999</v>
      </c>
      <c r="F151" s="34">
        <v>8.4999999999999992E-2</v>
      </c>
      <c r="G151" s="35">
        <v>-1.7159576820212112</v>
      </c>
      <c r="H151" s="36">
        <v>0.55853016280352097</v>
      </c>
      <c r="I151" s="92">
        <f t="shared" si="48"/>
        <v>360</v>
      </c>
      <c r="J151" s="6">
        <f t="shared" si="49"/>
        <v>-1.7159576820212112</v>
      </c>
      <c r="K151" s="6">
        <f t="shared" si="50"/>
        <v>0.55853016280352097</v>
      </c>
      <c r="L151" s="135"/>
    </row>
    <row r="152" spans="1:12">
      <c r="A152" s="208"/>
      <c r="B152" s="23">
        <v>375</v>
      </c>
      <c r="C152" s="3"/>
      <c r="D152" s="34">
        <v>19.994630666289272</v>
      </c>
      <c r="E152" s="34">
        <v>19.630000000000003</v>
      </c>
      <c r="F152" s="34">
        <v>0.12</v>
      </c>
      <c r="G152" s="35">
        <v>-1.8236429188163621</v>
      </c>
      <c r="H152" s="36">
        <v>0.57985954393033978</v>
      </c>
      <c r="I152" s="92">
        <f t="shared" si="48"/>
        <v>375</v>
      </c>
      <c r="J152" s="6">
        <f t="shared" si="49"/>
        <v>-1.8236429188163621</v>
      </c>
      <c r="K152" s="6">
        <f t="shared" si="50"/>
        <v>0.57985954393033978</v>
      </c>
      <c r="L152" s="135"/>
    </row>
    <row r="153" spans="1:12">
      <c r="A153" s="208"/>
      <c r="B153" s="23">
        <v>390</v>
      </c>
      <c r="C153" s="3"/>
      <c r="D153" s="34">
        <v>19.979879666289271</v>
      </c>
      <c r="E153" s="34">
        <v>19.605</v>
      </c>
      <c r="F153" s="34">
        <v>7.0000000000000007E-2</v>
      </c>
      <c r="G153" s="35">
        <v>-1.8762859063750044</v>
      </c>
      <c r="H153" s="36">
        <v>0.5570473950244258</v>
      </c>
      <c r="I153" s="92">
        <f t="shared" si="48"/>
        <v>390</v>
      </c>
      <c r="J153" s="6">
        <f t="shared" si="49"/>
        <v>-1.8762859063750044</v>
      </c>
      <c r="K153" s="6">
        <f t="shared" si="50"/>
        <v>0.5570473950244258</v>
      </c>
      <c r="L153" s="135"/>
    </row>
    <row r="154" spans="1:12">
      <c r="A154" s="208"/>
      <c r="B154" s="23">
        <v>405</v>
      </c>
      <c r="C154" s="3"/>
      <c r="D154" s="34">
        <v>19.995672666289273</v>
      </c>
      <c r="E154" s="34">
        <v>19.670000000000002</v>
      </c>
      <c r="F154" s="34">
        <v>0.15</v>
      </c>
      <c r="G154" s="35">
        <v>-1.6287157312708145</v>
      </c>
      <c r="H154" s="36">
        <v>0.59520778672450791</v>
      </c>
      <c r="I154" s="92">
        <f t="shared" si="48"/>
        <v>405</v>
      </c>
      <c r="J154" s="6">
        <f t="shared" si="49"/>
        <v>-1.6287157312708145</v>
      </c>
      <c r="K154" s="6">
        <f t="shared" si="50"/>
        <v>0.59520778672450791</v>
      </c>
      <c r="L154" s="135"/>
    </row>
    <row r="155" spans="1:12">
      <c r="A155" s="208"/>
      <c r="B155" s="23">
        <v>420</v>
      </c>
      <c r="C155" s="3"/>
      <c r="D155" s="34">
        <v>19.992645666289274</v>
      </c>
      <c r="E155" s="34">
        <v>19.649999999999999</v>
      </c>
      <c r="F155" s="34">
        <v>0.1</v>
      </c>
      <c r="G155" s="35">
        <v>-1.7138585458303279</v>
      </c>
      <c r="H155" s="36">
        <v>0.56367872287747756</v>
      </c>
      <c r="I155" s="92">
        <f t="shared" si="48"/>
        <v>420</v>
      </c>
      <c r="J155" s="6">
        <f t="shared" si="49"/>
        <v>-1.7138585458303279</v>
      </c>
      <c r="K155" s="6">
        <f t="shared" si="50"/>
        <v>0.56367872287747756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8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8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8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8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8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8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8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51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51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51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51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51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51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51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51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51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51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51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51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51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51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51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51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51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51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51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51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51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51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51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51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51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51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51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51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51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51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51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19.722333333333331</v>
      </c>
      <c r="E201" s="55">
        <v>18.002600000000001</v>
      </c>
      <c r="F201" s="56">
        <v>0.293784531286512</v>
      </c>
      <c r="G201" s="56">
        <v>-8.7197255226730981</v>
      </c>
      <c r="H201" s="62">
        <v>0.55985968349363435</v>
      </c>
      <c r="I201" s="94">
        <f>I200+15</f>
        <v>60</v>
      </c>
      <c r="J201" s="6">
        <f t="shared" ref="J201:J232" si="52">G201+(G202-G201)/15*(I201-B201)</f>
        <v>-6.956326252699701</v>
      </c>
      <c r="K201" s="6">
        <f t="shared" ref="K201:K232" si="53">H201+(H202-H201)/15*(I201-B201)</f>
        <v>0.55278462826836183</v>
      </c>
      <c r="L201" s="135"/>
    </row>
    <row r="202" spans="1:12">
      <c r="A202" s="208"/>
      <c r="B202" s="55">
        <v>65</v>
      </c>
      <c r="C202" s="55"/>
      <c r="D202" s="56">
        <v>20.06433333333333</v>
      </c>
      <c r="E202" s="55">
        <v>18.845500000000001</v>
      </c>
      <c r="F202" s="56">
        <v>0.22831522632398521</v>
      </c>
      <c r="G202" s="56">
        <v>-6.0746266177130028</v>
      </c>
      <c r="H202" s="62">
        <v>0.54924710065572557</v>
      </c>
      <c r="I202" s="94">
        <f t="shared" ref="I202:I232" si="54">I201+15</f>
        <v>75</v>
      </c>
      <c r="J202" s="6">
        <f t="shared" si="52"/>
        <v>-4.4330451267752782</v>
      </c>
      <c r="K202" s="6">
        <f t="shared" si="53"/>
        <v>0.54842936205222503</v>
      </c>
      <c r="L202" s="135"/>
    </row>
    <row r="203" spans="1:12">
      <c r="A203" s="208"/>
      <c r="B203" s="55">
        <v>80</v>
      </c>
      <c r="C203" s="55"/>
      <c r="D203" s="56">
        <v>20.085333333333331</v>
      </c>
      <c r="E203" s="55">
        <v>19.3598</v>
      </c>
      <c r="F203" s="56">
        <v>0.13352711234251941</v>
      </c>
      <c r="G203" s="56">
        <v>-3.6122543813064154</v>
      </c>
      <c r="H203" s="62">
        <v>0.54802049275047482</v>
      </c>
      <c r="I203" s="94">
        <f t="shared" si="54"/>
        <v>90</v>
      </c>
      <c r="J203" s="6">
        <f t="shared" si="52"/>
        <v>-2.7115411965253453</v>
      </c>
      <c r="K203" s="6">
        <f t="shared" si="53"/>
        <v>0.54838551534366886</v>
      </c>
      <c r="L203" s="135"/>
    </row>
    <row r="204" spans="1:12">
      <c r="A204" s="208"/>
      <c r="B204" s="55">
        <v>95</v>
      </c>
      <c r="C204" s="55"/>
      <c r="D204" s="56">
        <v>20.057333333333332</v>
      </c>
      <c r="E204" s="55">
        <v>19.6038</v>
      </c>
      <c r="F204" s="56">
        <v>9.2615028686207135E-2</v>
      </c>
      <c r="G204" s="56">
        <v>-2.2611846041348103</v>
      </c>
      <c r="H204" s="62">
        <v>0.54856802664026583</v>
      </c>
      <c r="I204" s="94">
        <f t="shared" si="54"/>
        <v>105</v>
      </c>
      <c r="J204" s="6">
        <f t="shared" si="52"/>
        <v>-1.6493019109546059</v>
      </c>
      <c r="K204" s="6">
        <f t="shared" si="53"/>
        <v>0.54892733626502499</v>
      </c>
      <c r="L204" s="135"/>
    </row>
    <row r="205" spans="1:12">
      <c r="A205" s="208"/>
      <c r="B205" s="55">
        <v>110</v>
      </c>
      <c r="C205" s="55"/>
      <c r="D205" s="56">
        <v>20.034333333333333</v>
      </c>
      <c r="E205" s="55">
        <v>19.7652</v>
      </c>
      <c r="F205" s="56">
        <v>6.3676972393438155E-2</v>
      </c>
      <c r="G205" s="56">
        <v>-1.3433605643645037</v>
      </c>
      <c r="H205" s="62">
        <v>0.54910699107740457</v>
      </c>
      <c r="I205" s="94">
        <f t="shared" si="54"/>
        <v>120</v>
      </c>
      <c r="J205" s="6">
        <f t="shared" si="52"/>
        <v>-1.0785269727675362</v>
      </c>
      <c r="K205" s="6">
        <f t="shared" si="53"/>
        <v>0.5493097345613368</v>
      </c>
      <c r="L205" s="135"/>
    </row>
    <row r="206" spans="1:12">
      <c r="A206" s="208"/>
      <c r="B206" s="55">
        <v>125</v>
      </c>
      <c r="C206" s="55"/>
      <c r="D206" s="56">
        <v>20.022333333333332</v>
      </c>
      <c r="E206" s="55">
        <v>19.832899999999999</v>
      </c>
      <c r="F206" s="56">
        <v>4.8976856541647039E-2</v>
      </c>
      <c r="G206" s="56">
        <v>-0.94611017696905242</v>
      </c>
      <c r="H206" s="62">
        <v>0.54941110630330292</v>
      </c>
      <c r="I206" s="94">
        <f t="shared" si="54"/>
        <v>135</v>
      </c>
      <c r="J206" s="6">
        <f t="shared" si="52"/>
        <v>-0.62868830334240644</v>
      </c>
      <c r="K206" s="6">
        <f t="shared" si="53"/>
        <v>0.54927075539941772</v>
      </c>
      <c r="L206" s="135"/>
    </row>
    <row r="207" spans="1:12">
      <c r="A207" s="208"/>
      <c r="B207" s="55">
        <v>140</v>
      </c>
      <c r="C207" s="55"/>
      <c r="D207" s="56">
        <v>20.02933333333333</v>
      </c>
      <c r="E207" s="55">
        <v>19.935199999999998</v>
      </c>
      <c r="F207" s="56">
        <v>6.0266187498405233E-2</v>
      </c>
      <c r="G207" s="56">
        <v>-0.46997736652908334</v>
      </c>
      <c r="H207" s="62">
        <v>0.54920057994747506</v>
      </c>
      <c r="I207" s="94">
        <f t="shared" si="54"/>
        <v>150</v>
      </c>
      <c r="J207" s="6">
        <f t="shared" si="52"/>
        <v>-0.29925627689147882</v>
      </c>
      <c r="K207" s="6">
        <f t="shared" si="53"/>
        <v>0.54927050747009176</v>
      </c>
      <c r="L207" s="135"/>
    </row>
    <row r="208" spans="1:12">
      <c r="A208" s="208"/>
      <c r="B208" s="55">
        <v>155</v>
      </c>
      <c r="C208" s="55"/>
      <c r="D208" s="56">
        <v>20.025333333333329</v>
      </c>
      <c r="E208" s="55">
        <v>19.982500000000002</v>
      </c>
      <c r="F208" s="56">
        <v>6.9995744490402217E-2</v>
      </c>
      <c r="G208" s="56">
        <v>-0.21389573207267662</v>
      </c>
      <c r="H208" s="62">
        <v>0.54930547123140006</v>
      </c>
      <c r="I208" s="94">
        <f t="shared" si="54"/>
        <v>165</v>
      </c>
      <c r="J208" s="6">
        <f t="shared" si="52"/>
        <v>-0.13667981993416098</v>
      </c>
      <c r="K208" s="6">
        <f t="shared" si="53"/>
        <v>0.54941456442609027</v>
      </c>
      <c r="L208" s="135"/>
    </row>
    <row r="209" spans="1:12">
      <c r="A209" s="208"/>
      <c r="B209" s="55">
        <v>170</v>
      </c>
      <c r="C209" s="55"/>
      <c r="D209" s="56">
        <v>20.019333333333329</v>
      </c>
      <c r="E209" s="55">
        <v>19.999700000000001</v>
      </c>
      <c r="F209" s="56">
        <v>6.465634770429278E-2</v>
      </c>
      <c r="G209" s="56">
        <v>-9.8071863864903158E-2</v>
      </c>
      <c r="H209" s="62">
        <v>0.54946911102343543</v>
      </c>
      <c r="I209" s="94">
        <f t="shared" si="54"/>
        <v>180</v>
      </c>
      <c r="J209" s="6">
        <f t="shared" si="52"/>
        <v>-0.1466915315195087</v>
      </c>
      <c r="K209" s="6">
        <f t="shared" si="53"/>
        <v>0.54946947043755423</v>
      </c>
      <c r="L209" s="135"/>
    </row>
    <row r="210" spans="1:12">
      <c r="A210" s="208"/>
      <c r="B210" s="55">
        <v>185</v>
      </c>
      <c r="C210" s="55"/>
      <c r="D210" s="56">
        <v>20.019333333333329</v>
      </c>
      <c r="E210" s="55">
        <v>19.985099999999999</v>
      </c>
      <c r="F210" s="56">
        <v>5.3750673922603347E-2</v>
      </c>
      <c r="G210" s="56">
        <v>-0.17100136534681148</v>
      </c>
      <c r="H210" s="62">
        <v>0.54946965014461358</v>
      </c>
      <c r="I210" s="94">
        <f t="shared" si="54"/>
        <v>195</v>
      </c>
      <c r="J210" s="6">
        <f t="shared" si="52"/>
        <v>-0.3281827566685343</v>
      </c>
      <c r="K210" s="6">
        <f t="shared" si="53"/>
        <v>0.54947214514549003</v>
      </c>
      <c r="L210" s="135"/>
    </row>
    <row r="211" spans="1:12">
      <c r="A211" s="208"/>
      <c r="B211" s="55">
        <v>200</v>
      </c>
      <c r="C211" s="55"/>
      <c r="D211" s="56">
        <v>20.019333333333329</v>
      </c>
      <c r="E211" s="55">
        <v>19.937899999999999</v>
      </c>
      <c r="F211" s="56">
        <v>6.2373523721634537E-2</v>
      </c>
      <c r="G211" s="56">
        <v>-0.40677345232939571</v>
      </c>
      <c r="H211" s="62">
        <v>0.5494733926459282</v>
      </c>
      <c r="I211" s="94">
        <f t="shared" si="54"/>
        <v>210</v>
      </c>
      <c r="J211" s="6">
        <f t="shared" si="52"/>
        <v>-0.43054986655107219</v>
      </c>
      <c r="K211" s="6">
        <f t="shared" si="53"/>
        <v>0.54963870450571806</v>
      </c>
      <c r="L211" s="135"/>
    </row>
    <row r="212" spans="1:12">
      <c r="A212" s="208"/>
      <c r="B212" s="55">
        <v>215</v>
      </c>
      <c r="C212" s="55"/>
      <c r="D212" s="56">
        <v>20.010333333333328</v>
      </c>
      <c r="E212" s="55">
        <v>19.921800000000001</v>
      </c>
      <c r="F212" s="56">
        <v>6.7167194802832661E-2</v>
      </c>
      <c r="G212" s="56">
        <v>-0.44243807366191046</v>
      </c>
      <c r="H212" s="62">
        <v>0.54972136043561293</v>
      </c>
      <c r="I212" s="94">
        <f t="shared" si="54"/>
        <v>225</v>
      </c>
      <c r="J212" s="6">
        <f t="shared" si="52"/>
        <v>-0.60137864932906293</v>
      </c>
      <c r="K212" s="6">
        <f t="shared" si="53"/>
        <v>0.54974458329951459</v>
      </c>
      <c r="L212" s="135"/>
    </row>
    <row r="213" spans="1:12">
      <c r="A213" s="208"/>
      <c r="B213" s="55">
        <v>230</v>
      </c>
      <c r="C213" s="55"/>
      <c r="D213" s="56">
        <v>20.009333333333331</v>
      </c>
      <c r="E213" s="55">
        <v>19.873100000000001</v>
      </c>
      <c r="F213" s="56">
        <v>6.524758881749651E-2</v>
      </c>
      <c r="G213" s="56">
        <v>-0.68084893716263917</v>
      </c>
      <c r="H213" s="62">
        <v>0.54975619473146542</v>
      </c>
      <c r="I213" s="94">
        <f t="shared" si="54"/>
        <v>240</v>
      </c>
      <c r="J213" s="6">
        <f t="shared" si="52"/>
        <v>-0.80090770135047018</v>
      </c>
      <c r="K213" s="6">
        <f t="shared" si="53"/>
        <v>0.54983456489082672</v>
      </c>
      <c r="L213" s="135"/>
    </row>
    <row r="214" spans="1:12">
      <c r="A214" s="208"/>
      <c r="B214" s="55">
        <v>245</v>
      </c>
      <c r="C214" s="55"/>
      <c r="D214" s="56">
        <v>20.005333333333329</v>
      </c>
      <c r="E214" s="55">
        <v>19.833100000000002</v>
      </c>
      <c r="F214" s="56">
        <v>5.6859680496832918E-2</v>
      </c>
      <c r="G214" s="56">
        <v>-0.86093708344438569</v>
      </c>
      <c r="H214" s="62">
        <v>0.54987374997050742</v>
      </c>
      <c r="I214" s="94">
        <f t="shared" si="54"/>
        <v>255</v>
      </c>
      <c r="J214" s="6">
        <f t="shared" si="52"/>
        <v>-0.94821408115900419</v>
      </c>
      <c r="K214" s="6">
        <f t="shared" si="53"/>
        <v>0.54985987196123109</v>
      </c>
      <c r="L214" s="135"/>
    </row>
    <row r="215" spans="1:12">
      <c r="A215" s="208"/>
      <c r="B215" s="55">
        <v>260</v>
      </c>
      <c r="C215" s="55"/>
      <c r="D215" s="56">
        <v>20.00633333333333</v>
      </c>
      <c r="E215" s="55">
        <v>19.8079</v>
      </c>
      <c r="F215" s="56">
        <v>5.1886778508619502E-2</v>
      </c>
      <c r="G215" s="56">
        <v>-0.99185258001631338</v>
      </c>
      <c r="H215" s="62">
        <v>0.54985293295659288</v>
      </c>
      <c r="I215" s="94">
        <f t="shared" si="54"/>
        <v>270</v>
      </c>
      <c r="J215" s="6">
        <f t="shared" si="52"/>
        <v>-1.017981778620477</v>
      </c>
      <c r="K215" s="6">
        <f t="shared" si="53"/>
        <v>0.54992769144482678</v>
      </c>
      <c r="L215" s="135"/>
    </row>
    <row r="216" spans="1:12">
      <c r="A216" s="208"/>
      <c r="B216" s="55">
        <v>275</v>
      </c>
      <c r="C216" s="55"/>
      <c r="D216" s="56">
        <v>20.002333333333329</v>
      </c>
      <c r="E216" s="55">
        <v>19.796099999999999</v>
      </c>
      <c r="F216" s="56">
        <v>3.8944613000995068E-2</v>
      </c>
      <c r="G216" s="56">
        <v>-1.0310463779225589</v>
      </c>
      <c r="H216" s="62">
        <v>0.54996507068894374</v>
      </c>
      <c r="I216" s="94">
        <f t="shared" si="54"/>
        <v>285</v>
      </c>
      <c r="J216" s="6">
        <f t="shared" si="52"/>
        <v>-1.0318953970710203</v>
      </c>
      <c r="K216" s="6">
        <f t="shared" si="53"/>
        <v>0.55009194543978357</v>
      </c>
      <c r="L216" s="135"/>
    </row>
    <row r="217" spans="1:12">
      <c r="A217" s="208"/>
      <c r="B217" s="55">
        <v>290</v>
      </c>
      <c r="C217" s="55"/>
      <c r="D217" s="56">
        <v>19.995416666666664</v>
      </c>
      <c r="E217" s="55">
        <v>19.789000000000001</v>
      </c>
      <c r="F217" s="56">
        <v>3.0165112280427051E-2</v>
      </c>
      <c r="G217" s="56">
        <v>-1.0323199066452509</v>
      </c>
      <c r="H217" s="62">
        <v>0.55015538281520349</v>
      </c>
      <c r="I217" s="94">
        <f t="shared" si="54"/>
        <v>300</v>
      </c>
      <c r="J217" s="6">
        <f t="shared" si="52"/>
        <v>-1.1167983820733056</v>
      </c>
      <c r="K217" s="6">
        <f t="shared" si="53"/>
        <v>0.54990385262870722</v>
      </c>
      <c r="L217" s="135"/>
    </row>
    <row r="218" spans="1:12">
      <c r="A218" s="208"/>
      <c r="B218" s="55">
        <v>305</v>
      </c>
      <c r="C218" s="55"/>
      <c r="D218" s="56">
        <v>20.009416666666663</v>
      </c>
      <c r="E218" s="55">
        <v>19.7775</v>
      </c>
      <c r="F218" s="56">
        <v>3.6469625102661898E-2</v>
      </c>
      <c r="G218" s="56">
        <v>-1.1590376197873331</v>
      </c>
      <c r="H218" s="62">
        <v>0.54977808753545909</v>
      </c>
      <c r="I218" s="94">
        <f t="shared" si="54"/>
        <v>315</v>
      </c>
      <c r="J218" s="6">
        <f t="shared" si="52"/>
        <v>-1.1471763498020164</v>
      </c>
      <c r="K218" s="6">
        <f t="shared" si="53"/>
        <v>0.54984145929673778</v>
      </c>
      <c r="L218" s="135"/>
    </row>
    <row r="219" spans="1:12">
      <c r="A219" s="208"/>
      <c r="B219" s="55">
        <v>320</v>
      </c>
      <c r="C219" s="55"/>
      <c r="D219" s="56">
        <v>20.005916666666664</v>
      </c>
      <c r="E219" s="55">
        <v>19.7776</v>
      </c>
      <c r="F219" s="56">
        <v>3.0344769246623431E-2</v>
      </c>
      <c r="G219" s="56">
        <v>-1.1412457148093582</v>
      </c>
      <c r="H219" s="62">
        <v>0.54987314517737718</v>
      </c>
      <c r="I219" s="94">
        <f t="shared" si="54"/>
        <v>330</v>
      </c>
      <c r="J219" s="6">
        <f t="shared" si="52"/>
        <v>-1.1544783755883723</v>
      </c>
      <c r="K219" s="6">
        <f t="shared" si="53"/>
        <v>0.54982817910046011</v>
      </c>
      <c r="L219" s="135"/>
    </row>
    <row r="220" spans="1:12">
      <c r="A220" s="208"/>
      <c r="B220" s="55">
        <v>335</v>
      </c>
      <c r="C220" s="55"/>
      <c r="D220" s="56">
        <v>20.008416666666662</v>
      </c>
      <c r="E220" s="55">
        <v>19.7761</v>
      </c>
      <c r="F220" s="56">
        <v>3.7541194701102933E-2</v>
      </c>
      <c r="G220" s="56">
        <v>-1.1610947059778793</v>
      </c>
      <c r="H220" s="62">
        <v>0.54980569606200158</v>
      </c>
      <c r="I220" s="94">
        <f t="shared" si="54"/>
        <v>345</v>
      </c>
      <c r="J220" s="6">
        <f t="shared" si="52"/>
        <v>-1.1009058731536756</v>
      </c>
      <c r="K220" s="6">
        <f t="shared" si="53"/>
        <v>0.54969212278533863</v>
      </c>
      <c r="L220" s="135"/>
    </row>
    <row r="221" spans="1:12">
      <c r="A221" s="208"/>
      <c r="B221" s="55">
        <v>350</v>
      </c>
      <c r="C221" s="55"/>
      <c r="D221" s="56">
        <v>20.014416666666662</v>
      </c>
      <c r="E221" s="55">
        <v>19.8001</v>
      </c>
      <c r="F221" s="56">
        <v>2.990756222002966E-2</v>
      </c>
      <c r="G221" s="56">
        <v>-1.0708114567415736</v>
      </c>
      <c r="H221" s="62">
        <v>0.5496353361470071</v>
      </c>
      <c r="I221" s="94">
        <f t="shared" si="54"/>
        <v>360</v>
      </c>
      <c r="J221" s="6">
        <f t="shared" si="52"/>
        <v>-1.144170633683012</v>
      </c>
      <c r="K221" s="6">
        <f t="shared" si="53"/>
        <v>0.54967649511266248</v>
      </c>
      <c r="L221" s="135"/>
    </row>
    <row r="222" spans="1:12">
      <c r="A222" s="208"/>
      <c r="B222" s="55">
        <v>365</v>
      </c>
      <c r="C222" s="55"/>
      <c r="D222" s="56">
        <v>20.012416666666663</v>
      </c>
      <c r="E222" s="55">
        <v>19.7761</v>
      </c>
      <c r="F222" s="56">
        <v>4.0127894452469837E-2</v>
      </c>
      <c r="G222" s="56">
        <v>-1.1808502221537311</v>
      </c>
      <c r="H222" s="62">
        <v>0.54969707459549011</v>
      </c>
      <c r="I222" s="94">
        <f t="shared" si="54"/>
        <v>375</v>
      </c>
      <c r="J222" s="6">
        <f t="shared" si="52"/>
        <v>-1.1883179919656146</v>
      </c>
      <c r="K222" s="6">
        <f t="shared" si="53"/>
        <v>0.54976166439816021</v>
      </c>
      <c r="L222" s="135"/>
    </row>
    <row r="223" spans="1:12">
      <c r="A223" s="208"/>
      <c r="B223" s="55">
        <v>380</v>
      </c>
      <c r="C223" s="55"/>
      <c r="D223" s="56">
        <v>20.008916666666664</v>
      </c>
      <c r="E223" s="55">
        <v>19.770399999999999</v>
      </c>
      <c r="F223" s="56">
        <v>4.1458270494624701E-2</v>
      </c>
      <c r="G223" s="56">
        <v>-1.1920518768715562</v>
      </c>
      <c r="H223" s="62">
        <v>0.54979395929949526</v>
      </c>
      <c r="I223" s="94">
        <f t="shared" si="54"/>
        <v>390</v>
      </c>
      <c r="J223" s="6">
        <f t="shared" si="52"/>
        <v>-1.160008963295192</v>
      </c>
      <c r="K223" s="6">
        <f t="shared" si="53"/>
        <v>0.54976442665210601</v>
      </c>
      <c r="L223" s="135"/>
    </row>
    <row r="224" spans="1:12">
      <c r="A224" s="208"/>
      <c r="B224" s="55">
        <v>395</v>
      </c>
      <c r="C224" s="55"/>
      <c r="D224" s="56">
        <v>20.010416666666664</v>
      </c>
      <c r="E224" s="55">
        <v>19.781500000000001</v>
      </c>
      <c r="F224" s="56">
        <v>3.7564601118869938E-2</v>
      </c>
      <c r="G224" s="56">
        <v>-1.14398750650701</v>
      </c>
      <c r="H224" s="62">
        <v>0.54974966032841144</v>
      </c>
      <c r="I224" s="94">
        <f t="shared" si="54"/>
        <v>405</v>
      </c>
      <c r="J224" s="6">
        <f t="shared" si="52"/>
        <v>-1.2135139383942106</v>
      </c>
      <c r="K224" s="6">
        <f t="shared" si="53"/>
        <v>0.54970844809987152</v>
      </c>
      <c r="L224" s="135"/>
    </row>
    <row r="225" spans="1:12">
      <c r="A225" s="208"/>
      <c r="B225" s="55">
        <v>410</v>
      </c>
      <c r="C225" s="55"/>
      <c r="D225" s="56">
        <v>20.012916666666666</v>
      </c>
      <c r="E225" s="55">
        <v>19.763100000000001</v>
      </c>
      <c r="F225" s="56">
        <v>2.6379597012923819E-2</v>
      </c>
      <c r="G225" s="56">
        <v>-1.2482771543378108</v>
      </c>
      <c r="H225" s="62">
        <v>0.5496878419856015</v>
      </c>
      <c r="I225" s="94">
        <f t="shared" si="54"/>
        <v>420</v>
      </c>
      <c r="J225" s="6">
        <f t="shared" si="52"/>
        <v>-1.2199219422677385</v>
      </c>
      <c r="K225" s="6">
        <f t="shared" si="53"/>
        <v>0.54966761970470435</v>
      </c>
      <c r="L225" s="135"/>
    </row>
    <row r="226" spans="1:12">
      <c r="A226" s="208"/>
      <c r="B226" s="55">
        <v>425</v>
      </c>
      <c r="C226" s="55"/>
      <c r="D226" s="56">
        <v>20.013916666666667</v>
      </c>
      <c r="E226" s="55">
        <v>19.772600000000001</v>
      </c>
      <c r="F226" s="56">
        <v>3.2916889813906121E-2</v>
      </c>
      <c r="G226" s="56">
        <v>-1.2057443362327023</v>
      </c>
      <c r="H226" s="62">
        <v>0.54965750856425577</v>
      </c>
      <c r="I226" s="94">
        <f t="shared" si="54"/>
        <v>435</v>
      </c>
      <c r="J226" s="6">
        <f t="shared" si="52"/>
        <v>-1.2382014349996509</v>
      </c>
      <c r="K226" s="6">
        <f t="shared" si="53"/>
        <v>0.54972379646079017</v>
      </c>
      <c r="L226" s="135"/>
    </row>
    <row r="227" spans="1:12">
      <c r="A227" s="208"/>
      <c r="B227" s="55">
        <v>440</v>
      </c>
      <c r="C227" s="55"/>
      <c r="D227" s="56">
        <v>20.010416666666664</v>
      </c>
      <c r="E227" s="55">
        <v>19.759399999999999</v>
      </c>
      <c r="F227" s="56">
        <v>3.005165858631588E-2</v>
      </c>
      <c r="G227" s="56">
        <v>-1.254429984383125</v>
      </c>
      <c r="H227" s="62">
        <v>0.54975694040905743</v>
      </c>
      <c r="I227" s="94">
        <f t="shared" si="54"/>
        <v>450</v>
      </c>
      <c r="J227" s="6">
        <f t="shared" si="52"/>
        <v>-1.2013201066390722</v>
      </c>
      <c r="K227" s="6">
        <f t="shared" si="53"/>
        <v>0.54984499508752094</v>
      </c>
      <c r="L227" s="135"/>
    </row>
    <row r="228" spans="1:12">
      <c r="A228" s="208"/>
      <c r="B228" s="55">
        <v>455</v>
      </c>
      <c r="C228" s="55"/>
      <c r="D228" s="56">
        <v>20.005416666666662</v>
      </c>
      <c r="E228" s="55">
        <v>19.770399999999999</v>
      </c>
      <c r="F228" s="56">
        <v>3.239736587325899E-2</v>
      </c>
      <c r="G228" s="56">
        <v>-1.1747651677670456</v>
      </c>
      <c r="H228" s="62">
        <v>0.54988902242675275</v>
      </c>
      <c r="I228" s="94">
        <f t="shared" si="54"/>
        <v>465</v>
      </c>
      <c r="J228" s="6">
        <f t="shared" si="52"/>
        <v>-1.2405351183898019</v>
      </c>
      <c r="K228" s="6">
        <f t="shared" si="53"/>
        <v>0.54980184729597048</v>
      </c>
      <c r="L228" s="135"/>
    </row>
    <row r="229" spans="1:12">
      <c r="A229" s="208"/>
      <c r="B229" s="55">
        <v>470</v>
      </c>
      <c r="C229" s="55"/>
      <c r="D229" s="56">
        <v>20.010416666666664</v>
      </c>
      <c r="E229" s="55">
        <v>19.755600000000001</v>
      </c>
      <c r="F229" s="56">
        <v>3.9911117545817658E-2</v>
      </c>
      <c r="G229" s="56">
        <v>-1.2734200937011799</v>
      </c>
      <c r="H229" s="62">
        <v>0.54975825973057935</v>
      </c>
      <c r="I229" s="94">
        <f t="shared" si="54"/>
        <v>480</v>
      </c>
      <c r="J229" s="6">
        <f t="shared" si="52"/>
        <v>-1.2711302858221967</v>
      </c>
      <c r="K229" s="6">
        <f t="shared" si="53"/>
        <v>0.54977641631260643</v>
      </c>
      <c r="L229" s="135"/>
    </row>
    <row r="230" spans="1:12">
      <c r="A230" s="208"/>
      <c r="B230" s="55">
        <v>485</v>
      </c>
      <c r="C230" s="55"/>
      <c r="D230" s="56">
        <v>20.009416666666667</v>
      </c>
      <c r="E230" s="55">
        <v>19.755299999999998</v>
      </c>
      <c r="F230" s="56">
        <v>3.0379920513560341E-2</v>
      </c>
      <c r="G230" s="56">
        <v>-1.2699853818827052</v>
      </c>
      <c r="H230" s="62">
        <v>0.54978549460362003</v>
      </c>
      <c r="I230" s="94">
        <f t="shared" si="54"/>
        <v>495</v>
      </c>
      <c r="J230" s="6">
        <f t="shared" si="52"/>
        <v>-1.2076617939608976</v>
      </c>
      <c r="K230" s="6">
        <f t="shared" si="53"/>
        <v>0.54995387344774027</v>
      </c>
      <c r="L230" s="135"/>
    </row>
    <row r="231" spans="1:12">
      <c r="A231" s="208"/>
      <c r="B231" s="55">
        <v>500</v>
      </c>
      <c r="C231" s="56">
        <v>20</v>
      </c>
      <c r="D231" s="56">
        <v>20</v>
      </c>
      <c r="E231" s="55">
        <v>19.764700000000001</v>
      </c>
      <c r="F231" s="56">
        <v>2.7170051209315781E-2</v>
      </c>
      <c r="G231" s="56">
        <v>-1.1764999999999937</v>
      </c>
      <c r="H231" s="62">
        <v>0.55003806286980039</v>
      </c>
      <c r="I231" s="94">
        <f t="shared" si="54"/>
        <v>510</v>
      </c>
      <c r="J231" s="6">
        <f t="shared" si="52"/>
        <v>-1.2019421748589674</v>
      </c>
      <c r="K231" s="6">
        <f t="shared" si="53"/>
        <v>0.54991296468300388</v>
      </c>
      <c r="L231" s="135"/>
    </row>
    <row r="232" spans="1:12">
      <c r="A232" s="208"/>
      <c r="B232" s="55">
        <v>515</v>
      </c>
      <c r="C232" s="55"/>
      <c r="D232" s="56">
        <v>20.006916666666665</v>
      </c>
      <c r="E232" s="55">
        <v>19.7639</v>
      </c>
      <c r="F232" s="56">
        <v>3.2668568874692792E-2</v>
      </c>
      <c r="G232" s="56">
        <v>-1.2146632622884541</v>
      </c>
      <c r="H232" s="62">
        <v>0.54985041558960568</v>
      </c>
      <c r="I232" s="94">
        <f t="shared" si="54"/>
        <v>525</v>
      </c>
      <c r="J232" s="6">
        <f t="shared" si="52"/>
        <v>-1.2293248584864371</v>
      </c>
      <c r="K232" s="6">
        <f t="shared" si="53"/>
        <v>0.54985140353053152</v>
      </c>
      <c r="L232" s="135"/>
    </row>
    <row r="233" spans="1:12">
      <c r="A233" s="208"/>
      <c r="B233" s="55">
        <v>530</v>
      </c>
      <c r="C233" s="55"/>
      <c r="D233" s="56">
        <v>20.006916666666665</v>
      </c>
      <c r="E233" s="55">
        <v>19.759499999999999</v>
      </c>
      <c r="F233" s="56">
        <v>2.846076150730073E-2</v>
      </c>
      <c r="G233" s="56">
        <v>-1.2366556565854285</v>
      </c>
      <c r="H233" s="62">
        <v>0.54985189750099439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20.3249</v>
      </c>
      <c r="D235" s="29">
        <v>20.269933345339375</v>
      </c>
      <c r="E235" s="29">
        <v>18.298333333333336</v>
      </c>
      <c r="F235" s="29">
        <v>4.1279813329347291E-2</v>
      </c>
      <c r="G235" s="74">
        <v>-9.7267217331988185</v>
      </c>
      <c r="H235" s="31">
        <v>0.65</v>
      </c>
      <c r="I235" s="93">
        <v>45</v>
      </c>
      <c r="J235" s="29">
        <f>G235+(G236-G235)/15*(I235-B235)</f>
        <v>-9.680896194217107</v>
      </c>
      <c r="K235" s="29">
        <f t="shared" ref="K235:K241" si="55">H235+(H236-H235)/15*(I235-B235)</f>
        <v>0.65014710633125761</v>
      </c>
      <c r="L235" s="135"/>
    </row>
    <row r="236" spans="1:12">
      <c r="A236" s="210"/>
      <c r="B236" s="21">
        <v>57.5</v>
      </c>
      <c r="C236" s="6">
        <v>20.205919999999999</v>
      </c>
      <c r="D236" s="6">
        <v>20.107883976943601</v>
      </c>
      <c r="E236" s="6">
        <v>18.207333333333334</v>
      </c>
      <c r="F236" s="6">
        <v>5.342951098108726E-2</v>
      </c>
      <c r="G236" s="75">
        <v>-9.4517684993085496</v>
      </c>
      <c r="H236" s="22">
        <v>0.65088263798754542</v>
      </c>
      <c r="I236" s="92">
        <f>I235+15</f>
        <v>60</v>
      </c>
      <c r="J236" s="6">
        <f t="shared" ref="J236:J241" si="56">G236+(G237-G236)/15*(I236-B236)</f>
        <v>-8.8281597500240903</v>
      </c>
      <c r="K236" s="6">
        <f t="shared" si="55"/>
        <v>0.65117974004028367</v>
      </c>
      <c r="L236" s="135"/>
    </row>
    <row r="237" spans="1:12">
      <c r="A237" s="210"/>
      <c r="B237" s="21">
        <v>72.5</v>
      </c>
      <c r="C237" s="6">
        <v>20.068000000000001</v>
      </c>
      <c r="D237" s="6">
        <v>19.948057206983616</v>
      </c>
      <c r="E237" s="6">
        <v>18.809000000000005</v>
      </c>
      <c r="F237" s="6">
        <v>5.9616591071903043E-2</v>
      </c>
      <c r="G237" s="75">
        <v>-5.7101160036017902</v>
      </c>
      <c r="H237" s="22">
        <v>0.65266525030397526</v>
      </c>
      <c r="I237" s="92">
        <f t="shared" ref="I237:I267" si="57">I236+15</f>
        <v>75</v>
      </c>
      <c r="J237" s="6">
        <f t="shared" si="56"/>
        <v>-5.5239516070592511</v>
      </c>
      <c r="K237" s="6">
        <f t="shared" si="55"/>
        <v>0.65222104191997943</v>
      </c>
      <c r="L237" s="135"/>
    </row>
    <row r="238" spans="1:12">
      <c r="A238" s="210"/>
      <c r="B238" s="21">
        <v>87.5</v>
      </c>
      <c r="C238" s="6">
        <v>19.950880000000002</v>
      </c>
      <c r="D238" s="6">
        <v>19.827363157584454</v>
      </c>
      <c r="E238" s="6">
        <v>18.916666666666668</v>
      </c>
      <c r="F238" s="6">
        <v>4.6707699530187496E-2</v>
      </c>
      <c r="G238" s="75">
        <v>-4.593129624346556</v>
      </c>
      <c r="H238" s="22">
        <v>0.65</v>
      </c>
      <c r="I238" s="92">
        <f t="shared" si="57"/>
        <v>90</v>
      </c>
      <c r="J238" s="6">
        <f t="shared" si="56"/>
        <v>-4.4221050941674704</v>
      </c>
      <c r="K238" s="6">
        <f t="shared" si="55"/>
        <v>0.65070538741436557</v>
      </c>
      <c r="L238" s="135"/>
    </row>
    <row r="239" spans="1:12">
      <c r="A239" s="210"/>
      <c r="B239" s="21">
        <v>102.5</v>
      </c>
      <c r="C239" s="6">
        <v>19.86148</v>
      </c>
      <c r="D239" s="6">
        <v>19.742892163948852</v>
      </c>
      <c r="E239" s="6">
        <v>19.038666666666664</v>
      </c>
      <c r="F239" s="6">
        <v>6.4579986935920639E-2</v>
      </c>
      <c r="G239" s="75">
        <v>-3.5669824432720452</v>
      </c>
      <c r="H239" s="22">
        <v>0.65423232448619306</v>
      </c>
      <c r="I239" s="92">
        <f t="shared" si="57"/>
        <v>105</v>
      </c>
      <c r="J239" s="6">
        <f t="shared" si="56"/>
        <v>-3.370662720666834</v>
      </c>
      <c r="K239" s="6">
        <f t="shared" si="55"/>
        <v>0.66075756989856527</v>
      </c>
      <c r="L239" s="135"/>
    </row>
    <row r="240" spans="1:12">
      <c r="A240" s="210"/>
      <c r="B240" s="21">
        <v>117.5</v>
      </c>
      <c r="C240" s="6">
        <v>19.748440000000002</v>
      </c>
      <c r="D240" s="6">
        <v>19.67846446479663</v>
      </c>
      <c r="E240" s="6">
        <v>19.208333333333329</v>
      </c>
      <c r="F240" s="6">
        <v>5.5775617793350211E-2</v>
      </c>
      <c r="G240" s="75">
        <v>-2.389064107640777</v>
      </c>
      <c r="H240" s="22">
        <v>0.69338379696042607</v>
      </c>
      <c r="I240" s="92">
        <f t="shared" si="57"/>
        <v>120</v>
      </c>
      <c r="J240" s="6">
        <f t="shared" si="56"/>
        <v>-2.3275786472659257</v>
      </c>
      <c r="K240" s="6">
        <f t="shared" si="55"/>
        <v>0.69316218695604515</v>
      </c>
      <c r="L240" s="135"/>
    </row>
    <row r="241" spans="1:12">
      <c r="A241" s="210"/>
      <c r="B241" s="21">
        <v>132.5</v>
      </c>
      <c r="C241" s="6">
        <v>19.601199999999999</v>
      </c>
      <c r="D241" s="6">
        <v>19.56592802490005</v>
      </c>
      <c r="E241" s="6">
        <v>19.170666666666666</v>
      </c>
      <c r="F241" s="6">
        <v>8.0298294452335731E-2</v>
      </c>
      <c r="G241" s="75">
        <v>-2.0201513453916689</v>
      </c>
      <c r="H241" s="22">
        <v>0.69205413693414042</v>
      </c>
      <c r="I241" s="92">
        <f t="shared" si="57"/>
        <v>135</v>
      </c>
      <c r="J241" s="6">
        <f t="shared" si="56"/>
        <v>-1.8539983734480754</v>
      </c>
      <c r="K241" s="6">
        <f t="shared" si="55"/>
        <v>0.79105142248731608</v>
      </c>
      <c r="L241" s="135"/>
    </row>
    <row r="242" spans="1:12">
      <c r="A242" s="210"/>
      <c r="B242" s="21">
        <v>147.5</v>
      </c>
      <c r="C242" s="6">
        <v>19.469639999999998</v>
      </c>
      <c r="D242" s="6">
        <v>19.407248133663067</v>
      </c>
      <c r="E242" s="6">
        <v>19.208666666666666</v>
      </c>
      <c r="F242" s="6">
        <v>6.3503099752381553E-2</v>
      </c>
      <c r="G242" s="75">
        <v>-1.0232335137301083</v>
      </c>
      <c r="H242" s="22">
        <v>1.2860378502531946</v>
      </c>
      <c r="I242" s="92">
        <f t="shared" si="57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7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7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7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7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7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7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7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7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7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7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7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7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7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7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7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7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7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7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7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7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7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7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7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7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7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>
        <v>50</v>
      </c>
      <c r="C271" s="2"/>
      <c r="D271" s="6">
        <v>20.442823935469637</v>
      </c>
      <c r="E271" s="6">
        <v>19.5565</v>
      </c>
      <c r="F271" s="6">
        <v>0.10189132497550085</v>
      </c>
      <c r="G271" s="75">
        <v>-4.3356237781405866</v>
      </c>
      <c r="H271" s="12">
        <v>1.8</v>
      </c>
      <c r="I271" s="92">
        <f>I270+15</f>
        <v>60</v>
      </c>
      <c r="J271" s="6">
        <f t="shared" ref="J271" si="58">G271+(G272-G271)/15*(I271-B271)</f>
        <v>-4.0461835885324744</v>
      </c>
      <c r="K271" s="6">
        <f t="shared" ref="K271" si="59">H271+(H272-H271)/15*(I271-B271)</f>
        <v>1.8</v>
      </c>
      <c r="L271" s="19"/>
    </row>
    <row r="272" spans="1:12">
      <c r="A272" s="210" t="s">
        <v>21</v>
      </c>
      <c r="B272" s="21">
        <v>65</v>
      </c>
      <c r="C272" s="2"/>
      <c r="D272" s="6">
        <v>20.445160472051274</v>
      </c>
      <c r="E272" s="4">
        <v>19.647500000000001</v>
      </c>
      <c r="F272" s="4">
        <v>0.14653452979094259</v>
      </c>
      <c r="G272" s="76">
        <v>-3.9014634937284178</v>
      </c>
      <c r="H272" s="12">
        <v>1.8</v>
      </c>
      <c r="I272" s="92">
        <f t="shared" ref="I272:I302" si="60">I271+15</f>
        <v>75</v>
      </c>
      <c r="J272" s="6">
        <f t="shared" ref="J272:J291" si="61">G272+(G273-G272)/15*(I272-B272)</f>
        <v>-2.2797328704485316</v>
      </c>
      <c r="K272" s="6">
        <f t="shared" ref="K272:K291" si="62">H272+(H273-H272)/15*(I272-B272)</f>
        <v>1.8</v>
      </c>
      <c r="L272" s="135"/>
    </row>
    <row r="273" spans="1:12">
      <c r="A273" s="210"/>
      <c r="B273" s="21">
        <v>80</v>
      </c>
      <c r="C273" s="2"/>
      <c r="D273" s="6">
        <v>20.464090384868598</v>
      </c>
      <c r="E273" s="4">
        <v>20.163499999999996</v>
      </c>
      <c r="F273" s="4">
        <v>0.13405713628700899</v>
      </c>
      <c r="G273" s="76">
        <v>-1.4688675588085887</v>
      </c>
      <c r="H273" s="12">
        <v>1.8</v>
      </c>
      <c r="I273" s="92">
        <f t="shared" si="60"/>
        <v>90</v>
      </c>
      <c r="J273" s="6">
        <f t="shared" si="61"/>
        <v>-0.68616565579685151</v>
      </c>
      <c r="K273" s="6">
        <f t="shared" si="62"/>
        <v>1.8</v>
      </c>
      <c r="L273" s="135"/>
    </row>
    <row r="274" spans="1:12">
      <c r="A274" s="210"/>
      <c r="B274" s="21">
        <v>95</v>
      </c>
      <c r="C274" s="2"/>
      <c r="D274" s="6">
        <v>20.458815596702859</v>
      </c>
      <c r="E274" s="4">
        <v>20.398500000000002</v>
      </c>
      <c r="F274" s="4">
        <v>0.11613399701705715</v>
      </c>
      <c r="G274" s="76">
        <v>-0.29481470429098289</v>
      </c>
      <c r="H274" s="12">
        <v>1.8</v>
      </c>
      <c r="I274" s="92">
        <f t="shared" si="60"/>
        <v>105</v>
      </c>
      <c r="J274" s="6">
        <f t="shared" si="61"/>
        <v>5.4866763271649577E-2</v>
      </c>
      <c r="K274" s="6">
        <f t="shared" si="62"/>
        <v>1.8</v>
      </c>
      <c r="L274" s="135"/>
    </row>
    <row r="275" spans="1:12">
      <c r="A275" s="210"/>
      <c r="B275" s="21">
        <v>110</v>
      </c>
      <c r="C275" s="2"/>
      <c r="D275" s="6">
        <v>20.433562574850562</v>
      </c>
      <c r="E275" s="4">
        <v>20.480500000000003</v>
      </c>
      <c r="F275" s="4">
        <v>9.8967033320245382E-2</v>
      </c>
      <c r="G275" s="76">
        <v>0.22970749705296575</v>
      </c>
      <c r="H275" s="12">
        <v>1.8</v>
      </c>
      <c r="I275" s="92">
        <f t="shared" si="60"/>
        <v>120</v>
      </c>
      <c r="J275" s="6">
        <f t="shared" si="61"/>
        <v>0.30940725340851749</v>
      </c>
      <c r="K275" s="6">
        <f t="shared" si="62"/>
        <v>1.8</v>
      </c>
      <c r="L275" s="135"/>
    </row>
    <row r="276" spans="1:12">
      <c r="A276" s="210"/>
      <c r="B276" s="21">
        <v>125</v>
      </c>
      <c r="C276" s="2"/>
      <c r="D276" s="6">
        <v>20.403738488219677</v>
      </c>
      <c r="E276" s="4">
        <v>20.475000000000001</v>
      </c>
      <c r="F276" s="4">
        <v>9.4896065028507434E-2</v>
      </c>
      <c r="G276" s="76">
        <v>0.3492571315862934</v>
      </c>
      <c r="H276" s="12">
        <v>1.8</v>
      </c>
      <c r="I276" s="92">
        <f t="shared" si="60"/>
        <v>135</v>
      </c>
      <c r="J276" s="6">
        <f t="shared" si="61"/>
        <v>0.19028756902001381</v>
      </c>
      <c r="K276" s="6">
        <f t="shared" si="62"/>
        <v>1.8</v>
      </c>
      <c r="L276" s="135"/>
    </row>
    <row r="277" spans="1:12">
      <c r="A277" s="210"/>
      <c r="B277" s="21">
        <v>140</v>
      </c>
      <c r="C277" s="2"/>
      <c r="D277" s="6">
        <v>20.391405753965866</v>
      </c>
      <c r="E277" s="4">
        <v>20.413999999999998</v>
      </c>
      <c r="F277" s="4">
        <v>8.3628250074519239E-2</v>
      </c>
      <c r="G277" s="76">
        <v>0.11080278773687403</v>
      </c>
      <c r="H277" s="12">
        <v>1.8</v>
      </c>
      <c r="I277" s="92">
        <f t="shared" si="60"/>
        <v>150</v>
      </c>
      <c r="J277" s="6">
        <f t="shared" si="61"/>
        <v>0.17311975932268811</v>
      </c>
      <c r="K277" s="6">
        <f t="shared" si="62"/>
        <v>1.8</v>
      </c>
      <c r="L277" s="135"/>
    </row>
    <row r="278" spans="1:12">
      <c r="A278" s="210"/>
      <c r="B278" s="21">
        <v>155</v>
      </c>
      <c r="C278" s="2"/>
      <c r="D278" s="6">
        <v>20.371884671496094</v>
      </c>
      <c r="E278" s="4">
        <v>20.413499999999999</v>
      </c>
      <c r="F278" s="4">
        <v>6.8616017770902787E-2</v>
      </c>
      <c r="G278" s="76">
        <v>0.20427824511559514</v>
      </c>
      <c r="H278" s="12">
        <v>1.8</v>
      </c>
      <c r="I278" s="92">
        <f t="shared" si="60"/>
        <v>165</v>
      </c>
      <c r="J278" s="6">
        <f t="shared" si="61"/>
        <v>-9.2619076699958697E-2</v>
      </c>
      <c r="K278" s="6">
        <f t="shared" si="62"/>
        <v>1.8</v>
      </c>
      <c r="L278" s="135"/>
    </row>
    <row r="279" spans="1:12">
      <c r="A279" s="210"/>
      <c r="B279" s="21">
        <v>170</v>
      </c>
      <c r="C279" s="2"/>
      <c r="D279" s="6">
        <v>20.363590045819173</v>
      </c>
      <c r="E279" s="4">
        <v>20.314500000000002</v>
      </c>
      <c r="F279" s="4">
        <v>8.1594310947193799E-2</v>
      </c>
      <c r="G279" s="76">
        <v>-0.24106773760773553</v>
      </c>
      <c r="H279" s="12">
        <v>1.8</v>
      </c>
      <c r="I279" s="92">
        <f t="shared" si="60"/>
        <v>180</v>
      </c>
      <c r="J279" s="6">
        <f t="shared" si="61"/>
        <v>-0.34852156949337831</v>
      </c>
      <c r="K279" s="6">
        <f t="shared" si="62"/>
        <v>1.8</v>
      </c>
      <c r="L279" s="135"/>
    </row>
    <row r="280" spans="1:12">
      <c r="A280" s="210"/>
      <c r="B280" s="21">
        <v>185</v>
      </c>
      <c r="C280" s="2"/>
      <c r="D280" s="6">
        <v>20.354375165824532</v>
      </c>
      <c r="E280" s="4">
        <v>20.272500000000001</v>
      </c>
      <c r="F280" s="4">
        <v>7.6425057891271617E-2</v>
      </c>
      <c r="G280" s="76">
        <v>-0.40224848543619968</v>
      </c>
      <c r="H280" s="12">
        <v>1.8</v>
      </c>
      <c r="I280" s="92">
        <f t="shared" si="60"/>
        <v>195</v>
      </c>
      <c r="J280" s="6">
        <f t="shared" si="61"/>
        <v>-0.44232073599599064</v>
      </c>
      <c r="K280" s="6">
        <f t="shared" si="62"/>
        <v>1.8</v>
      </c>
      <c r="L280" s="135"/>
    </row>
    <row r="281" spans="1:12">
      <c r="A281" s="210"/>
      <c r="B281" s="21">
        <v>200</v>
      </c>
      <c r="C281" s="2"/>
      <c r="D281" s="6">
        <v>20.366666680811925</v>
      </c>
      <c r="E281" s="4">
        <v>20.272500000000001</v>
      </c>
      <c r="F281" s="4">
        <v>9.9940771933865441E-2</v>
      </c>
      <c r="G281" s="76">
        <v>-0.4623568612758861</v>
      </c>
      <c r="H281" s="12">
        <v>1.8</v>
      </c>
      <c r="I281" s="92">
        <f t="shared" si="60"/>
        <v>210</v>
      </c>
      <c r="J281" s="6">
        <f t="shared" si="61"/>
        <v>-0.44424638767052599</v>
      </c>
      <c r="K281" s="6">
        <f t="shared" si="62"/>
        <v>1.8</v>
      </c>
      <c r="L281" s="135"/>
    </row>
    <row r="282" spans="1:12">
      <c r="A282" s="210"/>
      <c r="B282" s="21">
        <v>215</v>
      </c>
      <c r="C282" s="2"/>
      <c r="D282" s="6">
        <v>20.375170940909033</v>
      </c>
      <c r="E282" s="4">
        <v>20.2865</v>
      </c>
      <c r="F282" s="4">
        <v>7.47117266917528E-2</v>
      </c>
      <c r="G282" s="76">
        <v>-0.43519115086784593</v>
      </c>
      <c r="H282" s="12">
        <v>1.8</v>
      </c>
      <c r="I282" s="92">
        <f t="shared" si="60"/>
        <v>225</v>
      </c>
      <c r="J282" s="6">
        <f t="shared" si="61"/>
        <v>-0.54354344661111598</v>
      </c>
      <c r="K282" s="6">
        <f t="shared" si="62"/>
        <v>1.8</v>
      </c>
      <c r="L282" s="135"/>
    </row>
    <row r="283" spans="1:12">
      <c r="A283" s="210"/>
      <c r="B283" s="21">
        <v>230</v>
      </c>
      <c r="C283" s="2"/>
      <c r="D283" s="6">
        <v>20.418545648247985</v>
      </c>
      <c r="E283" s="4">
        <v>20.296500000000002</v>
      </c>
      <c r="F283" s="4">
        <v>7.4992982127803268E-2</v>
      </c>
      <c r="G283" s="76">
        <v>-0.59771959448275103</v>
      </c>
      <c r="H283" s="12">
        <v>1.8</v>
      </c>
      <c r="I283" s="92">
        <f t="shared" si="60"/>
        <v>240</v>
      </c>
      <c r="J283" s="6">
        <f t="shared" si="61"/>
        <v>-0.54479310805839387</v>
      </c>
      <c r="K283" s="6">
        <f t="shared" si="62"/>
        <v>1.8</v>
      </c>
      <c r="L283" s="135"/>
    </row>
    <row r="284" spans="1:12">
      <c r="A284" s="210"/>
      <c r="B284" s="21">
        <v>245</v>
      </c>
      <c r="C284" s="2"/>
      <c r="D284" s="6">
        <v>20.432407268982143</v>
      </c>
      <c r="E284" s="4">
        <v>20.326499999999999</v>
      </c>
      <c r="F284" s="4">
        <v>9.4605830464589841E-2</v>
      </c>
      <c r="G284" s="76">
        <v>-0.51832986484621535</v>
      </c>
      <c r="H284" s="12">
        <v>1.8</v>
      </c>
      <c r="I284" s="92">
        <f t="shared" si="60"/>
        <v>255</v>
      </c>
      <c r="J284" s="6">
        <f t="shared" si="61"/>
        <v>-0.62120679862383088</v>
      </c>
      <c r="K284" s="6">
        <f t="shared" si="62"/>
        <v>1.8</v>
      </c>
      <c r="L284" s="135"/>
    </row>
    <row r="285" spans="1:12">
      <c r="A285" s="210"/>
      <c r="B285" s="21">
        <v>260</v>
      </c>
      <c r="C285" s="2"/>
      <c r="D285" s="6">
        <v>20.447539405726445</v>
      </c>
      <c r="E285" s="4">
        <v>20.309999999999995</v>
      </c>
      <c r="F285" s="4">
        <v>8.8436715404739796E-2</v>
      </c>
      <c r="G285" s="76">
        <v>-0.6726452655126387</v>
      </c>
      <c r="H285" s="12">
        <v>1.8</v>
      </c>
      <c r="I285" s="92">
        <f t="shared" si="60"/>
        <v>270</v>
      </c>
      <c r="J285" s="6">
        <f t="shared" si="61"/>
        <v>-0.67177784993714984</v>
      </c>
      <c r="K285" s="6">
        <f t="shared" si="62"/>
        <v>1.8</v>
      </c>
      <c r="L285" s="135"/>
    </row>
    <row r="286" spans="1:12">
      <c r="A286" s="210"/>
      <c r="B286" s="21">
        <v>275</v>
      </c>
      <c r="C286" s="2"/>
      <c r="D286" s="6">
        <v>20.462876321499664</v>
      </c>
      <c r="E286" s="4">
        <v>20.325499999999998</v>
      </c>
      <c r="F286" s="4">
        <v>6.1428178001887511E-2</v>
      </c>
      <c r="G286" s="76">
        <v>-0.67134414214940541</v>
      </c>
      <c r="H286" s="12">
        <v>1.8</v>
      </c>
      <c r="I286" s="92">
        <f t="shared" si="60"/>
        <v>285</v>
      </c>
      <c r="J286" s="6">
        <f t="shared" si="61"/>
        <v>-0.62810794128718672</v>
      </c>
      <c r="K286" s="6">
        <f t="shared" si="62"/>
        <v>1.8</v>
      </c>
      <c r="L286" s="135"/>
    </row>
    <row r="287" spans="1:12">
      <c r="A287" s="210"/>
      <c r="B287" s="21">
        <v>290</v>
      </c>
      <c r="C287" s="2"/>
      <c r="D287" s="6">
        <v>20.435941911576965</v>
      </c>
      <c r="E287" s="4">
        <v>20.312000000000001</v>
      </c>
      <c r="F287" s="4">
        <v>9.2883628380100863E-2</v>
      </c>
      <c r="G287" s="76">
        <v>-0.60648984085607738</v>
      </c>
      <c r="H287" s="12">
        <v>1.8</v>
      </c>
      <c r="I287" s="92">
        <f t="shared" si="60"/>
        <v>300</v>
      </c>
      <c r="J287" s="6">
        <f t="shared" si="61"/>
        <v>-0.59924330839211071</v>
      </c>
      <c r="K287" s="6">
        <f t="shared" si="62"/>
        <v>1.8</v>
      </c>
      <c r="L287" s="135"/>
    </row>
    <row r="288" spans="1:12">
      <c r="A288" s="210"/>
      <c r="B288" s="21">
        <v>305</v>
      </c>
      <c r="C288" s="2"/>
      <c r="D288" s="6">
        <v>20.413587417985394</v>
      </c>
      <c r="E288" s="4">
        <v>20.291999999999994</v>
      </c>
      <c r="F288" s="4">
        <v>9.4456896323973638E-2</v>
      </c>
      <c r="G288" s="76">
        <v>-0.59562004216012743</v>
      </c>
      <c r="H288" s="12">
        <v>1.8</v>
      </c>
      <c r="I288" s="92">
        <f t="shared" si="60"/>
        <v>315</v>
      </c>
      <c r="J288" s="6">
        <f t="shared" si="61"/>
        <v>-0.50802925833972401</v>
      </c>
      <c r="K288" s="6">
        <f t="shared" si="62"/>
        <v>1.8</v>
      </c>
      <c r="L288" s="135"/>
    </row>
    <row r="289" spans="1:12">
      <c r="A289" s="210"/>
      <c r="B289" s="21">
        <v>320</v>
      </c>
      <c r="C289" s="6">
        <v>20.372074067113644</v>
      </c>
      <c r="D289" s="6">
        <v>20.372074067113644</v>
      </c>
      <c r="E289" s="4">
        <v>20.277499999999996</v>
      </c>
      <c r="F289" s="4">
        <v>8.5954394272409279E-2</v>
      </c>
      <c r="G289" s="76">
        <v>-0.46423386642952225</v>
      </c>
      <c r="H289" s="12">
        <v>1.8</v>
      </c>
      <c r="I289" s="92">
        <f t="shared" si="60"/>
        <v>330</v>
      </c>
      <c r="J289" s="6">
        <f t="shared" si="61"/>
        <v>-0.67056002034131357</v>
      </c>
      <c r="K289" s="6">
        <f t="shared" si="62"/>
        <v>1.8</v>
      </c>
      <c r="L289" s="135"/>
    </row>
    <row r="290" spans="1:12">
      <c r="A290" s="210"/>
      <c r="B290" s="21">
        <v>335</v>
      </c>
      <c r="C290" s="2"/>
      <c r="D290" s="6">
        <v>20.317198860305997</v>
      </c>
      <c r="E290" s="4">
        <v>20.160000000000004</v>
      </c>
      <c r="F290" s="4">
        <v>9.296292413192371E-2</v>
      </c>
      <c r="G290" s="76">
        <v>-0.77372309729720923</v>
      </c>
      <c r="H290" s="12">
        <v>1.8</v>
      </c>
      <c r="I290" s="92">
        <f t="shared" si="60"/>
        <v>345</v>
      </c>
      <c r="J290" s="6">
        <f t="shared" si="61"/>
        <v>-0.72136680518611307</v>
      </c>
      <c r="K290" s="6">
        <f t="shared" si="62"/>
        <v>1.8</v>
      </c>
      <c r="L290" s="135"/>
    </row>
    <row r="291" spans="1:12">
      <c r="A291" s="210"/>
      <c r="B291" s="21">
        <v>350</v>
      </c>
      <c r="C291" s="2"/>
      <c r="D291" s="6">
        <v>20.272431645731118</v>
      </c>
      <c r="E291" s="4">
        <v>20.131499999999999</v>
      </c>
      <c r="F291" s="4">
        <v>8.6406322868057647E-2</v>
      </c>
      <c r="G291" s="76">
        <v>-0.69518865913056505</v>
      </c>
      <c r="H291" s="12">
        <v>1.8</v>
      </c>
      <c r="I291" s="92">
        <f t="shared" si="60"/>
        <v>360</v>
      </c>
      <c r="J291" s="6">
        <f t="shared" si="61"/>
        <v>-0.90256745935436067</v>
      </c>
      <c r="K291" s="6">
        <f t="shared" si="62"/>
        <v>1.8</v>
      </c>
      <c r="L291" s="135"/>
    </row>
    <row r="292" spans="1:12">
      <c r="A292" s="210"/>
      <c r="B292" s="21">
        <v>365</v>
      </c>
      <c r="C292" s="2"/>
      <c r="D292" s="6">
        <v>20.332598163730246</v>
      </c>
      <c r="E292" s="4">
        <v>20.128</v>
      </c>
      <c r="F292" s="4">
        <v>8.476593158748795E-2</v>
      </c>
      <c r="G292" s="76">
        <v>-1.0062568594662584</v>
      </c>
      <c r="H292" s="12">
        <v>1.8</v>
      </c>
      <c r="I292" s="92">
        <f t="shared" si="60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60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60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60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60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60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60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60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60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60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60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27">
        <v>45</v>
      </c>
      <c r="C305" s="37"/>
      <c r="D305" s="37">
        <v>20.212</v>
      </c>
      <c r="E305" s="37">
        <v>18.521000000000001</v>
      </c>
      <c r="F305" s="37">
        <v>5.8999999999999997E-2</v>
      </c>
      <c r="G305" s="37">
        <v>-8.3659999999999997</v>
      </c>
      <c r="H305" s="38">
        <v>0.49</v>
      </c>
      <c r="I305" s="93">
        <v>45</v>
      </c>
      <c r="J305" s="29">
        <f t="shared" ref="J305:J306" si="63">G305+(G306-G305)/15*(I305-B305)</f>
        <v>-8.3659999999999997</v>
      </c>
      <c r="K305" s="163">
        <f t="shared" ref="K305:K306" si="64">H305+(H306-H305)/15*(I305-B305)</f>
        <v>0.49</v>
      </c>
      <c r="L305" s="19"/>
    </row>
    <row r="306" spans="1:12">
      <c r="B306" s="21">
        <v>60</v>
      </c>
      <c r="C306" s="2"/>
      <c r="D306" s="2">
        <v>20.210999999999999</v>
      </c>
      <c r="E306" s="2">
        <v>19.120999999999999</v>
      </c>
      <c r="F306" s="2">
        <v>5.8000000000000003E-2</v>
      </c>
      <c r="G306" s="2">
        <v>-5.3929999999999998</v>
      </c>
      <c r="H306" s="12">
        <v>0.49</v>
      </c>
      <c r="I306" s="92">
        <f>I305+15</f>
        <v>60</v>
      </c>
      <c r="J306" s="6">
        <f t="shared" si="63"/>
        <v>-5.3929999999999998</v>
      </c>
      <c r="K306" s="6">
        <f t="shared" si="64"/>
        <v>0.49</v>
      </c>
      <c r="L306" s="19"/>
    </row>
    <row r="307" spans="1:12">
      <c r="A307" s="210" t="s">
        <v>22</v>
      </c>
      <c r="B307" s="21">
        <v>75</v>
      </c>
      <c r="C307" s="2"/>
      <c r="D307" s="2">
        <v>20.209</v>
      </c>
      <c r="E307" s="2">
        <v>19.423999999999999</v>
      </c>
      <c r="F307" s="2">
        <v>4.9000000000000002E-2</v>
      </c>
      <c r="G307" s="2">
        <v>-3.8839999999999999</v>
      </c>
      <c r="H307" s="12">
        <v>0.49</v>
      </c>
      <c r="I307" s="92">
        <f t="shared" ref="I307:I337" si="65">I306+15</f>
        <v>75</v>
      </c>
      <c r="J307" s="6">
        <f t="shared" ref="J307:J325" si="66">G307+(G308-G307)/15*(I307-B307)</f>
        <v>-3.8839999999999999</v>
      </c>
      <c r="K307" s="6">
        <f t="shared" ref="K307:K325" si="67">H307+(H308-H307)/15*(I307-B307)</f>
        <v>0.49</v>
      </c>
      <c r="L307" s="135"/>
    </row>
    <row r="308" spans="1:12">
      <c r="A308" s="210"/>
      <c r="B308" s="21">
        <v>90</v>
      </c>
      <c r="C308" s="2"/>
      <c r="D308" s="2">
        <v>20.218</v>
      </c>
      <c r="E308" s="2">
        <v>19.63</v>
      </c>
      <c r="F308" s="2">
        <v>4.3999999999999997E-2</v>
      </c>
      <c r="G308" s="2">
        <v>-2.9079999999999999</v>
      </c>
      <c r="H308" s="12">
        <v>0.49</v>
      </c>
      <c r="I308" s="92">
        <f t="shared" si="65"/>
        <v>90</v>
      </c>
      <c r="J308" s="6">
        <f t="shared" si="66"/>
        <v>-2.9079999999999999</v>
      </c>
      <c r="K308" s="6">
        <f t="shared" si="67"/>
        <v>0.49</v>
      </c>
      <c r="L308" s="135"/>
    </row>
    <row r="309" spans="1:12">
      <c r="A309" s="210"/>
      <c r="B309" s="21">
        <v>105</v>
      </c>
      <c r="C309" s="2"/>
      <c r="D309" s="2">
        <v>20.207999999999998</v>
      </c>
      <c r="E309" s="2">
        <v>19.928999999999998</v>
      </c>
      <c r="F309" s="2">
        <v>4.9000000000000002E-2</v>
      </c>
      <c r="G309" s="2">
        <v>-1.381</v>
      </c>
      <c r="H309" s="12">
        <v>0.49</v>
      </c>
      <c r="I309" s="92">
        <f t="shared" si="65"/>
        <v>105</v>
      </c>
      <c r="J309" s="6">
        <f t="shared" si="66"/>
        <v>-1.381</v>
      </c>
      <c r="K309" s="6">
        <f t="shared" si="67"/>
        <v>0.49</v>
      </c>
      <c r="L309" s="135"/>
    </row>
    <row r="310" spans="1:12">
      <c r="A310" s="210"/>
      <c r="B310" s="21">
        <v>120</v>
      </c>
      <c r="C310" s="2"/>
      <c r="D310" s="2">
        <v>20.204000000000001</v>
      </c>
      <c r="E310" s="2">
        <v>20.074999999999999</v>
      </c>
      <c r="F310" s="2">
        <v>5.2999999999999999E-2</v>
      </c>
      <c r="G310" s="2">
        <v>-0.63800000000000001</v>
      </c>
      <c r="H310" s="12">
        <v>0.49</v>
      </c>
      <c r="I310" s="92">
        <f t="shared" si="65"/>
        <v>120</v>
      </c>
      <c r="J310" s="6">
        <f t="shared" si="66"/>
        <v>-0.63800000000000001</v>
      </c>
      <c r="K310" s="6">
        <f t="shared" si="67"/>
        <v>0.49</v>
      </c>
      <c r="L310" s="135"/>
    </row>
    <row r="311" spans="1:12">
      <c r="A311" s="210"/>
      <c r="B311" s="21">
        <v>135</v>
      </c>
      <c r="C311" s="2"/>
      <c r="D311" s="2">
        <v>20.218</v>
      </c>
      <c r="E311" s="2">
        <v>20.242000000000001</v>
      </c>
      <c r="F311" s="2">
        <v>4.5999999999999999E-2</v>
      </c>
      <c r="G311" s="2">
        <v>0.11899999999999999</v>
      </c>
      <c r="H311" s="12">
        <v>0.49</v>
      </c>
      <c r="I311" s="92">
        <f t="shared" si="65"/>
        <v>135</v>
      </c>
      <c r="J311" s="6">
        <f t="shared" si="66"/>
        <v>0.11899999999999999</v>
      </c>
      <c r="K311" s="6">
        <f t="shared" si="67"/>
        <v>0.49</v>
      </c>
      <c r="L311" s="135"/>
    </row>
    <row r="312" spans="1:12">
      <c r="A312" s="210"/>
      <c r="B312" s="21">
        <v>150</v>
      </c>
      <c r="C312" s="2"/>
      <c r="D312" s="2">
        <v>20.192</v>
      </c>
      <c r="E312" s="2">
        <v>20.282</v>
      </c>
      <c r="F312" s="2">
        <v>8.5000000000000006E-2</v>
      </c>
      <c r="G312" s="2">
        <v>0.44600000000000001</v>
      </c>
      <c r="H312" s="12">
        <v>0.49</v>
      </c>
      <c r="I312" s="92">
        <f t="shared" si="65"/>
        <v>150</v>
      </c>
      <c r="J312" s="6">
        <f t="shared" si="66"/>
        <v>0.44600000000000001</v>
      </c>
      <c r="K312" s="6">
        <f t="shared" si="67"/>
        <v>0.49</v>
      </c>
      <c r="L312" s="135"/>
    </row>
    <row r="313" spans="1:12">
      <c r="A313" s="210"/>
      <c r="B313" s="21">
        <v>165</v>
      </c>
      <c r="C313" s="2"/>
      <c r="D313" s="2">
        <v>20.189</v>
      </c>
      <c r="E313" s="2">
        <v>20.207000000000001</v>
      </c>
      <c r="F313" s="2">
        <v>6.5000000000000002E-2</v>
      </c>
      <c r="G313" s="2">
        <v>8.8999999999999996E-2</v>
      </c>
      <c r="H313" s="12">
        <v>0.49</v>
      </c>
      <c r="I313" s="92">
        <f t="shared" si="65"/>
        <v>165</v>
      </c>
      <c r="J313" s="6">
        <f t="shared" si="66"/>
        <v>8.8999999999999996E-2</v>
      </c>
      <c r="K313" s="6">
        <f t="shared" si="67"/>
        <v>0.49</v>
      </c>
      <c r="L313" s="135"/>
    </row>
    <row r="314" spans="1:12">
      <c r="A314" s="210"/>
      <c r="B314" s="21">
        <v>180</v>
      </c>
      <c r="C314" s="2"/>
      <c r="D314" s="2">
        <v>20.189</v>
      </c>
      <c r="E314" s="2">
        <v>20.117000000000001</v>
      </c>
      <c r="F314" s="2">
        <v>0.1</v>
      </c>
      <c r="G314" s="2">
        <v>-0.35699999999999998</v>
      </c>
      <c r="H314" s="12">
        <v>0.49</v>
      </c>
      <c r="I314" s="92">
        <f t="shared" si="65"/>
        <v>180</v>
      </c>
      <c r="J314" s="6">
        <f t="shared" si="66"/>
        <v>-0.35699999999999998</v>
      </c>
      <c r="K314" s="6">
        <f t="shared" si="67"/>
        <v>0.49</v>
      </c>
      <c r="L314" s="135"/>
    </row>
    <row r="315" spans="1:12">
      <c r="A315" s="210"/>
      <c r="B315" s="21">
        <v>195</v>
      </c>
      <c r="C315" s="2"/>
      <c r="D315" s="2">
        <v>20.190000000000001</v>
      </c>
      <c r="E315" s="2">
        <v>20</v>
      </c>
      <c r="F315" s="2">
        <v>7.8E-2</v>
      </c>
      <c r="G315" s="2">
        <v>-0.94099999999999995</v>
      </c>
      <c r="H315" s="12">
        <v>0.49</v>
      </c>
      <c r="I315" s="92">
        <f t="shared" si="65"/>
        <v>195</v>
      </c>
      <c r="J315" s="6">
        <f t="shared" si="66"/>
        <v>-0.94099999999999995</v>
      </c>
      <c r="K315" s="6">
        <f t="shared" si="67"/>
        <v>0.49</v>
      </c>
      <c r="L315" s="135"/>
    </row>
    <row r="316" spans="1:12">
      <c r="A316" s="210"/>
      <c r="B316" s="21">
        <v>210</v>
      </c>
      <c r="C316" s="2"/>
      <c r="D316" s="2">
        <v>20.187999999999999</v>
      </c>
      <c r="E316" s="2">
        <v>19.937000000000001</v>
      </c>
      <c r="F316" s="2">
        <v>6.2E-2</v>
      </c>
      <c r="G316" s="2">
        <v>-1.2430000000000001</v>
      </c>
      <c r="H316" s="12">
        <v>0.49</v>
      </c>
      <c r="I316" s="92">
        <f t="shared" si="65"/>
        <v>210</v>
      </c>
      <c r="J316" s="6">
        <f t="shared" si="66"/>
        <v>-1.2430000000000001</v>
      </c>
      <c r="K316" s="6">
        <f t="shared" si="67"/>
        <v>0.49</v>
      </c>
      <c r="L316" s="135"/>
    </row>
    <row r="317" spans="1:12">
      <c r="A317" s="210"/>
      <c r="B317" s="21">
        <v>225</v>
      </c>
      <c r="C317" s="2"/>
      <c r="D317" s="2">
        <v>20.189</v>
      </c>
      <c r="E317" s="2">
        <v>19.885000000000002</v>
      </c>
      <c r="F317" s="2">
        <v>5.0999999999999997E-2</v>
      </c>
      <c r="G317" s="2">
        <v>-1.506</v>
      </c>
      <c r="H317" s="12">
        <v>0.49</v>
      </c>
      <c r="I317" s="92">
        <f t="shared" si="65"/>
        <v>225</v>
      </c>
      <c r="J317" s="6">
        <f t="shared" si="66"/>
        <v>-1.506</v>
      </c>
      <c r="K317" s="6">
        <f t="shared" si="67"/>
        <v>0.49</v>
      </c>
      <c r="L317" s="135"/>
    </row>
    <row r="318" spans="1:12">
      <c r="A318" s="210"/>
      <c r="B318" s="21">
        <v>240</v>
      </c>
      <c r="C318" s="2"/>
      <c r="D318" s="2">
        <v>20.21</v>
      </c>
      <c r="E318" s="2">
        <v>19.893999999999998</v>
      </c>
      <c r="F318" s="2">
        <v>6.3E-2</v>
      </c>
      <c r="G318" s="2">
        <v>-1.5640000000000001</v>
      </c>
      <c r="H318" s="12">
        <v>0.49</v>
      </c>
      <c r="I318" s="92">
        <f t="shared" si="65"/>
        <v>240</v>
      </c>
      <c r="J318" s="6">
        <f t="shared" si="66"/>
        <v>-1.5640000000000001</v>
      </c>
      <c r="K318" s="6">
        <f t="shared" si="67"/>
        <v>0.49</v>
      </c>
      <c r="L318" s="135"/>
    </row>
    <row r="319" spans="1:12">
      <c r="A319" s="210"/>
      <c r="B319" s="21">
        <v>255</v>
      </c>
      <c r="C319" s="2"/>
      <c r="D319" s="2">
        <v>20.169</v>
      </c>
      <c r="E319" s="2">
        <v>19.864999999999998</v>
      </c>
      <c r="F319" s="2">
        <v>7.0000000000000007E-2</v>
      </c>
      <c r="G319" s="2">
        <v>-1.5069999999999999</v>
      </c>
      <c r="H319" s="12">
        <v>0.49</v>
      </c>
      <c r="I319" s="92">
        <f t="shared" si="65"/>
        <v>255</v>
      </c>
      <c r="J319" s="6">
        <f t="shared" si="66"/>
        <v>-1.5069999999999999</v>
      </c>
      <c r="K319" s="6">
        <f t="shared" si="67"/>
        <v>0.49</v>
      </c>
      <c r="L319" s="135"/>
    </row>
    <row r="320" spans="1:12">
      <c r="A320" s="210"/>
      <c r="B320" s="21">
        <v>270</v>
      </c>
      <c r="C320" s="2"/>
      <c r="D320" s="2">
        <v>20.158999999999999</v>
      </c>
      <c r="E320" s="2">
        <v>19.846</v>
      </c>
      <c r="F320" s="2">
        <v>4.8000000000000001E-2</v>
      </c>
      <c r="G320" s="2">
        <v>-1.5529999999999999</v>
      </c>
      <c r="H320" s="12">
        <v>0.49</v>
      </c>
      <c r="I320" s="92">
        <f t="shared" si="65"/>
        <v>270</v>
      </c>
      <c r="J320" s="6">
        <f t="shared" si="66"/>
        <v>-1.5529999999999999</v>
      </c>
      <c r="K320" s="6">
        <f t="shared" si="67"/>
        <v>0.49</v>
      </c>
      <c r="L320" s="135"/>
    </row>
    <row r="321" spans="1:12">
      <c r="A321" s="210"/>
      <c r="B321" s="21">
        <v>285</v>
      </c>
      <c r="C321" s="2"/>
      <c r="D321" s="2">
        <v>20.175000000000001</v>
      </c>
      <c r="E321" s="2">
        <v>19.86</v>
      </c>
      <c r="F321" s="2">
        <v>4.1000000000000002E-2</v>
      </c>
      <c r="G321" s="2">
        <v>-1.5609999999999999</v>
      </c>
      <c r="H321" s="12">
        <v>0.49</v>
      </c>
      <c r="I321" s="92">
        <f t="shared" si="65"/>
        <v>285</v>
      </c>
      <c r="J321" s="6">
        <f t="shared" si="66"/>
        <v>-1.5609999999999999</v>
      </c>
      <c r="K321" s="6">
        <f t="shared" si="67"/>
        <v>0.49</v>
      </c>
      <c r="L321" s="135"/>
    </row>
    <row r="322" spans="1:12">
      <c r="A322" s="210"/>
      <c r="B322" s="21">
        <v>300</v>
      </c>
      <c r="C322" s="2"/>
      <c r="D322" s="2">
        <v>20.155000000000001</v>
      </c>
      <c r="E322" s="2">
        <v>19.838000000000001</v>
      </c>
      <c r="F322" s="2">
        <v>5.7000000000000002E-2</v>
      </c>
      <c r="G322" s="2">
        <v>-1.573</v>
      </c>
      <c r="H322" s="12">
        <v>0.49</v>
      </c>
      <c r="I322" s="92">
        <f t="shared" si="65"/>
        <v>300</v>
      </c>
      <c r="J322" s="6">
        <f t="shared" si="66"/>
        <v>-1.573</v>
      </c>
      <c r="K322" s="6">
        <f t="shared" si="67"/>
        <v>0.49</v>
      </c>
      <c r="L322" s="135"/>
    </row>
    <row r="323" spans="1:12">
      <c r="A323" s="210"/>
      <c r="B323" s="21">
        <v>315</v>
      </c>
      <c r="C323" s="2"/>
      <c r="D323" s="2">
        <v>20.16</v>
      </c>
      <c r="E323" s="2">
        <v>19.829000000000001</v>
      </c>
      <c r="F323" s="2">
        <v>0.04</v>
      </c>
      <c r="G323" s="2">
        <v>-1.6419999999999999</v>
      </c>
      <c r="H323" s="12">
        <v>0.49</v>
      </c>
      <c r="I323" s="92">
        <f t="shared" si="65"/>
        <v>315</v>
      </c>
      <c r="J323" s="6">
        <f t="shared" si="66"/>
        <v>-1.6419999999999999</v>
      </c>
      <c r="K323" s="6">
        <f t="shared" si="67"/>
        <v>0.49</v>
      </c>
      <c r="L323" s="135"/>
    </row>
    <row r="324" spans="1:12">
      <c r="A324" s="210"/>
      <c r="B324" s="21">
        <v>330</v>
      </c>
      <c r="C324" s="2"/>
      <c r="D324" s="2">
        <v>20.155999999999999</v>
      </c>
      <c r="E324" s="2">
        <v>19.844999999999999</v>
      </c>
      <c r="F324" s="2">
        <v>8.2000000000000003E-2</v>
      </c>
      <c r="G324" s="2">
        <v>-1.5429999999999999</v>
      </c>
      <c r="H324" s="12">
        <v>0.49</v>
      </c>
      <c r="I324" s="92">
        <f t="shared" si="65"/>
        <v>330</v>
      </c>
      <c r="J324" s="6">
        <f t="shared" si="66"/>
        <v>-1.5429999999999999</v>
      </c>
      <c r="K324" s="6">
        <f t="shared" si="67"/>
        <v>0.49</v>
      </c>
      <c r="L324" s="135"/>
    </row>
    <row r="325" spans="1:12">
      <c r="A325" s="210"/>
      <c r="B325" s="21">
        <v>345</v>
      </c>
      <c r="C325" s="2"/>
      <c r="D325" s="2">
        <v>20.141999999999999</v>
      </c>
      <c r="E325" s="2">
        <v>19.527999999999999</v>
      </c>
      <c r="F325" s="2">
        <v>0.10199999999999999</v>
      </c>
      <c r="G325" s="2">
        <v>-3.048</v>
      </c>
      <c r="H325" s="12">
        <v>0.49</v>
      </c>
      <c r="I325" s="92">
        <f t="shared" si="65"/>
        <v>345</v>
      </c>
      <c r="J325" s="6">
        <f t="shared" si="66"/>
        <v>-3.048</v>
      </c>
      <c r="K325" s="6">
        <f t="shared" si="67"/>
        <v>0.49</v>
      </c>
      <c r="L325" s="135"/>
    </row>
    <row r="326" spans="1:12">
      <c r="A326" s="210"/>
      <c r="B326" s="105">
        <v>360</v>
      </c>
      <c r="C326" s="106"/>
      <c r="D326" s="106">
        <v>20.146000000000001</v>
      </c>
      <c r="E326" s="106">
        <v>18.553999999999998</v>
      </c>
      <c r="F326" s="106">
        <v>0.16200000000000001</v>
      </c>
      <c r="G326" s="106">
        <v>-7.9020000000000001</v>
      </c>
      <c r="H326" s="107">
        <v>0.49</v>
      </c>
      <c r="I326" s="92">
        <f t="shared" si="65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65"/>
        <v>375</v>
      </c>
      <c r="J327" s="6"/>
      <c r="K327" s="6"/>
      <c r="L327" s="19"/>
    </row>
    <row r="328" spans="1:12">
      <c r="B328" s="19"/>
      <c r="H328" s="20"/>
      <c r="I328" s="92">
        <f t="shared" si="65"/>
        <v>390</v>
      </c>
      <c r="J328" s="6"/>
      <c r="K328" s="6"/>
      <c r="L328" s="19"/>
    </row>
    <row r="329" spans="1:12">
      <c r="B329" s="19"/>
      <c r="H329" s="20"/>
      <c r="I329" s="92">
        <f t="shared" si="65"/>
        <v>405</v>
      </c>
      <c r="J329" s="6"/>
      <c r="K329" s="6"/>
      <c r="L329" s="19"/>
    </row>
    <row r="330" spans="1:12">
      <c r="B330" s="19"/>
      <c r="H330" s="20"/>
      <c r="I330" s="92">
        <f t="shared" si="65"/>
        <v>420</v>
      </c>
      <c r="J330" s="6"/>
      <c r="K330" s="6"/>
      <c r="L330" s="19"/>
    </row>
    <row r="331" spans="1:12">
      <c r="B331" s="19"/>
      <c r="H331" s="20"/>
      <c r="I331" s="92">
        <f t="shared" si="65"/>
        <v>435</v>
      </c>
      <c r="J331" s="6"/>
      <c r="K331" s="6"/>
      <c r="L331" s="19"/>
    </row>
    <row r="332" spans="1:12">
      <c r="B332" s="19"/>
      <c r="H332" s="20"/>
      <c r="I332" s="92">
        <f t="shared" si="65"/>
        <v>450</v>
      </c>
      <c r="J332" s="6"/>
      <c r="K332" s="6"/>
      <c r="L332" s="19"/>
    </row>
    <row r="333" spans="1:12">
      <c r="B333" s="19"/>
      <c r="H333" s="20"/>
      <c r="I333" s="92">
        <f t="shared" si="65"/>
        <v>465</v>
      </c>
      <c r="J333" s="6"/>
      <c r="K333" s="6"/>
      <c r="L333" s="19"/>
    </row>
    <row r="334" spans="1:12">
      <c r="B334" s="19"/>
      <c r="H334" s="20"/>
      <c r="I334" s="92">
        <f t="shared" si="65"/>
        <v>480</v>
      </c>
      <c r="J334" s="6"/>
      <c r="K334" s="6"/>
      <c r="L334" s="19"/>
    </row>
    <row r="335" spans="1:12">
      <c r="B335" s="19"/>
      <c r="H335" s="20"/>
      <c r="I335" s="92">
        <f t="shared" si="65"/>
        <v>495</v>
      </c>
      <c r="J335" s="6"/>
      <c r="K335" s="6"/>
      <c r="L335" s="19"/>
    </row>
    <row r="336" spans="1:12">
      <c r="B336" s="19"/>
      <c r="H336" s="20"/>
      <c r="I336" s="92">
        <f t="shared" si="65"/>
        <v>510</v>
      </c>
      <c r="J336" s="6"/>
      <c r="K336" s="6"/>
      <c r="L336" s="19"/>
    </row>
    <row r="337" spans="1:58">
      <c r="B337" s="19"/>
      <c r="H337" s="20"/>
      <c r="I337" s="92">
        <f t="shared" si="65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71" priority="9" operator="between">
      <formula>2</formula>
      <formula>100</formula>
    </cfRule>
    <cfRule type="cellIs" dxfId="70" priority="10" operator="between">
      <formula>1.5</formula>
      <formula>2</formula>
    </cfRule>
    <cfRule type="cellIs" dxfId="69" priority="11" operator="between">
      <formula>1</formula>
      <formula>1.5</formula>
    </cfRule>
    <cfRule type="cellIs" dxfId="68" priority="12" operator="between">
      <formula>0</formula>
      <formula>1</formula>
    </cfRule>
  </conditionalFormatting>
  <conditionalFormatting sqref="AD30:AF30 AN30:AY30">
    <cfRule type="cellIs" dxfId="67" priority="1" operator="between">
      <formula>2</formula>
      <formula>100</formula>
    </cfRule>
    <cfRule type="cellIs" dxfId="66" priority="2" operator="between">
      <formula>1.5</formula>
      <formula>2</formula>
    </cfRule>
    <cfRule type="cellIs" dxfId="65" priority="3" operator="between">
      <formula>1</formula>
      <formula>1.5</formula>
    </cfRule>
    <cfRule type="cellIs" dxfId="64" priority="4" operator="between">
      <formula>0</formula>
      <formula>1</formula>
    </cfRule>
  </conditionalFormatting>
  <conditionalFormatting sqref="AD32:AF59 AN32:AY59">
    <cfRule type="cellIs" dxfId="63" priority="5" operator="between">
      <formula>2</formula>
      <formula>100</formula>
    </cfRule>
    <cfRule type="cellIs" dxfId="62" priority="6" operator="between">
      <formula>1.5</formula>
      <formula>2</formula>
    </cfRule>
    <cfRule type="cellIs" dxfId="61" priority="7" operator="between">
      <formula>1</formula>
      <formula>1.5</formula>
    </cfRule>
    <cfRule type="cellIs" dxfId="60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4BED-1464-4308-828B-A1F42976B998}">
  <sheetPr>
    <tabColor rgb="FF00B0F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O2" sqref="O2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50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185">
        <f>stability!D50</f>
        <v>2.4821496060202874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0.49206712051469192</v>
      </c>
      <c r="E25" s="6">
        <v>0.505</v>
      </c>
      <c r="F25" s="7">
        <v>5.2704627669473035E-3</v>
      </c>
      <c r="G25" s="6">
        <v>2.6282754823733314</v>
      </c>
      <c r="H25" s="22">
        <v>1.8290187709729904</v>
      </c>
      <c r="I25" s="92">
        <v>45</v>
      </c>
      <c r="J25" s="6">
        <f>G25+(G26-G25)/15*(I25-B25)</f>
        <v>-0.55161101807782353</v>
      </c>
      <c r="K25" s="6">
        <f>H25+(H26-H25)/15*(I25-B25)</f>
        <v>1.830383087741505</v>
      </c>
      <c r="L25" s="135"/>
    </row>
    <row r="26" spans="1:59">
      <c r="A26" s="208"/>
      <c r="B26" s="21">
        <v>52.5</v>
      </c>
      <c r="C26" s="4"/>
      <c r="D26" s="6">
        <v>0.49133412051469194</v>
      </c>
      <c r="E26" s="6">
        <v>0.47300000000000003</v>
      </c>
      <c r="F26" s="7">
        <v>4.8304589153964836E-3</v>
      </c>
      <c r="G26" s="6">
        <v>-3.7314975185289785</v>
      </c>
      <c r="H26" s="22">
        <v>1.8317474045100195</v>
      </c>
      <c r="I26" s="92">
        <f>I25+15</f>
        <v>60</v>
      </c>
      <c r="J26" s="6">
        <f t="shared" ref="J26:J36" si="0">G26+(G27-G26)/15*(I26-B26)</f>
        <v>-1.7927888451769742</v>
      </c>
      <c r="K26" s="6">
        <f t="shared" ref="K26:K36" si="1">H26+(H27-H26)/15*(I26-B26)</f>
        <v>2.0353910987081858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0.49128312051469203</v>
      </c>
      <c r="E27" s="6">
        <v>0.49199999999999999</v>
      </c>
      <c r="F27" s="7">
        <v>1.0327955589886455E-2</v>
      </c>
      <c r="G27" s="6">
        <v>0.14591982817502999</v>
      </c>
      <c r="H27" s="22">
        <v>2.2390347929063523</v>
      </c>
      <c r="I27" s="92">
        <f t="shared" ref="I27:I57" si="2">I26+15</f>
        <v>75</v>
      </c>
      <c r="J27" s="6">
        <f t="shared" si="0"/>
        <v>2.8396326401096244</v>
      </c>
      <c r="K27" s="6">
        <f t="shared" si="1"/>
        <v>2.1381790320906684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0.49084012051469195</v>
      </c>
      <c r="E28" s="6">
        <v>0.51800000000000002</v>
      </c>
      <c r="F28" s="7">
        <v>6.324555320336764E-3</v>
      </c>
      <c r="G28" s="6">
        <v>5.5333454520442187</v>
      </c>
      <c r="H28" s="22">
        <v>2.0373232712749845</v>
      </c>
      <c r="I28" s="92">
        <f t="shared" si="2"/>
        <v>90</v>
      </c>
      <c r="J28" s="6">
        <f t="shared" si="0"/>
        <v>5.2939770967592921</v>
      </c>
      <c r="K28" s="6">
        <f t="shared" si="1"/>
        <v>1.9348355490805826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0.49117312051469197</v>
      </c>
      <c r="E29" s="6">
        <v>0.51600000000000001</v>
      </c>
      <c r="F29" s="7">
        <v>5.1639777949432268E-3</v>
      </c>
      <c r="G29" s="6">
        <v>5.0546087414743655</v>
      </c>
      <c r="H29" s="22">
        <v>1.8323478268861808</v>
      </c>
      <c r="I29" s="92">
        <f t="shared" si="2"/>
        <v>105</v>
      </c>
      <c r="J29" s="6">
        <f t="shared" si="0"/>
        <v>4.0145196545765263</v>
      </c>
      <c r="K29" s="6">
        <f t="shared" si="1"/>
        <v>1.8319544224441855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0.49138412051469194</v>
      </c>
      <c r="E30" s="6">
        <v>0.50600000000000001</v>
      </c>
      <c r="F30" s="7">
        <v>5.1639777949432277E-3</v>
      </c>
      <c r="G30" s="6">
        <v>2.9744305676786862</v>
      </c>
      <c r="H30" s="22">
        <v>1.8315610180021904</v>
      </c>
      <c r="I30" s="92">
        <f t="shared" si="2"/>
        <v>120</v>
      </c>
      <c r="J30" s="6">
        <f t="shared" si="0"/>
        <v>4.0650420059912076</v>
      </c>
      <c r="K30" s="6">
        <f t="shared" si="1"/>
        <v>1.8310618252474526</v>
      </c>
      <c r="L30" s="135"/>
      <c r="M30" s="150"/>
      <c r="N30" s="96">
        <f>IF(ISBLANK(G31),"",IF(ISBLANK(G68),"",ABS(G31-G68)/SQRT(H31^2+H68^2+M2^2)))</f>
        <v>1.1474195819975621</v>
      </c>
      <c r="O30" s="96">
        <f>IF(ISBLANK(G31),"",IF(ISBLANK(G107),"",ABS(G31-G107)/SQRT(H31^2+H107^2+M2^2)))</f>
        <v>1.652400741150478</v>
      </c>
      <c r="P30" s="96" t="str">
        <f>IF(ISBLANK(G31),"",IF(ISBLANK(G231),"",ABS(G31-G231)/SQRT(H31^2+H231^2+M2^2)))</f>
        <v/>
      </c>
      <c r="Q30" s="96">
        <f>IF(ISBLANK(G31),"",IF(ISBLANK(G238),"",ABS(G31-G238)/SQRT(H238^2+H31^2+M2^2)))</f>
        <v>3.7827690227781665</v>
      </c>
      <c r="R30" s="96" t="str">
        <f>IF(ISBLANK(G31),"",IF(ISBLANK(G316),"",ABS(G31-G316)/SQRT(H316^2+H31^2+M2^2)))</f>
        <v/>
      </c>
      <c r="S30" s="96">
        <f>IF(ISBLANK(G68),"",IF(ISBLANK(G107),"",ABS(G68-G107)/SQRT(H107^2+H68^2+M2^2)))</f>
        <v>0.77673779053533398</v>
      </c>
      <c r="T30" s="96" t="str">
        <f>IF(ISBLANK(G68),"",IF(ISBLANK(G231),"",ABS(G68-G231)/SQRT(H231^2+H68^2+M2^2)))</f>
        <v/>
      </c>
      <c r="U30" s="96">
        <f>IF(ISBLANK(G68),"",IF(ISBLANK(G238),"",ABS(G68-G238)/SQRT(H238^2+H68^2+M2^2)))</f>
        <v>3.2358184177554836</v>
      </c>
      <c r="V30" s="96" t="str">
        <f>IF(ISBLANK(G68),"",IF(ISBLANK(G316),"",ABS(G68-G316)/SQRT(H316^2+H68^2+M2^2)))</f>
        <v/>
      </c>
      <c r="W30" s="96" t="str">
        <f>IF(ISBLANK(G107),"",IF(ISBLANK(G231),"",ABS(G107-G231)/SQRT(H231^2+H107^2+M2^2)))</f>
        <v/>
      </c>
      <c r="X30" s="96">
        <f>IF(ISBLANK(G107),"",IF(ISBLANK(G238),"",ABS(G107-G238)/SQRT(H238^2+H107^2+M2^2)))</f>
        <v>2.3804259175134361</v>
      </c>
      <c r="Y30" s="96" t="str">
        <f>IF(ISBLANK(G107),"",IF(ISBLANK(G316),"",ABS(G107-G316)/SQRT(H316^2+H107^2+M2^2)))</f>
        <v/>
      </c>
      <c r="Z30" s="96" t="str">
        <f>IF(ISBLANK(G231),"",IF(ISBLANK(G238),"",ABS(G231-G238)/SQRT(H238^2+H231^2+M2^2)))</f>
        <v/>
      </c>
      <c r="AA30" s="96" t="str">
        <f>IF(ISBLANK(G231),"",IF(ISBLANK(G316),"",ABS(G231-G316)/SQRT(H316^2+H231^2+M2^2)))</f>
        <v/>
      </c>
      <c r="AB30" s="108" t="str">
        <f>IF(ISBLANK(G238),"",IF(ISBLANK(G316),"",ABS(G238-G316)/SQRT(H316^2+H238^2+M2^2)))</f>
        <v/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1.0297425548891466</v>
      </c>
      <c r="AI30" s="156">
        <f>IF(ISBLANK(G68),"",IF(ISBLANK(G145),"",ABS(G68-G145)/SQRT(H145^2+H68^2+M2^2)))</f>
        <v>9.7458596653783189E-2</v>
      </c>
      <c r="AJ30" s="156">
        <f>IF(ISBLANK(G107),"",IF(ISBLANK(G145),"",ABS(G107-G145)/SQRT(H145^2+H107^2+M2^2)))</f>
        <v>0.56603555169321162</v>
      </c>
      <c r="AK30" s="156" t="str">
        <f>IF(ISBLANK(G145),"",IF(ISBLANK(G231),"",ABS(G145-G231)/SQRT(H231^2+H145^2+M2^2)))</f>
        <v/>
      </c>
      <c r="AL30" s="156">
        <f>IF(ISBLANK(G145),"",IF(ISBLANK(G238),"",ABS(G145-G238)/SQRT(H238^2+H145^2+M2^2)))</f>
        <v>2.8169667357213464</v>
      </c>
      <c r="AM30" s="156" t="str">
        <f>IF(ISBLANK(G145),"",IF(ISBLANK(G316),"",ABS(G145-G316)/SQRT(H316^2+H145^2+M2^2)))</f>
        <v/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0.49176412051469198</v>
      </c>
      <c r="D31" s="6">
        <v>0.49165212051469198</v>
      </c>
      <c r="E31" s="6">
        <v>0.51700000000000002</v>
      </c>
      <c r="F31" s="7">
        <v>4.8304589153964836E-3</v>
      </c>
      <c r="G31" s="6">
        <v>5.1556534443037281</v>
      </c>
      <c r="H31" s="22">
        <v>1.8305626324927149</v>
      </c>
      <c r="I31" s="92">
        <f t="shared" si="2"/>
        <v>135</v>
      </c>
      <c r="J31" s="6">
        <f t="shared" si="0"/>
        <v>6.2837256481359933</v>
      </c>
      <c r="K31" s="6">
        <f t="shared" si="1"/>
        <v>1.8342035412156679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0.48970412051469203</v>
      </c>
      <c r="E32" s="6">
        <v>0.52600000000000002</v>
      </c>
      <c r="F32" s="7">
        <v>5.1639777949432277E-3</v>
      </c>
      <c r="G32" s="6">
        <v>7.4117978519682577</v>
      </c>
      <c r="H32" s="22">
        <v>1.8378444499386206</v>
      </c>
      <c r="I32" s="92">
        <f t="shared" si="2"/>
        <v>150</v>
      </c>
      <c r="J32" s="6">
        <f t="shared" si="0"/>
        <v>6.3965763427730744</v>
      </c>
      <c r="K32" s="6">
        <f t="shared" si="1"/>
        <v>1.9380842639787674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0.86288818745724549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2.5335719311541722</v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1.7989840187171393</v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0.49059912051469201</v>
      </c>
      <c r="E33" s="6">
        <v>0.51700000000000002</v>
      </c>
      <c r="F33" s="7">
        <v>6.7494855771055347E-3</v>
      </c>
      <c r="G33" s="6">
        <v>5.3813548335778911</v>
      </c>
      <c r="H33" s="22">
        <v>2.0383240780189142</v>
      </c>
      <c r="I33" s="92">
        <f t="shared" si="2"/>
        <v>165</v>
      </c>
      <c r="J33" s="6">
        <f t="shared" si="0"/>
        <v>7.2490976185201248</v>
      </c>
      <c r="K33" s="6">
        <f t="shared" si="1"/>
        <v>1.9369672386647481</v>
      </c>
      <c r="L33" s="135"/>
      <c r="M33" s="147">
        <f t="shared" ref="M33:M59" si="38">M32+15</f>
        <v>60</v>
      </c>
      <c r="N33" s="39">
        <f t="shared" si="3"/>
        <v>1.4215050240989211</v>
      </c>
      <c r="O33" s="39">
        <f t="shared" ref="O33:O59" si="39">IF(ISBLANK(J26),"",IF(ISBLANK(J96),"",ABS(J26-J96)/SQRT(K26^2+K96^2+$M$2^2)))</f>
        <v>1.8816604361254725</v>
      </c>
      <c r="P33" s="39" t="str">
        <f t="shared" si="4"/>
        <v/>
      </c>
      <c r="Q33" s="39">
        <f t="shared" si="5"/>
        <v>2.1622984102735723</v>
      </c>
      <c r="R33" s="39" t="str">
        <f t="shared" si="6"/>
        <v/>
      </c>
      <c r="S33" s="39">
        <f t="shared" si="7"/>
        <v>0.77791217165854565</v>
      </c>
      <c r="T33" s="39" t="str">
        <f t="shared" si="8"/>
        <v/>
      </c>
      <c r="U33" s="39">
        <f t="shared" si="9"/>
        <v>1.3200658654932238</v>
      </c>
      <c r="V33" s="39" t="str">
        <f t="shared" si="10"/>
        <v/>
      </c>
      <c r="W33" s="39" t="str">
        <f t="shared" si="11"/>
        <v/>
      </c>
      <c r="X33" s="39">
        <f t="shared" si="12"/>
        <v>0.67958003281027302</v>
      </c>
      <c r="Y33" s="39" t="str">
        <f t="shared" si="13"/>
        <v/>
      </c>
      <c r="Z33" s="39" t="str">
        <f t="shared" si="14"/>
        <v/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0.49030012051469196</v>
      </c>
      <c r="E34" s="6">
        <v>0.53500000000000003</v>
      </c>
      <c r="F34" s="7">
        <v>5.2704627669473035E-3</v>
      </c>
      <c r="G34" s="6">
        <v>9.1168404034623585</v>
      </c>
      <c r="H34" s="22">
        <v>1.8356103993105819</v>
      </c>
      <c r="I34" s="92">
        <f t="shared" si="2"/>
        <v>180</v>
      </c>
      <c r="J34" s="6">
        <f t="shared" si="0"/>
        <v>9.0516602582658123</v>
      </c>
      <c r="K34" s="6">
        <f t="shared" si="1"/>
        <v>1.8328036334403874</v>
      </c>
      <c r="L34" s="135"/>
      <c r="M34" s="147">
        <f t="shared" si="38"/>
        <v>75</v>
      </c>
      <c r="N34" s="39">
        <f t="shared" si="3"/>
        <v>2.4425221398209178</v>
      </c>
      <c r="O34" s="39">
        <f t="shared" si="39"/>
        <v>1.3188082598423672</v>
      </c>
      <c r="P34" s="39" t="str">
        <f t="shared" si="4"/>
        <v/>
      </c>
      <c r="Q34" s="39">
        <f t="shared" si="5"/>
        <v>3.0802551676948351</v>
      </c>
      <c r="R34" s="39" t="str">
        <f t="shared" si="6"/>
        <v/>
      </c>
      <c r="S34" s="39">
        <f t="shared" si="7"/>
        <v>0.89961730275409379</v>
      </c>
      <c r="T34" s="39" t="str">
        <f t="shared" si="8"/>
        <v/>
      </c>
      <c r="U34" s="39">
        <f t="shared" si="9"/>
        <v>1.5244173136464434</v>
      </c>
      <c r="V34" s="39" t="str">
        <f t="shared" si="10"/>
        <v/>
      </c>
      <c r="W34" s="39" t="str">
        <f t="shared" si="11"/>
        <v/>
      </c>
      <c r="X34" s="39">
        <f t="shared" si="12"/>
        <v>2.006825060556884</v>
      </c>
      <c r="Y34" s="39" t="str">
        <f t="shared" si="13"/>
        <v/>
      </c>
      <c r="Z34" s="39" t="str">
        <f t="shared" si="14"/>
        <v/>
      </c>
      <c r="AA34" s="39" t="str">
        <f t="shared" si="15"/>
        <v/>
      </c>
      <c r="AB34" s="140" t="str">
        <f t="shared" si="16"/>
        <v/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0.49180412051469202</v>
      </c>
      <c r="E35" s="6">
        <v>0.53600000000000003</v>
      </c>
      <c r="F35" s="7">
        <v>5.1639777949432268E-3</v>
      </c>
      <c r="G35" s="6">
        <v>8.986480113069268</v>
      </c>
      <c r="H35" s="22">
        <v>1.8299968675701932</v>
      </c>
      <c r="I35" s="92">
        <f t="shared" si="2"/>
        <v>195</v>
      </c>
      <c r="J35" s="6">
        <f t="shared" si="0"/>
        <v>8.4211279939441503</v>
      </c>
      <c r="K35" s="6">
        <f t="shared" si="1"/>
        <v>1.8290304327242408</v>
      </c>
      <c r="L35" s="135"/>
      <c r="M35" s="147">
        <f t="shared" si="38"/>
        <v>90</v>
      </c>
      <c r="N35" s="39">
        <f t="shared" si="3"/>
        <v>1.2178089129538101</v>
      </c>
      <c r="O35" s="39">
        <f t="shared" si="39"/>
        <v>3.6068899244086352</v>
      </c>
      <c r="P35" s="39" t="str">
        <f t="shared" si="4"/>
        <v/>
      </c>
      <c r="Q35" s="39">
        <f t="shared" si="5"/>
        <v>3.7849874735670523</v>
      </c>
      <c r="R35" s="39" t="str">
        <f t="shared" si="6"/>
        <v/>
      </c>
      <c r="S35" s="39">
        <f t="shared" si="7"/>
        <v>2.9336660592715376</v>
      </c>
      <c r="T35" s="39" t="str">
        <f t="shared" si="8"/>
        <v/>
      </c>
      <c r="U35" s="39">
        <f t="shared" si="9"/>
        <v>3.2007223760769383</v>
      </c>
      <c r="V35" s="39" t="str">
        <f t="shared" si="10"/>
        <v/>
      </c>
      <c r="W35" s="39" t="str">
        <f t="shared" si="11"/>
        <v/>
      </c>
      <c r="X35" s="39">
        <f t="shared" si="12"/>
        <v>0.85208276074607958</v>
      </c>
      <c r="Y35" s="39" t="str">
        <f t="shared" si="13"/>
        <v/>
      </c>
      <c r="Z35" s="39" t="str">
        <f t="shared" si="14"/>
        <v/>
      </c>
      <c r="AA35" s="39" t="str">
        <f t="shared" si="15"/>
        <v/>
      </c>
      <c r="AB35" s="140" t="str">
        <f t="shared" si="16"/>
        <v/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21">
        <v>202.5</v>
      </c>
      <c r="C36" s="4"/>
      <c r="D36" s="6">
        <v>0.49232412051469199</v>
      </c>
      <c r="E36" s="6">
        <v>0.53100000000000014</v>
      </c>
      <c r="F36" s="7">
        <v>3.1622776601683824E-3</v>
      </c>
      <c r="G36" s="6">
        <v>7.8557758748190318</v>
      </c>
      <c r="H36" s="22">
        <v>1.8280639978782887</v>
      </c>
      <c r="I36" s="92">
        <f t="shared" si="2"/>
        <v>210</v>
      </c>
      <c r="J36" s="6">
        <f t="shared" si="0"/>
        <v>8.1464881969739693</v>
      </c>
      <c r="K36" s="6">
        <f t="shared" si="1"/>
        <v>1.8261206014364904</v>
      </c>
      <c r="L36" s="135"/>
      <c r="M36" s="147">
        <f t="shared" si="38"/>
        <v>105</v>
      </c>
      <c r="N36" s="39">
        <f t="shared" si="3"/>
        <v>1.4392848512142042</v>
      </c>
      <c r="O36" s="39">
        <f t="shared" si="39"/>
        <v>1.1034507791257082</v>
      </c>
      <c r="P36" s="39" t="str">
        <f t="shared" si="4"/>
        <v/>
      </c>
      <c r="Q36" s="39">
        <f t="shared" si="5"/>
        <v>3.5404523592191426</v>
      </c>
      <c r="R36" s="39" t="str">
        <f t="shared" si="6"/>
        <v/>
      </c>
      <c r="S36" s="39">
        <f t="shared" si="7"/>
        <v>0.12328467461935259</v>
      </c>
      <c r="T36" s="39" t="str">
        <f t="shared" si="8"/>
        <v/>
      </c>
      <c r="U36" s="39">
        <f t="shared" si="9"/>
        <v>2.7628800033497374</v>
      </c>
      <c r="V36" s="39" t="str">
        <f t="shared" si="10"/>
        <v/>
      </c>
      <c r="W36" s="39" t="str">
        <f t="shared" si="11"/>
        <v/>
      </c>
      <c r="X36" s="39">
        <f t="shared" si="12"/>
        <v>2.5991046411038061</v>
      </c>
      <c r="Y36" s="39" t="str">
        <f t="shared" si="13"/>
        <v/>
      </c>
      <c r="Z36" s="39" t="str">
        <f t="shared" si="14"/>
        <v/>
      </c>
      <c r="AA36" s="39" t="str">
        <f t="shared" si="15"/>
        <v/>
      </c>
      <c r="AB36" s="140" t="str">
        <f t="shared" si="16"/>
        <v/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21">
        <v>217.5</v>
      </c>
      <c r="C37" s="4"/>
      <c r="D37" s="6">
        <v>0.49337312051469195</v>
      </c>
      <c r="E37" s="6">
        <v>0.53500000000000003</v>
      </c>
      <c r="F37" s="7">
        <v>5.2704627669473035E-3</v>
      </c>
      <c r="G37" s="6">
        <v>8.4372005191289077</v>
      </c>
      <c r="H37" s="22">
        <v>1.824177204994692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0.72439837458088208</v>
      </c>
      <c r="O37" s="39">
        <f t="shared" si="39"/>
        <v>2.6223644551247198</v>
      </c>
      <c r="P37" s="39" t="str">
        <f t="shared" si="4"/>
        <v/>
      </c>
      <c r="Q37" s="39">
        <f t="shared" si="5"/>
        <v>3.3080707887472185</v>
      </c>
      <c r="R37" s="39" t="str">
        <f t="shared" si="6"/>
        <v/>
      </c>
      <c r="S37" s="39">
        <f t="shared" si="7"/>
        <v>2.2618140876800075</v>
      </c>
      <c r="T37" s="39" t="str">
        <f t="shared" si="8"/>
        <v/>
      </c>
      <c r="U37" s="39">
        <f t="shared" si="9"/>
        <v>3.0277280547890362</v>
      </c>
      <c r="V37" s="39" t="str">
        <f t="shared" si="10"/>
        <v/>
      </c>
      <c r="W37" s="39" t="str">
        <f t="shared" si="11"/>
        <v/>
      </c>
      <c r="X37" s="39">
        <f t="shared" si="12"/>
        <v>1.1129660782099013</v>
      </c>
      <c r="Y37" s="39" t="str">
        <f t="shared" si="13"/>
        <v/>
      </c>
      <c r="Z37" s="39" t="str">
        <f t="shared" si="14"/>
        <v/>
      </c>
      <c r="AA37" s="39" t="str">
        <f t="shared" si="15"/>
        <v/>
      </c>
      <c r="AB37" s="140" t="str">
        <f t="shared" si="16"/>
        <v/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2.3687312980754389</v>
      </c>
      <c r="AI37" s="39">
        <f t="shared" si="21"/>
        <v>1.9754495972374129</v>
      </c>
      <c r="AJ37" s="39">
        <f t="shared" si="22"/>
        <v>0.26520129778450569</v>
      </c>
      <c r="AK37" s="39" t="str">
        <f t="shared" si="23"/>
        <v/>
      </c>
      <c r="AL37" s="39">
        <f t="shared" si="24"/>
        <v>1.3402092766972833</v>
      </c>
      <c r="AM37" s="39" t="str">
        <f t="shared" si="25"/>
        <v/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1.3073861064351058</v>
      </c>
      <c r="O38" s="39">
        <f t="shared" si="39"/>
        <v>1.6687297769257978</v>
      </c>
      <c r="P38" s="39" t="str">
        <f t="shared" si="4"/>
        <v/>
      </c>
      <c r="Q38" s="39">
        <f t="shared" si="5"/>
        <v>3.7025440320625629</v>
      </c>
      <c r="R38" s="39" t="str">
        <f t="shared" si="6"/>
        <v/>
      </c>
      <c r="S38" s="39">
        <f t="shared" si="7"/>
        <v>0.63664019429267316</v>
      </c>
      <c r="T38" s="39" t="str">
        <f t="shared" si="8"/>
        <v/>
      </c>
      <c r="U38" s="39">
        <f t="shared" si="9"/>
        <v>3.0056838448068266</v>
      </c>
      <c r="V38" s="39" t="str">
        <f t="shared" si="10"/>
        <v/>
      </c>
      <c r="W38" s="39" t="str">
        <f t="shared" si="11"/>
        <v/>
      </c>
      <c r="X38" s="39">
        <f t="shared" si="12"/>
        <v>2.2400932791775543</v>
      </c>
      <c r="Y38" s="39" t="str">
        <f t="shared" si="13"/>
        <v/>
      </c>
      <c r="Z38" s="39" t="str">
        <f t="shared" si="14"/>
        <v/>
      </c>
      <c r="AA38" s="39" t="str">
        <f t="shared" si="15"/>
        <v/>
      </c>
      <c r="AB38" s="140" t="str">
        <f t="shared" si="16"/>
        <v/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2.9672105471150285</v>
      </c>
      <c r="AI38" s="39">
        <f t="shared" si="21"/>
        <v>2.0875786218921601</v>
      </c>
      <c r="AJ38" s="39">
        <f t="shared" si="22"/>
        <v>1.2319204956440744</v>
      </c>
      <c r="AK38" s="39" t="str">
        <f t="shared" si="23"/>
        <v/>
      </c>
      <c r="AL38" s="39">
        <f t="shared" si="24"/>
        <v>1.2118504422480527</v>
      </c>
      <c r="AM38" s="39" t="str">
        <f t="shared" si="25"/>
        <v/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2.3872194318472424</v>
      </c>
      <c r="O39" s="39">
        <f t="shared" si="39"/>
        <v>2.7026463304197561</v>
      </c>
      <c r="P39" s="39" t="str">
        <f t="shared" si="4"/>
        <v/>
      </c>
      <c r="Q39" s="39" t="str">
        <f t="shared" si="5"/>
        <v/>
      </c>
      <c r="R39" s="39" t="str">
        <f t="shared" si="6"/>
        <v/>
      </c>
      <c r="S39" s="39">
        <f t="shared" si="7"/>
        <v>0.76390086428223758</v>
      </c>
      <c r="T39" s="39" t="str">
        <f t="shared" si="8"/>
        <v/>
      </c>
      <c r="U39" s="39" t="str">
        <f t="shared" si="9"/>
        <v/>
      </c>
      <c r="V39" s="39" t="str">
        <f t="shared" si="10"/>
        <v/>
      </c>
      <c r="W39" s="39" t="str">
        <f t="shared" si="11"/>
        <v/>
      </c>
      <c r="X39" s="39" t="str">
        <f t="shared" si="12"/>
        <v/>
      </c>
      <c r="Y39" s="39" t="str">
        <f t="shared" si="13"/>
        <v/>
      </c>
      <c r="Z39" s="39" t="str">
        <f t="shared" si="14"/>
        <v/>
      </c>
      <c r="AA39" s="39" t="str">
        <f t="shared" si="15"/>
        <v/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2.8770160553539914</v>
      </c>
      <c r="AI39" s="39">
        <f t="shared" si="21"/>
        <v>1.0104843368807048</v>
      </c>
      <c r="AJ39" s="39">
        <f t="shared" si="22"/>
        <v>0.23377459829661174</v>
      </c>
      <c r="AK39" s="39" t="str">
        <f t="shared" si="23"/>
        <v/>
      </c>
      <c r="AL39" s="39" t="str">
        <f t="shared" si="24"/>
        <v/>
      </c>
      <c r="AM39" s="39" t="str">
        <f t="shared" si="25"/>
        <v/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1.8748422916635183</v>
      </c>
      <c r="O40" s="39">
        <f t="shared" si="39"/>
        <v>2.2805774690171097</v>
      </c>
      <c r="P40" s="39" t="str">
        <f t="shared" si="4"/>
        <v/>
      </c>
      <c r="Q40" s="39" t="str">
        <f t="shared" si="5"/>
        <v/>
      </c>
      <c r="R40" s="39" t="str">
        <f t="shared" si="6"/>
        <v/>
      </c>
      <c r="S40" s="39">
        <f t="shared" si="7"/>
        <v>0.79317894447106663</v>
      </c>
      <c r="T40" s="39" t="str">
        <f t="shared" si="8"/>
        <v/>
      </c>
      <c r="U40" s="39" t="str">
        <f t="shared" si="9"/>
        <v/>
      </c>
      <c r="V40" s="39" t="str">
        <f t="shared" si="10"/>
        <v/>
      </c>
      <c r="W40" s="39" t="str">
        <f t="shared" si="11"/>
        <v/>
      </c>
      <c r="X40" s="39" t="str">
        <f t="shared" si="12"/>
        <v/>
      </c>
      <c r="Y40" s="39" t="str">
        <f t="shared" si="13"/>
        <v/>
      </c>
      <c r="Z40" s="39" t="str">
        <f t="shared" si="14"/>
        <v/>
      </c>
      <c r="AA40" s="39" t="str">
        <f t="shared" si="15"/>
        <v/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3.1081392548561912</v>
      </c>
      <c r="AI40" s="39">
        <f t="shared" si="21"/>
        <v>1.7274360484222773</v>
      </c>
      <c r="AJ40" s="39">
        <f t="shared" si="22"/>
        <v>0.7898528481015501</v>
      </c>
      <c r="AK40" s="39" t="str">
        <f t="shared" si="23"/>
        <v/>
      </c>
      <c r="AL40" s="39" t="str">
        <f t="shared" si="24"/>
        <v/>
      </c>
      <c r="AM40" s="39" t="str">
        <f t="shared" si="25"/>
        <v/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2.6351568792710478</v>
      </c>
      <c r="O41" s="39">
        <f t="shared" si="39"/>
        <v>3.0528819909242793</v>
      </c>
      <c r="P41" s="39" t="str">
        <f t="shared" si="4"/>
        <v/>
      </c>
      <c r="Q41" s="39" t="str">
        <f t="shared" si="5"/>
        <v/>
      </c>
      <c r="R41" s="39" t="str">
        <f t="shared" si="6"/>
        <v/>
      </c>
      <c r="S41" s="39">
        <f t="shared" si="7"/>
        <v>0.93621570333846682</v>
      </c>
      <c r="T41" s="39" t="str">
        <f t="shared" si="8"/>
        <v/>
      </c>
      <c r="U41" s="39" t="str">
        <f t="shared" si="9"/>
        <v/>
      </c>
      <c r="V41" s="39" t="str">
        <f t="shared" si="10"/>
        <v/>
      </c>
      <c r="W41" s="39" t="str">
        <f t="shared" si="11"/>
        <v/>
      </c>
      <c r="X41" s="39" t="str">
        <f t="shared" si="12"/>
        <v/>
      </c>
      <c r="Y41" s="39" t="str">
        <f t="shared" si="13"/>
        <v/>
      </c>
      <c r="Z41" s="39" t="str">
        <f t="shared" si="14"/>
        <v/>
      </c>
      <c r="AA41" s="39" t="str">
        <f t="shared" si="15"/>
        <v/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1.9708363741855632</v>
      </c>
      <c r="AI41" s="39">
        <f t="shared" si="21"/>
        <v>0.24807978325307875</v>
      </c>
      <c r="AJ41" s="39">
        <f t="shared" si="22"/>
        <v>1.0051657922518877</v>
      </c>
      <c r="AK41" s="39" t="str">
        <f t="shared" si="23"/>
        <v/>
      </c>
      <c r="AL41" s="39" t="str">
        <f t="shared" si="24"/>
        <v/>
      </c>
      <c r="AM41" s="39" t="str">
        <f t="shared" si="25"/>
        <v/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1.6864303705921511</v>
      </c>
      <c r="O42" s="39">
        <f t="shared" si="39"/>
        <v>2.1128130182028304</v>
      </c>
      <c r="P42" s="39" t="str">
        <f t="shared" si="4"/>
        <v/>
      </c>
      <c r="Q42" s="39" t="str">
        <f t="shared" si="5"/>
        <v/>
      </c>
      <c r="R42" s="39" t="str">
        <f t="shared" si="6"/>
        <v/>
      </c>
      <c r="S42" s="39">
        <f t="shared" si="7"/>
        <v>0.78702526742238899</v>
      </c>
      <c r="T42" s="39" t="str">
        <f t="shared" si="8"/>
        <v/>
      </c>
      <c r="U42" s="39" t="str">
        <f t="shared" si="9"/>
        <v/>
      </c>
      <c r="V42" s="39" t="str">
        <f t="shared" si="10"/>
        <v/>
      </c>
      <c r="W42" s="39" t="str">
        <f t="shared" si="11"/>
        <v/>
      </c>
      <c r="X42" s="39" t="str">
        <f t="shared" si="12"/>
        <v/>
      </c>
      <c r="Y42" s="39" t="str">
        <f t="shared" si="13"/>
        <v/>
      </c>
      <c r="Z42" s="39" t="str">
        <f t="shared" si="14"/>
        <v/>
      </c>
      <c r="AA42" s="39" t="str">
        <f t="shared" si="15"/>
        <v/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>
        <f t="shared" si="20"/>
        <v>1.7786654500208543</v>
      </c>
      <c r="AI42" s="39">
        <f t="shared" si="21"/>
        <v>0.42917905324780564</v>
      </c>
      <c r="AJ42" s="39">
        <f t="shared" si="22"/>
        <v>0.29572170726566543</v>
      </c>
      <c r="AK42" s="39" t="str">
        <f t="shared" si="23"/>
        <v/>
      </c>
      <c r="AL42" s="39" t="str">
        <f t="shared" si="24"/>
        <v/>
      </c>
      <c r="AM42" s="39" t="str">
        <f t="shared" si="25"/>
        <v/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0.93127672621011104</v>
      </c>
      <c r="O43" s="39">
        <f t="shared" si="39"/>
        <v>2.5783961248444252</v>
      </c>
      <c r="P43" s="39" t="str">
        <f t="shared" si="4"/>
        <v/>
      </c>
      <c r="Q43" s="39" t="str">
        <f t="shared" si="5"/>
        <v/>
      </c>
      <c r="R43" s="39" t="str">
        <f t="shared" si="6"/>
        <v/>
      </c>
      <c r="S43" s="39">
        <f t="shared" si="7"/>
        <v>2.0217169586996264</v>
      </c>
      <c r="T43" s="39" t="str">
        <f t="shared" si="8"/>
        <v/>
      </c>
      <c r="U43" s="39" t="str">
        <f t="shared" si="9"/>
        <v/>
      </c>
      <c r="V43" s="39" t="str">
        <f t="shared" si="10"/>
        <v/>
      </c>
      <c r="W43" s="39" t="str">
        <f t="shared" si="11"/>
        <v/>
      </c>
      <c r="X43" s="39" t="str">
        <f t="shared" si="12"/>
        <v/>
      </c>
      <c r="Y43" s="39" t="str">
        <f t="shared" si="13"/>
        <v/>
      </c>
      <c r="Z43" s="39" t="str">
        <f t="shared" si="14"/>
        <v/>
      </c>
      <c r="AA43" s="39" t="str">
        <f t="shared" si="15"/>
        <v/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>
        <f t="shared" si="20"/>
        <v>1.6607574200500845</v>
      </c>
      <c r="AI43" s="39">
        <f t="shared" si="21"/>
        <v>0.99783346467004386</v>
      </c>
      <c r="AJ43" s="39">
        <f t="shared" si="22"/>
        <v>0.84767823725858915</v>
      </c>
      <c r="AK43" s="39" t="str">
        <f t="shared" si="23"/>
        <v/>
      </c>
      <c r="AL43" s="39" t="str">
        <f t="shared" si="24"/>
        <v/>
      </c>
      <c r="AM43" s="39" t="str">
        <f t="shared" si="25"/>
        <v/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0.82720627917849887</v>
      </c>
      <c r="T44" s="39" t="str">
        <f t="shared" si="8"/>
        <v/>
      </c>
      <c r="U44" s="39" t="str">
        <f t="shared" si="9"/>
        <v/>
      </c>
      <c r="V44" s="39" t="str">
        <f t="shared" si="10"/>
        <v/>
      </c>
      <c r="W44" s="39" t="str">
        <f t="shared" si="11"/>
        <v/>
      </c>
      <c r="X44" s="39" t="str">
        <f t="shared" si="12"/>
        <v/>
      </c>
      <c r="Y44" s="39" t="str">
        <f t="shared" si="13"/>
        <v/>
      </c>
      <c r="Z44" s="39" t="str">
        <f t="shared" si="14"/>
        <v/>
      </c>
      <c r="AA44" s="39" t="str">
        <f t="shared" si="15"/>
        <v/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3.5608957747110655E-2</v>
      </c>
      <c r="AJ44" s="39">
        <f t="shared" si="22"/>
        <v>0.66749046516227917</v>
      </c>
      <c r="AK44" s="39" t="str">
        <f t="shared" si="23"/>
        <v/>
      </c>
      <c r="AL44" s="39" t="str">
        <f t="shared" si="24"/>
        <v/>
      </c>
      <c r="AM44" s="39" t="str">
        <f t="shared" si="25"/>
        <v/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2.2588015461113438</v>
      </c>
      <c r="T45" s="39" t="str">
        <f t="shared" si="8"/>
        <v/>
      </c>
      <c r="U45" s="39" t="str">
        <f t="shared" si="9"/>
        <v/>
      </c>
      <c r="V45" s="39" t="str">
        <f t="shared" si="10"/>
        <v/>
      </c>
      <c r="W45" s="39" t="str">
        <f t="shared" si="11"/>
        <v/>
      </c>
      <c r="X45" s="39" t="str">
        <f t="shared" si="12"/>
        <v/>
      </c>
      <c r="Y45" s="39" t="str">
        <f t="shared" si="13"/>
        <v/>
      </c>
      <c r="Z45" s="39" t="str">
        <f t="shared" si="14"/>
        <v/>
      </c>
      <c r="AA45" s="39" t="str">
        <f t="shared" si="15"/>
        <v/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1.3818657325309009</v>
      </c>
      <c r="AJ45" s="39">
        <f t="shared" si="22"/>
        <v>0.73292966900453371</v>
      </c>
      <c r="AK45" s="39" t="str">
        <f t="shared" si="23"/>
        <v/>
      </c>
      <c r="AL45" s="39" t="str">
        <f t="shared" si="24"/>
        <v/>
      </c>
      <c r="AM45" s="39" t="str">
        <f t="shared" si="25"/>
        <v/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2.7605369971262523</v>
      </c>
      <c r="T46" s="39" t="str">
        <f t="shared" si="8"/>
        <v/>
      </c>
      <c r="U46" s="39" t="str">
        <f t="shared" si="9"/>
        <v/>
      </c>
      <c r="V46" s="39" t="str">
        <f t="shared" si="10"/>
        <v/>
      </c>
      <c r="W46" s="39" t="str">
        <f t="shared" si="11"/>
        <v/>
      </c>
      <c r="X46" s="39" t="str">
        <f t="shared" si="12"/>
        <v/>
      </c>
      <c r="Y46" s="39" t="str">
        <f t="shared" si="13"/>
        <v/>
      </c>
      <c r="Z46" s="39" t="str">
        <f t="shared" si="14"/>
        <v/>
      </c>
      <c r="AA46" s="39" t="str">
        <f t="shared" si="15"/>
        <v/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>
        <f t="shared" si="21"/>
        <v>0.53278571980660627</v>
      </c>
      <c r="AJ46" s="39">
        <f t="shared" si="22"/>
        <v>1.8797828342669587</v>
      </c>
      <c r="AK46" s="39" t="str">
        <f t="shared" si="23"/>
        <v/>
      </c>
      <c r="AL46" s="39" t="str">
        <f t="shared" si="24"/>
        <v/>
      </c>
      <c r="AM46" s="39" t="str">
        <f t="shared" si="25"/>
        <v/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 t="str">
        <f t="shared" si="11"/>
        <v/>
      </c>
      <c r="X47" s="39" t="str">
        <f t="shared" si="12"/>
        <v/>
      </c>
      <c r="Y47" s="39" t="str">
        <f t="shared" si="13"/>
        <v/>
      </c>
      <c r="Z47" s="39" t="str">
        <f t="shared" si="14"/>
        <v/>
      </c>
      <c r="AA47" s="39" t="str">
        <f t="shared" si="15"/>
        <v/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 t="str">
        <f t="shared" si="21"/>
        <v/>
      </c>
      <c r="AJ47" s="39">
        <f t="shared" si="22"/>
        <v>0.28049236611503608</v>
      </c>
      <c r="AK47" s="39" t="str">
        <f t="shared" si="23"/>
        <v/>
      </c>
      <c r="AL47" s="39" t="str">
        <f t="shared" si="24"/>
        <v/>
      </c>
      <c r="AM47" s="39" t="str">
        <f t="shared" si="25"/>
        <v/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 t="str">
        <f t="shared" si="11"/>
        <v/>
      </c>
      <c r="X48" s="39" t="str">
        <f t="shared" si="12"/>
        <v/>
      </c>
      <c r="Y48" s="39" t="str">
        <f t="shared" si="13"/>
        <v/>
      </c>
      <c r="Z48" s="39" t="str">
        <f t="shared" si="14"/>
        <v/>
      </c>
      <c r="AA48" s="39" t="str">
        <f t="shared" si="15"/>
        <v/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0.85558103663941198</v>
      </c>
      <c r="AK48" s="39" t="str">
        <f t="shared" si="23"/>
        <v/>
      </c>
      <c r="AL48" s="39" t="str">
        <f t="shared" si="24"/>
        <v/>
      </c>
      <c r="AM48" s="39" t="str">
        <f t="shared" si="25"/>
        <v/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 t="str">
        <f t="shared" si="11"/>
        <v/>
      </c>
      <c r="X49" s="39" t="str">
        <f t="shared" si="12"/>
        <v/>
      </c>
      <c r="Y49" s="39" t="str">
        <f t="shared" si="13"/>
        <v/>
      </c>
      <c r="Z49" s="39" t="str">
        <f t="shared" si="14"/>
        <v/>
      </c>
      <c r="AA49" s="39" t="str">
        <f t="shared" si="15"/>
        <v/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0.39554505046220567</v>
      </c>
      <c r="AK49" s="39" t="str">
        <f t="shared" si="23"/>
        <v/>
      </c>
      <c r="AL49" s="39" t="str">
        <f t="shared" si="24"/>
        <v/>
      </c>
      <c r="AM49" s="39" t="str">
        <f t="shared" si="25"/>
        <v/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 t="str">
        <f t="shared" si="11"/>
        <v/>
      </c>
      <c r="X50" s="39" t="str">
        <f t="shared" si="12"/>
        <v/>
      </c>
      <c r="Y50" s="39" t="str">
        <f t="shared" si="13"/>
        <v/>
      </c>
      <c r="Z50" s="39" t="str">
        <f t="shared" si="14"/>
        <v/>
      </c>
      <c r="AA50" s="39" t="str">
        <f t="shared" si="15"/>
        <v/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1.1144104281563625</v>
      </c>
      <c r="AK50" s="39" t="str">
        <f t="shared" si="23"/>
        <v/>
      </c>
      <c r="AL50" s="39" t="str">
        <f t="shared" si="24"/>
        <v/>
      </c>
      <c r="AM50" s="39" t="str">
        <f t="shared" si="25"/>
        <v/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 t="str">
        <f t="shared" si="11"/>
        <v/>
      </c>
      <c r="X51" s="39" t="str">
        <f t="shared" si="12"/>
        <v/>
      </c>
      <c r="Y51" s="39" t="str">
        <f t="shared" si="13"/>
        <v/>
      </c>
      <c r="Z51" s="39" t="str">
        <f t="shared" si="14"/>
        <v/>
      </c>
      <c r="AA51" s="39" t="str">
        <f t="shared" si="15"/>
        <v/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1.5166755994564711</v>
      </c>
      <c r="AK51" s="39" t="str">
        <f t="shared" si="23"/>
        <v/>
      </c>
      <c r="AL51" s="39" t="str">
        <f t="shared" si="24"/>
        <v/>
      </c>
      <c r="AM51" s="39" t="str">
        <f t="shared" si="25"/>
        <v/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 t="str">
        <f t="shared" si="11"/>
        <v/>
      </c>
      <c r="X52" s="39" t="str">
        <f t="shared" si="12"/>
        <v/>
      </c>
      <c r="Y52" s="39" t="str">
        <f t="shared" si="13"/>
        <v/>
      </c>
      <c r="Z52" s="39" t="str">
        <f t="shared" si="14"/>
        <v/>
      </c>
      <c r="AA52" s="39" t="str">
        <f t="shared" si="15"/>
        <v/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0.38980970772516499</v>
      </c>
      <c r="AK52" s="39" t="str">
        <f t="shared" si="23"/>
        <v/>
      </c>
      <c r="AL52" s="39" t="str">
        <f t="shared" si="24"/>
        <v/>
      </c>
      <c r="AM52" s="39" t="str">
        <f t="shared" si="25"/>
        <v/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 t="str">
        <f t="shared" si="11"/>
        <v/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2.1029374030666217</v>
      </c>
      <c r="AK53" s="39" t="str">
        <f t="shared" si="23"/>
        <v/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 t="str">
        <f t="shared" si="11"/>
        <v/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1.5603689738038897</v>
      </c>
      <c r="AK54" s="39" t="str">
        <f t="shared" si="23"/>
        <v/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 t="str">
        <f t="shared" si="11"/>
        <v/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0.52080063764379592</v>
      </c>
      <c r="AK55" s="39" t="str">
        <f t="shared" si="23"/>
        <v/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 t="str">
        <f t="shared" si="11"/>
        <v/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1.2909027139437836</v>
      </c>
      <c r="AK56" s="39" t="str">
        <f t="shared" si="23"/>
        <v/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 t="str">
        <f t="shared" si="23"/>
        <v/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0.49541760000000001</v>
      </c>
      <c r="D61" s="6">
        <v>0.49820560000000003</v>
      </c>
      <c r="E61" s="6">
        <v>0.47307692307692317</v>
      </c>
      <c r="F61" s="6">
        <v>6.1768799691952975E-3</v>
      </c>
      <c r="G61" s="6">
        <v>-5.0438367057850924</v>
      </c>
      <c r="H61" s="12">
        <v>0.65</v>
      </c>
      <c r="I61" s="92">
        <f>I60+15</f>
        <v>60</v>
      </c>
      <c r="J61" s="6">
        <f t="shared" ref="J61:J74" si="40">G61+(G62-G61)/15*(I61-B61)</f>
        <v>-6.4493251469519279</v>
      </c>
      <c r="K61" s="6">
        <f>H61+(H62-H61)/15*(I61-B61)</f>
        <v>0.65333333333333332</v>
      </c>
      <c r="L61" s="135"/>
    </row>
    <row r="62" spans="1:51">
      <c r="A62" s="210"/>
      <c r="B62" s="21">
        <v>70</v>
      </c>
      <c r="C62" s="6">
        <v>0.49541760000000001</v>
      </c>
      <c r="D62" s="6">
        <v>0.49804340000000002</v>
      </c>
      <c r="E62" s="6">
        <v>0.45192307692307704</v>
      </c>
      <c r="F62" s="6">
        <v>6.9392972377501048E-3</v>
      </c>
      <c r="G62" s="6">
        <v>-9.2603020292855973</v>
      </c>
      <c r="H62" s="12">
        <v>0.66</v>
      </c>
      <c r="I62" s="92">
        <f t="shared" ref="I62:I92" si="41">I61+15</f>
        <v>75</v>
      </c>
      <c r="J62" s="6">
        <f t="shared" si="40"/>
        <v>-5.3198978837728976</v>
      </c>
      <c r="K62" s="6">
        <f t="shared" ref="K62:K74" si="42">H62+(H63-H62)/15*(I62-B62)</f>
        <v>0.65333333333333332</v>
      </c>
      <c r="L62" s="135"/>
    </row>
    <row r="63" spans="1:51">
      <c r="A63" s="210"/>
      <c r="B63" s="21">
        <v>85</v>
      </c>
      <c r="C63" s="6">
        <v>0.49541760000000001</v>
      </c>
      <c r="D63" s="6">
        <v>0.49801550000000006</v>
      </c>
      <c r="E63" s="6">
        <v>0.51076923076923064</v>
      </c>
      <c r="F63" s="6">
        <v>6.2757163244218954E-3</v>
      </c>
      <c r="G63" s="6">
        <v>2.5609104072525022</v>
      </c>
      <c r="H63" s="12">
        <v>0.64</v>
      </c>
      <c r="I63" s="92">
        <f t="shared" si="41"/>
        <v>90</v>
      </c>
      <c r="J63" s="6">
        <f t="shared" si="40"/>
        <v>1.3771230140066382</v>
      </c>
      <c r="K63" s="6">
        <f t="shared" si="42"/>
        <v>0.66333333333333333</v>
      </c>
      <c r="L63" s="135"/>
    </row>
    <row r="64" spans="1:51">
      <c r="A64" s="210"/>
      <c r="B64" s="21">
        <v>100</v>
      </c>
      <c r="C64" s="6">
        <v>0.49541760000000001</v>
      </c>
      <c r="D64" s="6">
        <v>0.49800946666666668</v>
      </c>
      <c r="E64" s="6">
        <v>0.49307692307692313</v>
      </c>
      <c r="F64" s="6">
        <v>9.70329048075169E-3</v>
      </c>
      <c r="G64" s="6">
        <v>-0.99045177248508998</v>
      </c>
      <c r="H64" s="12">
        <v>0.71</v>
      </c>
      <c r="I64" s="92">
        <f t="shared" si="41"/>
        <v>105</v>
      </c>
      <c r="J64" s="6">
        <f t="shared" si="40"/>
        <v>-0.53746031403777572</v>
      </c>
      <c r="K64" s="6">
        <f t="shared" si="42"/>
        <v>0.69666666666666666</v>
      </c>
      <c r="L64" s="135"/>
    </row>
    <row r="65" spans="1:12">
      <c r="A65" s="210"/>
      <c r="B65" s="21">
        <v>115</v>
      </c>
      <c r="C65" s="6">
        <v>0.49541760000000001</v>
      </c>
      <c r="D65" s="6">
        <v>0.49586493333333337</v>
      </c>
      <c r="E65" s="6">
        <v>0.49769230769230777</v>
      </c>
      <c r="F65" s="6">
        <v>8.1523946458410945E-3</v>
      </c>
      <c r="G65" s="6">
        <v>0.3685226028568529</v>
      </c>
      <c r="H65" s="12">
        <v>0.67</v>
      </c>
      <c r="I65" s="92">
        <f t="shared" si="41"/>
        <v>120</v>
      </c>
      <c r="J65" s="6">
        <f t="shared" si="40"/>
        <v>1.7805939671767919</v>
      </c>
      <c r="K65" s="6">
        <f t="shared" si="42"/>
        <v>0.65666666666666673</v>
      </c>
      <c r="L65" s="135"/>
    </row>
    <row r="66" spans="1:12">
      <c r="A66" s="210"/>
      <c r="B66" s="21">
        <v>130</v>
      </c>
      <c r="C66" s="6">
        <v>0.49541760000000001</v>
      </c>
      <c r="D66" s="6">
        <v>0.49600636666666664</v>
      </c>
      <c r="E66" s="6">
        <v>0.51884615384615362</v>
      </c>
      <c r="F66" s="6">
        <v>5.8834840541455262E-3</v>
      </c>
      <c r="G66" s="6">
        <v>4.60473669581667</v>
      </c>
      <c r="H66" s="12">
        <v>0.63</v>
      </c>
      <c r="I66" s="92">
        <f t="shared" si="41"/>
        <v>135</v>
      </c>
      <c r="J66" s="6">
        <f t="shared" si="40"/>
        <v>2.1509969477222013</v>
      </c>
      <c r="K66" s="6">
        <f t="shared" si="42"/>
        <v>0.68333333333333335</v>
      </c>
      <c r="L66" s="135"/>
    </row>
    <row r="67" spans="1:12">
      <c r="A67" s="210"/>
      <c r="B67" s="21">
        <v>145</v>
      </c>
      <c r="C67" s="6">
        <v>0.49541760000000001</v>
      </c>
      <c r="D67" s="6">
        <v>0.49617703333333329</v>
      </c>
      <c r="E67" s="6">
        <v>0.48249999999999998</v>
      </c>
      <c r="F67" s="6">
        <v>1.2247448713915903E-2</v>
      </c>
      <c r="G67" s="6">
        <v>-2.7564825484667357</v>
      </c>
      <c r="H67" s="12">
        <v>0.79</v>
      </c>
      <c r="I67" s="92">
        <f t="shared" si="41"/>
        <v>150</v>
      </c>
      <c r="J67" s="6">
        <f t="shared" si="40"/>
        <v>-1.3223104639495056</v>
      </c>
      <c r="K67" s="6">
        <f t="shared" si="42"/>
        <v>0.73333333333333339</v>
      </c>
      <c r="L67" s="135"/>
    </row>
    <row r="68" spans="1:12">
      <c r="A68" s="210"/>
      <c r="B68" s="21">
        <v>160</v>
      </c>
      <c r="C68" s="6">
        <v>0.49541760000000001</v>
      </c>
      <c r="D68" s="6">
        <v>0.49541760000000001</v>
      </c>
      <c r="E68" s="6">
        <v>0.50307692307692298</v>
      </c>
      <c r="F68" s="6">
        <v>4.7067872433164196E-3</v>
      </c>
      <c r="G68" s="6">
        <v>1.5460337050849553</v>
      </c>
      <c r="H68" s="12">
        <v>0.62</v>
      </c>
      <c r="I68" s="92">
        <f t="shared" si="41"/>
        <v>165</v>
      </c>
      <c r="J68" s="6">
        <f t="shared" si="40"/>
        <v>1.2217176554285931</v>
      </c>
      <c r="K68" s="6">
        <f t="shared" si="42"/>
        <v>0.65</v>
      </c>
      <c r="L68" s="135"/>
    </row>
    <row r="69" spans="1:12">
      <c r="A69" s="210"/>
      <c r="B69" s="21">
        <v>175</v>
      </c>
      <c r="C69" s="6">
        <v>0.49541760000000001</v>
      </c>
      <c r="D69" s="6">
        <v>0.49715089999999995</v>
      </c>
      <c r="E69" s="6">
        <v>0.5</v>
      </c>
      <c r="F69" s="6">
        <v>9.7979589711327201E-3</v>
      </c>
      <c r="G69" s="6">
        <v>0.5730855561158692</v>
      </c>
      <c r="H69" s="12">
        <v>0.71</v>
      </c>
      <c r="I69" s="92">
        <f t="shared" si="41"/>
        <v>180</v>
      </c>
      <c r="J69" s="6">
        <f t="shared" si="40"/>
        <v>0.72768659714389405</v>
      </c>
      <c r="K69" s="6">
        <f t="shared" si="42"/>
        <v>0.67666666666666664</v>
      </c>
      <c r="L69" s="135"/>
    </row>
    <row r="70" spans="1:12">
      <c r="A70" s="210"/>
      <c r="B70" s="21">
        <v>190</v>
      </c>
      <c r="C70" s="6">
        <v>0.49541760000000001</v>
      </c>
      <c r="D70" s="6">
        <v>0.49601076666666666</v>
      </c>
      <c r="E70" s="6">
        <v>0.50115384615384617</v>
      </c>
      <c r="F70" s="6">
        <v>3.2581259360842147E-3</v>
      </c>
      <c r="G70" s="6">
        <v>1.0368886791999437</v>
      </c>
      <c r="H70" s="12">
        <v>0.61</v>
      </c>
      <c r="I70" s="92">
        <f t="shared" si="41"/>
        <v>195</v>
      </c>
      <c r="J70" s="6">
        <f t="shared" si="40"/>
        <v>3.1195646779756272</v>
      </c>
      <c r="K70" s="6">
        <f t="shared" si="42"/>
        <v>0.61333333333333329</v>
      </c>
      <c r="L70" s="135"/>
    </row>
    <row r="71" spans="1:12">
      <c r="A71" s="210"/>
      <c r="B71" s="21">
        <v>205</v>
      </c>
      <c r="C71" s="6">
        <v>0.49541760000000001</v>
      </c>
      <c r="D71" s="6">
        <v>0.49765899999999996</v>
      </c>
      <c r="E71" s="6">
        <v>0.53391304347826085</v>
      </c>
      <c r="F71" s="6">
        <v>4.9901087934784583E-3</v>
      </c>
      <c r="G71" s="6">
        <v>7.2849166755269952</v>
      </c>
      <c r="H71" s="12">
        <v>0.62</v>
      </c>
      <c r="I71" s="92">
        <f t="shared" si="41"/>
        <v>210</v>
      </c>
      <c r="J71" s="6">
        <f t="shared" si="40"/>
        <v>5.2186146616011095</v>
      </c>
      <c r="K71" s="6">
        <f t="shared" si="42"/>
        <v>0.62333333333333329</v>
      </c>
      <c r="L71" s="135"/>
    </row>
    <row r="72" spans="1:12">
      <c r="A72" s="210"/>
      <c r="B72" s="21">
        <v>220</v>
      </c>
      <c r="C72" s="6">
        <v>0.49541760000000001</v>
      </c>
      <c r="D72" s="6">
        <v>0.4970024999999999</v>
      </c>
      <c r="E72" s="6">
        <v>0.50239999999999996</v>
      </c>
      <c r="F72" s="6">
        <v>5.2281290471193785E-3</v>
      </c>
      <c r="G72" s="6">
        <v>1.0860106337493385</v>
      </c>
      <c r="H72" s="12">
        <v>0.63</v>
      </c>
      <c r="I72" s="92">
        <f t="shared" si="41"/>
        <v>225</v>
      </c>
      <c r="J72" s="6">
        <f t="shared" si="40"/>
        <v>1.7162555265511161</v>
      </c>
      <c r="K72" s="6">
        <f t="shared" si="42"/>
        <v>0.6333333333333333</v>
      </c>
      <c r="L72" s="135"/>
    </row>
    <row r="73" spans="1:12">
      <c r="A73" s="210"/>
      <c r="B73" s="21">
        <v>235</v>
      </c>
      <c r="C73" s="6">
        <v>0.49541760000000001</v>
      </c>
      <c r="D73" s="6">
        <v>0.49779073333333335</v>
      </c>
      <c r="E73" s="6">
        <v>0.51260869565217371</v>
      </c>
      <c r="F73" s="6">
        <v>6.191923848741736E-3</v>
      </c>
      <c r="G73" s="6">
        <v>2.9767453121546712</v>
      </c>
      <c r="H73" s="12">
        <v>0.64</v>
      </c>
      <c r="I73" s="92">
        <f t="shared" si="41"/>
        <v>240</v>
      </c>
      <c r="J73" s="6">
        <f t="shared" si="40"/>
        <v>4.4363213732915066</v>
      </c>
      <c r="K73" s="6">
        <f t="shared" si="42"/>
        <v>0.6333333333333333</v>
      </c>
      <c r="L73" s="135"/>
    </row>
    <row r="74" spans="1:12">
      <c r="A74" s="210"/>
      <c r="B74" s="21">
        <v>250</v>
      </c>
      <c r="C74" s="6">
        <v>0.49541760000000001</v>
      </c>
      <c r="D74" s="6">
        <v>0.49890330000000005</v>
      </c>
      <c r="E74" s="6">
        <v>0.53560000000000008</v>
      </c>
      <c r="F74" s="6">
        <v>5.0662280511902255E-3</v>
      </c>
      <c r="G74" s="6">
        <v>7.3554734955651773</v>
      </c>
      <c r="H74" s="12">
        <v>0.62</v>
      </c>
      <c r="I74" s="92">
        <f t="shared" si="41"/>
        <v>255</v>
      </c>
      <c r="J74" s="6">
        <f t="shared" si="40"/>
        <v>5.6827408140505398</v>
      </c>
      <c r="K74" s="6">
        <f t="shared" si="42"/>
        <v>0.62666666666666671</v>
      </c>
      <c r="L74" s="135"/>
    </row>
    <row r="75" spans="1:12">
      <c r="A75" s="210"/>
      <c r="B75" s="21">
        <v>265</v>
      </c>
      <c r="C75" s="6">
        <v>0.49541760000000001</v>
      </c>
      <c r="D75" s="6">
        <v>0.49913386666666659</v>
      </c>
      <c r="E75" s="6">
        <v>0.51079999999999981</v>
      </c>
      <c r="F75" s="6">
        <v>6.4031242374328542E-3</v>
      </c>
      <c r="G75" s="6">
        <v>2.3372754510212661</v>
      </c>
      <c r="H75" s="12">
        <v>0.64</v>
      </c>
      <c r="I75" s="92">
        <f t="shared" si="41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0.54462999999999995</v>
      </c>
      <c r="E95" s="30">
        <v>0.5239999999999998</v>
      </c>
      <c r="F95" s="30">
        <v>5.0262468995003516E-3</v>
      </c>
      <c r="G95" s="74">
        <v>-3.7878926977948604</v>
      </c>
      <c r="H95" s="31">
        <v>2.134256575809824</v>
      </c>
      <c r="I95" s="93">
        <v>45</v>
      </c>
      <c r="J95" s="29">
        <f>G95+(G96-G95)/15*(I95-B95)</f>
        <v>-3.7878926977948604</v>
      </c>
      <c r="K95" s="29">
        <f>H95+(H96-H95)/15*(I95-B95)</f>
        <v>2.134256575809824</v>
      </c>
      <c r="L95" s="135"/>
    </row>
    <row r="96" spans="1:12">
      <c r="A96" s="210"/>
      <c r="B96" s="21">
        <v>60</v>
      </c>
      <c r="C96" s="7"/>
      <c r="D96" s="7">
        <v>0.54752999999999996</v>
      </c>
      <c r="E96" s="7">
        <v>0.49799999999999994</v>
      </c>
      <c r="F96" s="7">
        <v>8.3350875346649145E-3</v>
      </c>
      <c r="G96" s="75">
        <v>-9.0460796668675734</v>
      </c>
      <c r="H96" s="22">
        <v>2.134256575809824</v>
      </c>
      <c r="I96" s="92">
        <f>I95+15</f>
        <v>60</v>
      </c>
      <c r="J96" s="6">
        <f t="shared" ref="J96:J119" si="43">G96+(G97-G96)/15*(I96-B96)</f>
        <v>-9.0460796668675734</v>
      </c>
      <c r="K96" s="6">
        <f>H96+(H97-H96)/15*(I96-B96)</f>
        <v>2.134256575809824</v>
      </c>
      <c r="L96" s="135"/>
    </row>
    <row r="97" spans="1:12">
      <c r="A97" s="210"/>
      <c r="B97" s="21">
        <v>75</v>
      </c>
      <c r="C97" s="7"/>
      <c r="D97" s="7">
        <v>0.54513</v>
      </c>
      <c r="E97" s="7">
        <v>0.53249999999999997</v>
      </c>
      <c r="F97" s="7">
        <v>4.4426165831931977E-3</v>
      </c>
      <c r="G97" s="75">
        <v>-2.3168785427329315</v>
      </c>
      <c r="H97" s="22">
        <v>2.134256575809824</v>
      </c>
      <c r="I97" s="92">
        <f t="shared" ref="I97:I127" si="44">I96+15</f>
        <v>75</v>
      </c>
      <c r="J97" s="6">
        <f t="shared" si="43"/>
        <v>-2.3168785427329315</v>
      </c>
      <c r="K97" s="6">
        <f t="shared" ref="K97:K119" si="45">H97+(H98-H97)/15*(I97-B97)</f>
        <v>2.134256575809824</v>
      </c>
      <c r="L97" s="135"/>
    </row>
    <row r="98" spans="1:12">
      <c r="A98" s="210"/>
      <c r="B98" s="21">
        <v>90</v>
      </c>
      <c r="C98" s="7"/>
      <c r="D98" s="7">
        <v>0.54598000000000002</v>
      </c>
      <c r="E98" s="7">
        <v>0.5</v>
      </c>
      <c r="F98" s="7">
        <v>7.9471941423902692E-3</v>
      </c>
      <c r="G98" s="75">
        <v>-8.4215539030733755</v>
      </c>
      <c r="H98" s="22">
        <v>2.134256575809824</v>
      </c>
      <c r="I98" s="92">
        <f t="shared" si="44"/>
        <v>90</v>
      </c>
      <c r="J98" s="6">
        <f t="shared" si="43"/>
        <v>-8.4215539030733755</v>
      </c>
      <c r="K98" s="6">
        <f t="shared" si="45"/>
        <v>2.134256575809824</v>
      </c>
      <c r="L98" s="135"/>
    </row>
    <row r="99" spans="1:12">
      <c r="A99" s="210"/>
      <c r="B99" s="21">
        <v>105</v>
      </c>
      <c r="C99" s="7"/>
      <c r="D99" s="7">
        <v>0.54468000000000005</v>
      </c>
      <c r="E99" s="7">
        <v>0.54399999999999993</v>
      </c>
      <c r="F99" s="7">
        <v>5.0262468995003516E-3</v>
      </c>
      <c r="G99" s="75">
        <v>-0.1248439450686871</v>
      </c>
      <c r="H99" s="22">
        <v>2.134256575809824</v>
      </c>
      <c r="I99" s="92">
        <f t="shared" si="44"/>
        <v>105</v>
      </c>
      <c r="J99" s="6">
        <f t="shared" si="43"/>
        <v>-0.1248439450686871</v>
      </c>
      <c r="K99" s="6">
        <f t="shared" si="45"/>
        <v>2.134256575809824</v>
      </c>
      <c r="L99" s="135"/>
    </row>
    <row r="100" spans="1:12">
      <c r="A100" s="210"/>
      <c r="B100" s="21">
        <v>120</v>
      </c>
      <c r="C100" s="7"/>
      <c r="D100" s="7">
        <v>0.54548000000000008</v>
      </c>
      <c r="E100" s="7">
        <v>0.51399999999999979</v>
      </c>
      <c r="F100" s="7">
        <v>5.0262468995003508E-3</v>
      </c>
      <c r="G100" s="75">
        <v>-5.7710640170125904</v>
      </c>
      <c r="H100" s="22">
        <v>2.134256575809824</v>
      </c>
      <c r="I100" s="92">
        <f t="shared" si="44"/>
        <v>120</v>
      </c>
      <c r="J100" s="6">
        <f t="shared" si="43"/>
        <v>-5.7710640170125904</v>
      </c>
      <c r="K100" s="6">
        <f t="shared" si="45"/>
        <v>2.134256575809824</v>
      </c>
      <c r="L100" s="135"/>
    </row>
    <row r="101" spans="1:12">
      <c r="A101" s="210"/>
      <c r="B101" s="21">
        <v>135</v>
      </c>
      <c r="C101" s="7"/>
      <c r="D101" s="7">
        <v>0.54537999999999998</v>
      </c>
      <c r="E101" s="7">
        <v>0.54550000000000021</v>
      </c>
      <c r="F101" s="7">
        <v>5.1041778553404084E-3</v>
      </c>
      <c r="G101" s="75">
        <v>2.2003007077676304E-2</v>
      </c>
      <c r="H101" s="22">
        <v>2.134256575809824</v>
      </c>
      <c r="I101" s="92">
        <f t="shared" si="44"/>
        <v>135</v>
      </c>
      <c r="J101" s="6">
        <f t="shared" si="43"/>
        <v>2.2003007077676304E-2</v>
      </c>
      <c r="K101" s="6">
        <f t="shared" si="45"/>
        <v>2.134256575809824</v>
      </c>
      <c r="L101" s="135"/>
    </row>
    <row r="102" spans="1:12">
      <c r="A102" s="210"/>
      <c r="B102" s="21">
        <v>150</v>
      </c>
      <c r="C102" s="7"/>
      <c r="D102" s="7">
        <v>0.54518</v>
      </c>
      <c r="E102" s="7">
        <v>0.5239999999999998</v>
      </c>
      <c r="F102" s="7">
        <v>5.0262468995003508E-3</v>
      </c>
      <c r="G102" s="75">
        <v>-3.8849554275652438</v>
      </c>
      <c r="H102" s="22">
        <v>2.134256575809824</v>
      </c>
      <c r="I102" s="92">
        <f t="shared" si="44"/>
        <v>150</v>
      </c>
      <c r="J102" s="6">
        <f t="shared" si="43"/>
        <v>-3.8849554275652438</v>
      </c>
      <c r="K102" s="6">
        <f t="shared" si="45"/>
        <v>2.134256575809824</v>
      </c>
      <c r="L102" s="135"/>
    </row>
    <row r="103" spans="1:12">
      <c r="A103" s="210"/>
      <c r="B103" s="21">
        <v>165</v>
      </c>
      <c r="C103" s="7"/>
      <c r="D103" s="7">
        <v>0.54578000000000004</v>
      </c>
      <c r="E103" s="7">
        <v>0.53799999999999992</v>
      </c>
      <c r="F103" s="7">
        <v>4.1039134083406216E-3</v>
      </c>
      <c r="G103" s="75">
        <v>-1.4254827952655136</v>
      </c>
      <c r="H103" s="22">
        <v>2.134256575809824</v>
      </c>
      <c r="I103" s="92">
        <f t="shared" si="44"/>
        <v>165</v>
      </c>
      <c r="J103" s="6">
        <f t="shared" si="43"/>
        <v>-1.4254827952655136</v>
      </c>
      <c r="K103" s="6">
        <f t="shared" si="45"/>
        <v>2.134256575809824</v>
      </c>
      <c r="L103" s="135"/>
    </row>
    <row r="104" spans="1:12">
      <c r="A104" s="210"/>
      <c r="B104" s="21">
        <v>180</v>
      </c>
      <c r="C104" s="7"/>
      <c r="D104" s="7">
        <v>0.54457999999999995</v>
      </c>
      <c r="E104" s="7">
        <v>0.53149999999999997</v>
      </c>
      <c r="F104" s="7">
        <v>4.8936048492959324E-3</v>
      </c>
      <c r="G104" s="75">
        <v>-2.4018509677182385</v>
      </c>
      <c r="H104" s="22">
        <v>2.134256575809824</v>
      </c>
      <c r="I104" s="92">
        <f t="shared" si="44"/>
        <v>180</v>
      </c>
      <c r="J104" s="6">
        <f t="shared" si="43"/>
        <v>-2.4018509677182385</v>
      </c>
      <c r="K104" s="6">
        <f t="shared" si="45"/>
        <v>2.134256575809824</v>
      </c>
      <c r="L104" s="135"/>
    </row>
    <row r="105" spans="1:12">
      <c r="A105" s="210"/>
      <c r="B105" s="21">
        <v>195</v>
      </c>
      <c r="C105" s="7"/>
      <c r="D105" s="7">
        <v>0.54577999999999993</v>
      </c>
      <c r="E105" s="7">
        <v>0.5485000000000001</v>
      </c>
      <c r="F105" s="7">
        <v>4.8936048492959315E-3</v>
      </c>
      <c r="G105" s="75">
        <v>0.49836930631393001</v>
      </c>
      <c r="H105" s="22">
        <v>2.134256575809824</v>
      </c>
      <c r="I105" s="92">
        <f t="shared" si="44"/>
        <v>195</v>
      </c>
      <c r="J105" s="6">
        <f t="shared" si="43"/>
        <v>0.49836930631393001</v>
      </c>
      <c r="K105" s="6">
        <f t="shared" si="45"/>
        <v>2.134256575809824</v>
      </c>
      <c r="L105" s="135"/>
    </row>
    <row r="106" spans="1:12">
      <c r="A106" s="210"/>
      <c r="B106" s="21">
        <v>210</v>
      </c>
      <c r="C106" s="7"/>
      <c r="D106" s="7">
        <v>0.54527999999999999</v>
      </c>
      <c r="E106" s="7">
        <v>0.53699999999999992</v>
      </c>
      <c r="F106" s="7">
        <v>4.7016234598162782E-3</v>
      </c>
      <c r="G106" s="75">
        <v>-1.5184859154929697</v>
      </c>
      <c r="H106" s="22">
        <v>2.134256575809824</v>
      </c>
      <c r="I106" s="92">
        <f t="shared" si="44"/>
        <v>210</v>
      </c>
      <c r="J106" s="6">
        <f t="shared" si="43"/>
        <v>-1.5184859154929697</v>
      </c>
      <c r="K106" s="6">
        <f t="shared" si="45"/>
        <v>2.134256575809824</v>
      </c>
      <c r="L106" s="135"/>
    </row>
    <row r="107" spans="1:12">
      <c r="A107" s="210"/>
      <c r="B107" s="21">
        <v>225</v>
      </c>
      <c r="C107" s="7">
        <v>0.54518</v>
      </c>
      <c r="D107" s="7">
        <v>0.54518</v>
      </c>
      <c r="E107" s="7">
        <v>0.53949999999999998</v>
      </c>
      <c r="F107" s="7">
        <v>3.9403446282620649E-3</v>
      </c>
      <c r="G107" s="75">
        <v>-1.0418577350599836</v>
      </c>
      <c r="H107" s="22">
        <v>2.134256575809824</v>
      </c>
      <c r="I107" s="92">
        <f t="shared" si="44"/>
        <v>225</v>
      </c>
      <c r="J107" s="6">
        <f t="shared" si="43"/>
        <v>-1.0418577350599836</v>
      </c>
      <c r="K107" s="6">
        <f t="shared" si="45"/>
        <v>2.134256575809824</v>
      </c>
      <c r="L107" s="135"/>
    </row>
    <row r="108" spans="1:12">
      <c r="A108" s="210"/>
      <c r="B108" s="21">
        <v>240</v>
      </c>
      <c r="C108" s="7"/>
      <c r="D108" s="7">
        <v>0.54537999999999998</v>
      </c>
      <c r="E108" s="7">
        <v>0.52849999999999997</v>
      </c>
      <c r="F108" s="7">
        <v>3.6634754853252364E-3</v>
      </c>
      <c r="G108" s="75">
        <v>-3.0950896622538426</v>
      </c>
      <c r="H108" s="22">
        <v>2.134256575809824</v>
      </c>
      <c r="I108" s="92">
        <f t="shared" si="44"/>
        <v>240</v>
      </c>
      <c r="J108" s="6">
        <f t="shared" si="43"/>
        <v>-3.0950896622538426</v>
      </c>
      <c r="K108" s="6">
        <f t="shared" si="45"/>
        <v>2.134256575809824</v>
      </c>
      <c r="L108" s="135"/>
    </row>
    <row r="109" spans="1:12">
      <c r="A109" s="210"/>
      <c r="B109" s="21">
        <v>255</v>
      </c>
      <c r="C109" s="7"/>
      <c r="D109" s="7">
        <v>0.54518</v>
      </c>
      <c r="E109" s="7">
        <v>0.52600000000000002</v>
      </c>
      <c r="F109" s="7">
        <v>5.026246899500349E-3</v>
      </c>
      <c r="G109" s="75">
        <v>-3.5181041124032384</v>
      </c>
      <c r="H109" s="22">
        <v>2.134256575809824</v>
      </c>
      <c r="I109" s="92">
        <f t="shared" si="44"/>
        <v>255</v>
      </c>
      <c r="J109" s="6">
        <f t="shared" si="43"/>
        <v>-3.5181041124032384</v>
      </c>
      <c r="K109" s="6">
        <f t="shared" si="45"/>
        <v>2.134256575809824</v>
      </c>
      <c r="L109" s="135"/>
    </row>
    <row r="110" spans="1:12">
      <c r="A110" s="210"/>
      <c r="B110" s="21">
        <v>270</v>
      </c>
      <c r="C110" s="7"/>
      <c r="D110" s="7">
        <v>0.54447999999999996</v>
      </c>
      <c r="E110" s="7">
        <v>0.54499999999999993</v>
      </c>
      <c r="F110" s="7">
        <v>5.1298917604257746E-3</v>
      </c>
      <c r="G110" s="75">
        <v>9.5503967087857217E-2</v>
      </c>
      <c r="H110" s="22">
        <v>2.134256575809824</v>
      </c>
      <c r="I110" s="92">
        <f t="shared" si="44"/>
        <v>270</v>
      </c>
      <c r="J110" s="6">
        <f t="shared" si="43"/>
        <v>9.5503967087857217E-2</v>
      </c>
      <c r="K110" s="6">
        <f t="shared" si="45"/>
        <v>2.134256575809824</v>
      </c>
      <c r="L110" s="135"/>
    </row>
    <row r="111" spans="1:12">
      <c r="A111" s="210"/>
      <c r="B111" s="21">
        <v>285</v>
      </c>
      <c r="C111" s="7"/>
      <c r="D111" s="7">
        <v>0.54447999999999996</v>
      </c>
      <c r="E111" s="7">
        <v>0.53649999999999987</v>
      </c>
      <c r="F111" s="7">
        <v>4.8936048492959341E-3</v>
      </c>
      <c r="G111" s="75">
        <v>-1.4656185718483872</v>
      </c>
      <c r="H111" s="22">
        <v>2.134256575809824</v>
      </c>
      <c r="I111" s="92">
        <f t="shared" si="44"/>
        <v>285</v>
      </c>
      <c r="J111" s="6">
        <f t="shared" si="43"/>
        <v>-1.4656185718483872</v>
      </c>
      <c r="K111" s="6">
        <f t="shared" si="45"/>
        <v>2.134256575809824</v>
      </c>
      <c r="L111" s="135"/>
    </row>
    <row r="112" spans="1:12">
      <c r="A112" s="210"/>
      <c r="B112" s="21">
        <v>300</v>
      </c>
      <c r="C112" s="7"/>
      <c r="D112" s="7">
        <v>0.54457999999999995</v>
      </c>
      <c r="E112" s="7">
        <v>0.53549999999999998</v>
      </c>
      <c r="F112" s="7">
        <v>5.1041778553404084E-3</v>
      </c>
      <c r="G112" s="75">
        <v>-1.6673399684160231</v>
      </c>
      <c r="H112" s="22">
        <v>2.134256575809824</v>
      </c>
      <c r="I112" s="92">
        <f t="shared" si="44"/>
        <v>300</v>
      </c>
      <c r="J112" s="6">
        <f t="shared" si="43"/>
        <v>-1.6673399684160231</v>
      </c>
      <c r="K112" s="6">
        <f t="shared" si="45"/>
        <v>2.134256575809824</v>
      </c>
      <c r="L112" s="135"/>
    </row>
    <row r="113" spans="1:12">
      <c r="A113" s="210"/>
      <c r="B113" s="21">
        <v>315</v>
      </c>
      <c r="C113" s="7"/>
      <c r="D113" s="7">
        <v>0.54427999999999999</v>
      </c>
      <c r="E113" s="7">
        <v>0.52049999999999985</v>
      </c>
      <c r="F113" s="7">
        <v>3.9403446282620649E-3</v>
      </c>
      <c r="G113" s="75">
        <v>-4.3690747409421871</v>
      </c>
      <c r="H113" s="22">
        <v>2.134256575809824</v>
      </c>
      <c r="I113" s="92">
        <f t="shared" si="44"/>
        <v>315</v>
      </c>
      <c r="J113" s="6">
        <f t="shared" si="43"/>
        <v>-4.3690747409421871</v>
      </c>
      <c r="K113" s="6">
        <f t="shared" si="45"/>
        <v>2.134256575809824</v>
      </c>
      <c r="L113" s="135"/>
    </row>
    <row r="114" spans="1:12">
      <c r="A114" s="210"/>
      <c r="B114" s="21">
        <v>330</v>
      </c>
      <c r="C114" s="7"/>
      <c r="D114" s="7">
        <v>0.54557999999999995</v>
      </c>
      <c r="E114" s="7">
        <v>0.52349999999999997</v>
      </c>
      <c r="F114" s="7">
        <v>6.7082039324993748E-3</v>
      </c>
      <c r="G114" s="75">
        <v>-4.0470691740899571</v>
      </c>
      <c r="H114" s="22">
        <v>2.134256575809824</v>
      </c>
      <c r="I114" s="92">
        <f t="shared" si="44"/>
        <v>330</v>
      </c>
      <c r="J114" s="6">
        <f t="shared" si="43"/>
        <v>-4.0470691740899571</v>
      </c>
      <c r="K114" s="6">
        <f t="shared" si="45"/>
        <v>2.134256575809824</v>
      </c>
      <c r="L114" s="135"/>
    </row>
    <row r="115" spans="1:12">
      <c r="A115" s="210"/>
      <c r="B115" s="21">
        <v>345</v>
      </c>
      <c r="C115" s="7"/>
      <c r="D115" s="7">
        <v>0.54437999999999998</v>
      </c>
      <c r="E115" s="7">
        <v>0.53400000000000003</v>
      </c>
      <c r="F115" s="7">
        <v>5.0262468995003508E-3</v>
      </c>
      <c r="G115" s="75">
        <v>-1.9067563099305531</v>
      </c>
      <c r="H115" s="22">
        <v>2.134256575809824</v>
      </c>
      <c r="I115" s="92">
        <f t="shared" si="44"/>
        <v>345</v>
      </c>
      <c r="J115" s="6">
        <f t="shared" si="43"/>
        <v>-1.9067563099305531</v>
      </c>
      <c r="K115" s="6">
        <f t="shared" si="45"/>
        <v>2.134256575809824</v>
      </c>
      <c r="L115" s="135"/>
    </row>
    <row r="116" spans="1:12">
      <c r="A116" s="210"/>
      <c r="B116" s="21">
        <v>360</v>
      </c>
      <c r="C116" s="7"/>
      <c r="D116" s="7">
        <v>0.54577999999999993</v>
      </c>
      <c r="E116" s="7">
        <v>0.5089999999999999</v>
      </c>
      <c r="F116" s="7">
        <v>5.525062514530831E-3</v>
      </c>
      <c r="G116" s="75">
        <v>-6.7389790758181025</v>
      </c>
      <c r="H116" s="22">
        <v>2.134256575809824</v>
      </c>
      <c r="I116" s="92">
        <f t="shared" si="44"/>
        <v>360</v>
      </c>
      <c r="J116" s="6">
        <f t="shared" si="43"/>
        <v>-6.7389790758181025</v>
      </c>
      <c r="K116" s="6">
        <f t="shared" si="45"/>
        <v>2.134256575809824</v>
      </c>
      <c r="L116" s="135"/>
    </row>
    <row r="117" spans="1:12">
      <c r="A117" s="210"/>
      <c r="B117" s="21">
        <v>375</v>
      </c>
      <c r="C117" s="7"/>
      <c r="D117" s="7">
        <v>0.54503000000000001</v>
      </c>
      <c r="E117" s="7">
        <v>0.51949999999999974</v>
      </c>
      <c r="F117" s="7">
        <v>3.9403446282620649E-3</v>
      </c>
      <c r="G117" s="75">
        <v>-4.6841458268352705</v>
      </c>
      <c r="H117" s="22">
        <v>2.134256575809824</v>
      </c>
      <c r="I117" s="92">
        <f t="shared" si="44"/>
        <v>375</v>
      </c>
      <c r="J117" s="6">
        <f t="shared" si="43"/>
        <v>-4.6841458268352705</v>
      </c>
      <c r="K117" s="6">
        <f t="shared" si="45"/>
        <v>2.134256575809824</v>
      </c>
      <c r="L117" s="135"/>
    </row>
    <row r="118" spans="1:12">
      <c r="A118" s="210"/>
      <c r="B118" s="21">
        <v>390</v>
      </c>
      <c r="C118" s="7"/>
      <c r="D118" s="7">
        <v>0.54682999999999993</v>
      </c>
      <c r="E118" s="7">
        <v>0.53099999999999992</v>
      </c>
      <c r="F118" s="7">
        <v>5.5250625145308301E-3</v>
      </c>
      <c r="G118" s="75">
        <v>-2.8948667776091312</v>
      </c>
      <c r="H118" s="22">
        <v>2.134256575809824</v>
      </c>
      <c r="I118" s="92">
        <f t="shared" si="44"/>
        <v>390</v>
      </c>
      <c r="J118" s="6">
        <f t="shared" si="43"/>
        <v>-2.8948667776091312</v>
      </c>
      <c r="K118" s="6">
        <f t="shared" si="45"/>
        <v>2.134256575809824</v>
      </c>
      <c r="L118" s="135"/>
    </row>
    <row r="119" spans="1:12">
      <c r="A119" s="210"/>
      <c r="B119" s="21">
        <v>405</v>
      </c>
      <c r="C119" s="7"/>
      <c r="D119" s="7">
        <v>0.55352999999999997</v>
      </c>
      <c r="E119" s="7">
        <v>0.53200000000000014</v>
      </c>
      <c r="F119" s="7">
        <v>5.2314836378059741E-3</v>
      </c>
      <c r="G119" s="75">
        <v>-3.889581413834811</v>
      </c>
      <c r="H119" s="22">
        <v>2.134256575809824</v>
      </c>
      <c r="I119" s="92">
        <f t="shared" si="44"/>
        <v>405</v>
      </c>
      <c r="J119" s="6">
        <f t="shared" si="43"/>
        <v>-3.889581413834811</v>
      </c>
      <c r="K119" s="6">
        <f t="shared" si="45"/>
        <v>2.134256575809824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0.5038997048150724</v>
      </c>
      <c r="E135" s="34">
        <v>0.48</v>
      </c>
      <c r="F135" s="34">
        <v>0.01</v>
      </c>
      <c r="G135" s="35">
        <v>-4.742948762758938</v>
      </c>
      <c r="H135" s="36">
        <v>2.0767665775355462</v>
      </c>
      <c r="I135" s="92">
        <f t="shared" si="46"/>
        <v>120</v>
      </c>
      <c r="J135" s="6">
        <f t="shared" ref="J135:J155" si="47">G135+(G136-G135)/15*(I135-B135)</f>
        <v>-4.742948762758938</v>
      </c>
      <c r="K135" s="6">
        <f t="shared" ref="K135:K155" si="48">H135+(H136-H135)/15*(I135-B135)</f>
        <v>2.0767665775355462</v>
      </c>
      <c r="L135" s="135"/>
    </row>
    <row r="136" spans="1:12">
      <c r="A136" s="208"/>
      <c r="B136" s="23">
        <v>135</v>
      </c>
      <c r="C136" s="3"/>
      <c r="D136" s="34">
        <v>0.50395570481507246</v>
      </c>
      <c r="E136" s="34">
        <v>0.48</v>
      </c>
      <c r="F136" s="34">
        <v>0.01</v>
      </c>
      <c r="G136" s="35">
        <v>-4.7535338098539972</v>
      </c>
      <c r="H136" s="36">
        <v>2.0763226313960179</v>
      </c>
      <c r="I136" s="92">
        <f t="shared" si="46"/>
        <v>135</v>
      </c>
      <c r="J136" s="6">
        <f t="shared" si="47"/>
        <v>-4.7535338098539972</v>
      </c>
      <c r="K136" s="6">
        <f t="shared" si="48"/>
        <v>2.0763226313960179</v>
      </c>
      <c r="L136" s="135"/>
    </row>
    <row r="137" spans="1:12">
      <c r="A137" s="208"/>
      <c r="B137" s="23">
        <v>150</v>
      </c>
      <c r="C137" s="3"/>
      <c r="D137" s="34">
        <v>0.50430770481507237</v>
      </c>
      <c r="E137" s="34">
        <v>0.48</v>
      </c>
      <c r="F137" s="34">
        <v>0.02</v>
      </c>
      <c r="G137" s="35">
        <v>-4.8200145631298499</v>
      </c>
      <c r="H137" s="36">
        <v>2.2983774266116161</v>
      </c>
      <c r="I137" s="92">
        <f t="shared" si="46"/>
        <v>150</v>
      </c>
      <c r="J137" s="6">
        <f t="shared" si="47"/>
        <v>-4.8200145631298499</v>
      </c>
      <c r="K137" s="6">
        <f t="shared" si="48"/>
        <v>2.2983774266116161</v>
      </c>
      <c r="L137" s="135"/>
    </row>
    <row r="138" spans="1:12">
      <c r="A138" s="208"/>
      <c r="B138" s="23">
        <v>165</v>
      </c>
      <c r="C138" s="3"/>
      <c r="D138" s="34">
        <v>0.5025757048150723</v>
      </c>
      <c r="E138" s="34">
        <v>0.48</v>
      </c>
      <c r="F138" s="34">
        <v>0.01</v>
      </c>
      <c r="G138" s="35">
        <v>-4.4920008266971978</v>
      </c>
      <c r="H138" s="36">
        <v>2.0873060221858948</v>
      </c>
      <c r="I138" s="92">
        <f t="shared" si="46"/>
        <v>165</v>
      </c>
      <c r="J138" s="6">
        <f t="shared" si="47"/>
        <v>-4.4920008266971978</v>
      </c>
      <c r="K138" s="6">
        <f t="shared" si="48"/>
        <v>2.0873060221858948</v>
      </c>
      <c r="L138" s="135"/>
    </row>
    <row r="139" spans="1:12">
      <c r="A139" s="208"/>
      <c r="B139" s="23">
        <v>180</v>
      </c>
      <c r="C139" s="3"/>
      <c r="D139" s="34">
        <v>0.50211970481507251</v>
      </c>
      <c r="E139" s="34">
        <v>0.51</v>
      </c>
      <c r="F139" s="34">
        <v>0.01</v>
      </c>
      <c r="G139" s="35">
        <v>1.5694056834176149</v>
      </c>
      <c r="H139" s="36">
        <v>2.2120301387684371</v>
      </c>
      <c r="I139" s="92">
        <f t="shared" si="46"/>
        <v>180</v>
      </c>
      <c r="J139" s="6">
        <f t="shared" si="47"/>
        <v>1.5694056834176149</v>
      </c>
      <c r="K139" s="6">
        <f t="shared" si="48"/>
        <v>2.2120301387684371</v>
      </c>
      <c r="L139" s="135"/>
    </row>
    <row r="140" spans="1:12">
      <c r="A140" s="208"/>
      <c r="B140" s="23">
        <v>195</v>
      </c>
      <c r="C140" s="3"/>
      <c r="D140" s="34">
        <v>0.50163570481507236</v>
      </c>
      <c r="E140" s="34">
        <v>0.51</v>
      </c>
      <c r="F140" s="34">
        <v>0.01</v>
      </c>
      <c r="G140" s="35">
        <v>1.6674042745843105</v>
      </c>
      <c r="H140" s="36">
        <v>2.2161564345895837</v>
      </c>
      <c r="I140" s="92">
        <f t="shared" si="46"/>
        <v>195</v>
      </c>
      <c r="J140" s="6">
        <f t="shared" si="47"/>
        <v>1.6674042745843105</v>
      </c>
      <c r="K140" s="6">
        <f t="shared" si="48"/>
        <v>2.2161564345895837</v>
      </c>
      <c r="L140" s="135"/>
    </row>
    <row r="141" spans="1:12">
      <c r="A141" s="208"/>
      <c r="B141" s="23">
        <v>210</v>
      </c>
      <c r="C141" s="3"/>
      <c r="D141" s="34">
        <v>0.50080570481507247</v>
      </c>
      <c r="E141" s="34">
        <v>0.51</v>
      </c>
      <c r="F141" s="34">
        <v>0.01</v>
      </c>
      <c r="G141" s="35">
        <v>1.8359006489997201</v>
      </c>
      <c r="H141" s="36">
        <v>2.2232604078858071</v>
      </c>
      <c r="I141" s="92">
        <f t="shared" si="46"/>
        <v>210</v>
      </c>
      <c r="J141" s="6">
        <f t="shared" si="47"/>
        <v>1.8359006489997201</v>
      </c>
      <c r="K141" s="6">
        <f t="shared" si="48"/>
        <v>2.2232604078858071</v>
      </c>
      <c r="L141" s="135"/>
    </row>
    <row r="142" spans="1:12">
      <c r="A142" s="208"/>
      <c r="B142" s="23">
        <v>225</v>
      </c>
      <c r="C142" s="3"/>
      <c r="D142" s="34">
        <v>0.50198970481507232</v>
      </c>
      <c r="E142" s="34">
        <v>0.51</v>
      </c>
      <c r="F142" s="34">
        <v>0.01</v>
      </c>
      <c r="G142" s="35">
        <v>1.5957090569972132</v>
      </c>
      <c r="H142" s="36">
        <v>2.2131372683228512</v>
      </c>
      <c r="I142" s="92">
        <f t="shared" si="46"/>
        <v>225</v>
      </c>
      <c r="J142" s="6">
        <f t="shared" si="47"/>
        <v>1.5957090569972132</v>
      </c>
      <c r="K142" s="6">
        <f t="shared" si="48"/>
        <v>2.2131372683228512</v>
      </c>
      <c r="L142" s="135"/>
    </row>
    <row r="143" spans="1:12">
      <c r="A143" s="208"/>
      <c r="B143" s="23">
        <v>240</v>
      </c>
      <c r="C143" s="3"/>
      <c r="D143" s="34">
        <v>0.50106370481507234</v>
      </c>
      <c r="E143" s="34">
        <v>0.5</v>
      </c>
      <c r="F143" s="34">
        <v>0.01</v>
      </c>
      <c r="G143" s="35">
        <v>-0.21228933663533328</v>
      </c>
      <c r="H143" s="36">
        <v>2.1804559759605118</v>
      </c>
      <c r="I143" s="92">
        <f t="shared" si="46"/>
        <v>240</v>
      </c>
      <c r="J143" s="6">
        <f t="shared" si="47"/>
        <v>-0.21228933663533328</v>
      </c>
      <c r="K143" s="6">
        <f t="shared" si="48"/>
        <v>2.1804559759605118</v>
      </c>
      <c r="L143" s="135"/>
    </row>
    <row r="144" spans="1:12">
      <c r="A144" s="208"/>
      <c r="B144" s="23">
        <v>255</v>
      </c>
      <c r="C144" s="4"/>
      <c r="D144" s="34">
        <v>0.50054270481507235</v>
      </c>
      <c r="E144" s="34">
        <v>0.52</v>
      </c>
      <c r="F144" s="34">
        <v>0</v>
      </c>
      <c r="G144" s="35">
        <v>3.8872397894833473</v>
      </c>
      <c r="H144" s="36">
        <v>2.1916406096400221</v>
      </c>
      <c r="I144" s="92">
        <f t="shared" si="46"/>
        <v>255</v>
      </c>
      <c r="J144" s="6">
        <f t="shared" si="47"/>
        <v>3.8872397894833473</v>
      </c>
      <c r="K144" s="6">
        <f t="shared" si="48"/>
        <v>2.1916406096400221</v>
      </c>
      <c r="L144" s="135"/>
    </row>
    <row r="145" spans="1:12">
      <c r="A145" s="208"/>
      <c r="B145" s="23">
        <v>270</v>
      </c>
      <c r="C145" s="3">
        <v>0.501</v>
      </c>
      <c r="D145" s="34">
        <v>0.50059570481507243</v>
      </c>
      <c r="E145" s="34">
        <v>0.50666666666666671</v>
      </c>
      <c r="F145" s="34">
        <v>1.3333333333333334E-2</v>
      </c>
      <c r="G145" s="35">
        <v>1.2127474912788125</v>
      </c>
      <c r="H145" s="36">
        <v>2.2692237082503319</v>
      </c>
      <c r="I145" s="92">
        <f t="shared" si="46"/>
        <v>270</v>
      </c>
      <c r="J145" s="6">
        <f t="shared" si="47"/>
        <v>1.2127474912788125</v>
      </c>
      <c r="K145" s="6">
        <f t="shared" si="48"/>
        <v>2.2692237082503319</v>
      </c>
      <c r="L145" s="135"/>
    </row>
    <row r="146" spans="1:12">
      <c r="A146" s="208"/>
      <c r="B146" s="23">
        <v>285</v>
      </c>
      <c r="C146" s="3"/>
      <c r="D146" s="34">
        <v>0.50038370481507233</v>
      </c>
      <c r="E146" s="34">
        <v>0.51</v>
      </c>
      <c r="F146" s="34">
        <v>0.01</v>
      </c>
      <c r="G146" s="35">
        <v>1.9217842412517394</v>
      </c>
      <c r="H146" s="36">
        <v>2.2268858800686422</v>
      </c>
      <c r="I146" s="92">
        <f t="shared" si="46"/>
        <v>285</v>
      </c>
      <c r="J146" s="6">
        <f t="shared" si="47"/>
        <v>1.9217842412517394</v>
      </c>
      <c r="K146" s="6">
        <f t="shared" si="48"/>
        <v>2.2268858800686422</v>
      </c>
      <c r="L146" s="135"/>
    </row>
    <row r="147" spans="1:12">
      <c r="A147" s="208"/>
      <c r="B147" s="23">
        <v>300</v>
      </c>
      <c r="C147" s="3"/>
      <c r="D147" s="34">
        <v>0.50055370481507233</v>
      </c>
      <c r="E147" s="34">
        <v>0.5</v>
      </c>
      <c r="F147" s="34">
        <v>0.01</v>
      </c>
      <c r="G147" s="35">
        <v>-0.11061846306319825</v>
      </c>
      <c r="H147" s="36">
        <v>2.1847462581583157</v>
      </c>
      <c r="I147" s="92">
        <f t="shared" si="46"/>
        <v>300</v>
      </c>
      <c r="J147" s="6">
        <f t="shared" si="47"/>
        <v>-0.11061846306319825</v>
      </c>
      <c r="K147" s="6">
        <f t="shared" si="48"/>
        <v>2.1847462581583157</v>
      </c>
      <c r="L147" s="135"/>
    </row>
    <row r="148" spans="1:12">
      <c r="A148" s="208"/>
      <c r="B148" s="23">
        <v>315</v>
      </c>
      <c r="C148" s="3"/>
      <c r="D148" s="34">
        <v>0.49989870481507243</v>
      </c>
      <c r="E148" s="34">
        <v>0.5</v>
      </c>
      <c r="F148" s="34">
        <v>0.01</v>
      </c>
      <c r="G148" s="35">
        <v>2.0263142102967969E-2</v>
      </c>
      <c r="H148" s="36">
        <v>2.1902756114436146</v>
      </c>
      <c r="I148" s="92">
        <f t="shared" si="46"/>
        <v>315</v>
      </c>
      <c r="J148" s="6">
        <f t="shared" si="47"/>
        <v>2.0263142102967969E-2</v>
      </c>
      <c r="K148" s="6">
        <f t="shared" si="48"/>
        <v>2.1902756114436146</v>
      </c>
      <c r="L148" s="135"/>
    </row>
    <row r="149" spans="1:12">
      <c r="A149" s="208"/>
      <c r="B149" s="23">
        <v>330</v>
      </c>
      <c r="C149" s="3"/>
      <c r="D149" s="34">
        <v>0.50020070481507239</v>
      </c>
      <c r="E149" s="34">
        <v>0.51</v>
      </c>
      <c r="F149" s="34">
        <v>0.01</v>
      </c>
      <c r="G149" s="35">
        <v>1.959072646359121</v>
      </c>
      <c r="H149" s="36">
        <v>2.2284609185289974</v>
      </c>
      <c r="I149" s="92">
        <f t="shared" si="46"/>
        <v>330</v>
      </c>
      <c r="J149" s="6">
        <f t="shared" si="47"/>
        <v>1.959072646359121</v>
      </c>
      <c r="K149" s="6">
        <f t="shared" si="48"/>
        <v>2.2284609185289974</v>
      </c>
      <c r="L149" s="135"/>
    </row>
    <row r="150" spans="1:12">
      <c r="A150" s="208"/>
      <c r="B150" s="23">
        <v>345</v>
      </c>
      <c r="C150" s="3"/>
      <c r="D150" s="34">
        <v>0.50163570481507236</v>
      </c>
      <c r="E150" s="34">
        <v>0.5</v>
      </c>
      <c r="F150" s="34">
        <v>0.02</v>
      </c>
      <c r="G150" s="35">
        <v>-0.32607424060361889</v>
      </c>
      <c r="H150" s="36">
        <v>2.3931118390650732</v>
      </c>
      <c r="I150" s="92">
        <f t="shared" si="46"/>
        <v>345</v>
      </c>
      <c r="J150" s="6">
        <f t="shared" si="47"/>
        <v>-0.32607424060361889</v>
      </c>
      <c r="K150" s="6">
        <f t="shared" si="48"/>
        <v>2.3931118390650732</v>
      </c>
      <c r="L150" s="135"/>
    </row>
    <row r="151" spans="1:12">
      <c r="A151" s="208"/>
      <c r="B151" s="23">
        <v>360</v>
      </c>
      <c r="C151" s="3"/>
      <c r="D151" s="34">
        <v>0.50211970481507251</v>
      </c>
      <c r="E151" s="34">
        <v>0.51</v>
      </c>
      <c r="F151" s="34">
        <v>0.01</v>
      </c>
      <c r="G151" s="35">
        <v>1.5694056834176149</v>
      </c>
      <c r="H151" s="36">
        <v>2.2120301387684371</v>
      </c>
      <c r="I151" s="92">
        <f t="shared" si="46"/>
        <v>360</v>
      </c>
      <c r="J151" s="6">
        <f t="shared" si="47"/>
        <v>1.5694056834176149</v>
      </c>
      <c r="K151" s="6">
        <f t="shared" si="48"/>
        <v>2.2120301387684371</v>
      </c>
      <c r="L151" s="135"/>
    </row>
    <row r="152" spans="1:12">
      <c r="A152" s="208"/>
      <c r="B152" s="23">
        <v>375</v>
      </c>
      <c r="C152" s="3"/>
      <c r="D152" s="34">
        <v>0.5025757048150723</v>
      </c>
      <c r="E152" s="34">
        <v>0.51</v>
      </c>
      <c r="F152" s="34">
        <v>0.01</v>
      </c>
      <c r="G152" s="35">
        <v>1.4772491216342327</v>
      </c>
      <c r="H152" s="36">
        <v>2.2081534632416395</v>
      </c>
      <c r="I152" s="92">
        <f t="shared" si="46"/>
        <v>375</v>
      </c>
      <c r="J152" s="6">
        <f t="shared" si="47"/>
        <v>1.4772491216342327</v>
      </c>
      <c r="K152" s="6">
        <f t="shared" si="48"/>
        <v>2.2081534632416395</v>
      </c>
      <c r="L152" s="135"/>
    </row>
    <row r="153" spans="1:12">
      <c r="A153" s="208"/>
      <c r="B153" s="23">
        <v>390</v>
      </c>
      <c r="C153" s="3"/>
      <c r="D153" s="34">
        <v>0.50430770481507237</v>
      </c>
      <c r="E153" s="34">
        <v>0.5</v>
      </c>
      <c r="F153" s="34">
        <v>0.01</v>
      </c>
      <c r="G153" s="35">
        <v>-0.85418183659359015</v>
      </c>
      <c r="H153" s="36">
        <v>2.1534706023812351</v>
      </c>
      <c r="I153" s="92">
        <f t="shared" si="46"/>
        <v>390</v>
      </c>
      <c r="J153" s="6">
        <f t="shared" si="47"/>
        <v>-0.85418183659359015</v>
      </c>
      <c r="K153" s="6">
        <f t="shared" si="48"/>
        <v>2.1534706023812351</v>
      </c>
      <c r="L153" s="135"/>
    </row>
    <row r="154" spans="1:12">
      <c r="A154" s="208"/>
      <c r="B154" s="23">
        <v>405</v>
      </c>
      <c r="C154" s="3"/>
      <c r="D154" s="34">
        <v>0.50395570481507246</v>
      </c>
      <c r="E154" s="34">
        <v>0.51</v>
      </c>
      <c r="F154" s="34">
        <v>0.01</v>
      </c>
      <c r="G154" s="35">
        <v>1.1993703270301339</v>
      </c>
      <c r="H154" s="36">
        <v>2.1964855056848935</v>
      </c>
      <c r="I154" s="92">
        <f t="shared" si="46"/>
        <v>405</v>
      </c>
      <c r="J154" s="6">
        <f t="shared" si="47"/>
        <v>1.1993703270301339</v>
      </c>
      <c r="K154" s="6">
        <f t="shared" si="48"/>
        <v>2.1964855056848935</v>
      </c>
      <c r="L154" s="135"/>
    </row>
    <row r="155" spans="1:12">
      <c r="A155" s="208"/>
      <c r="B155" s="23">
        <v>420</v>
      </c>
      <c r="C155" s="3"/>
      <c r="D155" s="34">
        <v>0.5038997048150724</v>
      </c>
      <c r="E155" s="34">
        <v>0.51</v>
      </c>
      <c r="F155" s="34">
        <v>0.01</v>
      </c>
      <c r="G155" s="35">
        <v>1.2106169395686333</v>
      </c>
      <c r="H155" s="36">
        <v>2.1969571214621237</v>
      </c>
      <c r="I155" s="92">
        <f t="shared" si="46"/>
        <v>420</v>
      </c>
      <c r="J155" s="6">
        <f t="shared" si="47"/>
        <v>1.2106169395686333</v>
      </c>
      <c r="K155" s="6">
        <f t="shared" si="48"/>
        <v>2.1969571214621237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/>
      <c r="C201" s="55"/>
      <c r="D201" s="56"/>
      <c r="E201" s="55"/>
      <c r="F201" s="56"/>
      <c r="G201" s="56"/>
      <c r="H201" s="62"/>
      <c r="I201" s="94">
        <f>I200+15</f>
        <v>60</v>
      </c>
      <c r="J201" s="6"/>
      <c r="K201" s="6"/>
      <c r="L201" s="135"/>
    </row>
    <row r="202" spans="1:12">
      <c r="A202" s="208"/>
      <c r="B202" s="55"/>
      <c r="C202" s="55"/>
      <c r="D202" s="56"/>
      <c r="E202" s="55"/>
      <c r="F202" s="56"/>
      <c r="G202" s="56"/>
      <c r="H202" s="62"/>
      <c r="I202" s="94">
        <f t="shared" ref="I202:I232" si="50">I201+15</f>
        <v>75</v>
      </c>
      <c r="J202" s="6"/>
      <c r="K202" s="6"/>
      <c r="L202" s="135"/>
    </row>
    <row r="203" spans="1:12">
      <c r="A203" s="208"/>
      <c r="B203" s="55"/>
      <c r="C203" s="55"/>
      <c r="D203" s="56"/>
      <c r="E203" s="55"/>
      <c r="F203" s="56"/>
      <c r="G203" s="56"/>
      <c r="H203" s="62"/>
      <c r="I203" s="94">
        <f t="shared" si="50"/>
        <v>90</v>
      </c>
      <c r="J203" s="6"/>
      <c r="K203" s="6"/>
      <c r="L203" s="135"/>
    </row>
    <row r="204" spans="1:12">
      <c r="A204" s="208"/>
      <c r="B204" s="55"/>
      <c r="C204" s="55"/>
      <c r="D204" s="56"/>
      <c r="E204" s="55"/>
      <c r="F204" s="56"/>
      <c r="G204" s="56"/>
      <c r="H204" s="62"/>
      <c r="I204" s="94">
        <f t="shared" si="50"/>
        <v>105</v>
      </c>
      <c r="J204" s="6"/>
      <c r="K204" s="6"/>
      <c r="L204" s="135"/>
    </row>
    <row r="205" spans="1:12">
      <c r="A205" s="208"/>
      <c r="B205" s="55"/>
      <c r="C205" s="55"/>
      <c r="D205" s="56"/>
      <c r="E205" s="55"/>
      <c r="F205" s="56"/>
      <c r="G205" s="56"/>
      <c r="H205" s="62"/>
      <c r="I205" s="94">
        <f t="shared" si="50"/>
        <v>120</v>
      </c>
      <c r="J205" s="6"/>
      <c r="K205" s="6"/>
      <c r="L205" s="135"/>
    </row>
    <row r="206" spans="1:12">
      <c r="A206" s="208"/>
      <c r="B206" s="55"/>
      <c r="C206" s="55"/>
      <c r="D206" s="56"/>
      <c r="E206" s="55"/>
      <c r="F206" s="56"/>
      <c r="G206" s="56"/>
      <c r="H206" s="62"/>
      <c r="I206" s="94">
        <f t="shared" si="50"/>
        <v>135</v>
      </c>
      <c r="J206" s="6"/>
      <c r="K206" s="6"/>
      <c r="L206" s="135"/>
    </row>
    <row r="207" spans="1:12">
      <c r="A207" s="208"/>
      <c r="B207" s="55"/>
      <c r="C207" s="55"/>
      <c r="D207" s="56"/>
      <c r="E207" s="55"/>
      <c r="F207" s="56"/>
      <c r="G207" s="56"/>
      <c r="H207" s="62"/>
      <c r="I207" s="94">
        <f t="shared" si="50"/>
        <v>150</v>
      </c>
      <c r="J207" s="6"/>
      <c r="K207" s="6"/>
      <c r="L207" s="135"/>
    </row>
    <row r="208" spans="1:12">
      <c r="A208" s="208"/>
      <c r="B208" s="55"/>
      <c r="C208" s="55"/>
      <c r="D208" s="56"/>
      <c r="E208" s="55"/>
      <c r="F208" s="56"/>
      <c r="G208" s="56"/>
      <c r="H208" s="62"/>
      <c r="I208" s="94">
        <f t="shared" si="50"/>
        <v>165</v>
      </c>
      <c r="J208" s="6"/>
      <c r="K208" s="6"/>
      <c r="L208" s="135"/>
    </row>
    <row r="209" spans="1:12">
      <c r="A209" s="208"/>
      <c r="B209" s="55"/>
      <c r="C209" s="55"/>
      <c r="D209" s="56"/>
      <c r="E209" s="55"/>
      <c r="F209" s="56"/>
      <c r="G209" s="56"/>
      <c r="H209" s="62"/>
      <c r="I209" s="94">
        <f t="shared" si="50"/>
        <v>180</v>
      </c>
      <c r="J209" s="6"/>
      <c r="K209" s="6"/>
      <c r="L209" s="135"/>
    </row>
    <row r="210" spans="1:12">
      <c r="A210" s="208"/>
      <c r="B210" s="55"/>
      <c r="C210" s="55"/>
      <c r="D210" s="56"/>
      <c r="E210" s="55"/>
      <c r="F210" s="56"/>
      <c r="G210" s="56"/>
      <c r="H210" s="62"/>
      <c r="I210" s="94">
        <f t="shared" si="50"/>
        <v>195</v>
      </c>
      <c r="J210" s="6"/>
      <c r="K210" s="6"/>
      <c r="L210" s="135"/>
    </row>
    <row r="211" spans="1:12">
      <c r="A211" s="208"/>
      <c r="B211" s="55"/>
      <c r="C211" s="55"/>
      <c r="D211" s="56"/>
      <c r="E211" s="55"/>
      <c r="F211" s="56"/>
      <c r="G211" s="56"/>
      <c r="H211" s="62"/>
      <c r="I211" s="94">
        <f t="shared" si="50"/>
        <v>210</v>
      </c>
      <c r="J211" s="6"/>
      <c r="K211" s="6"/>
      <c r="L211" s="135"/>
    </row>
    <row r="212" spans="1:12">
      <c r="A212" s="208"/>
      <c r="B212" s="55"/>
      <c r="C212" s="55"/>
      <c r="D212" s="56"/>
      <c r="E212" s="55"/>
      <c r="F212" s="56"/>
      <c r="G212" s="56"/>
      <c r="H212" s="62"/>
      <c r="I212" s="94">
        <f t="shared" si="50"/>
        <v>225</v>
      </c>
      <c r="J212" s="6"/>
      <c r="K212" s="6"/>
      <c r="L212" s="135"/>
    </row>
    <row r="213" spans="1:12">
      <c r="A213" s="208"/>
      <c r="B213" s="55"/>
      <c r="C213" s="55"/>
      <c r="D213" s="56"/>
      <c r="E213" s="55"/>
      <c r="F213" s="56"/>
      <c r="G213" s="56"/>
      <c r="H213" s="62"/>
      <c r="I213" s="94">
        <f t="shared" si="50"/>
        <v>240</v>
      </c>
      <c r="J213" s="6"/>
      <c r="K213" s="6"/>
      <c r="L213" s="135"/>
    </row>
    <row r="214" spans="1:12">
      <c r="A214" s="208"/>
      <c r="B214" s="55"/>
      <c r="C214" s="55"/>
      <c r="D214" s="56"/>
      <c r="E214" s="55"/>
      <c r="F214" s="56"/>
      <c r="G214" s="56"/>
      <c r="H214" s="62"/>
      <c r="I214" s="94">
        <f t="shared" si="50"/>
        <v>255</v>
      </c>
      <c r="J214" s="6"/>
      <c r="K214" s="6"/>
      <c r="L214" s="135"/>
    </row>
    <row r="215" spans="1:12">
      <c r="A215" s="208"/>
      <c r="B215" s="55"/>
      <c r="C215" s="55"/>
      <c r="D215" s="56"/>
      <c r="E215" s="55"/>
      <c r="F215" s="56"/>
      <c r="G215" s="56"/>
      <c r="H215" s="62"/>
      <c r="I215" s="94">
        <f t="shared" si="50"/>
        <v>270</v>
      </c>
      <c r="J215" s="6"/>
      <c r="K215" s="6"/>
      <c r="L215" s="135"/>
    </row>
    <row r="216" spans="1:12">
      <c r="A216" s="208"/>
      <c r="B216" s="55"/>
      <c r="C216" s="55"/>
      <c r="D216" s="56"/>
      <c r="E216" s="55"/>
      <c r="F216" s="56"/>
      <c r="G216" s="56"/>
      <c r="H216" s="62"/>
      <c r="I216" s="94">
        <f t="shared" si="50"/>
        <v>285</v>
      </c>
      <c r="J216" s="6"/>
      <c r="K216" s="6"/>
      <c r="L216" s="135"/>
    </row>
    <row r="217" spans="1:12">
      <c r="A217" s="208"/>
      <c r="B217" s="55"/>
      <c r="C217" s="55"/>
      <c r="D217" s="56"/>
      <c r="E217" s="55"/>
      <c r="F217" s="56"/>
      <c r="G217" s="56"/>
      <c r="H217" s="62"/>
      <c r="I217" s="94">
        <f t="shared" si="50"/>
        <v>300</v>
      </c>
      <c r="J217" s="6"/>
      <c r="K217" s="6"/>
      <c r="L217" s="135"/>
    </row>
    <row r="218" spans="1:12">
      <c r="A218" s="208"/>
      <c r="B218" s="55"/>
      <c r="C218" s="55"/>
      <c r="D218" s="56"/>
      <c r="E218" s="55"/>
      <c r="F218" s="56"/>
      <c r="G218" s="56"/>
      <c r="H218" s="62"/>
      <c r="I218" s="94">
        <f t="shared" si="50"/>
        <v>315</v>
      </c>
      <c r="J218" s="6"/>
      <c r="K218" s="6"/>
      <c r="L218" s="135"/>
    </row>
    <row r="219" spans="1:12">
      <c r="A219" s="208"/>
      <c r="B219" s="55"/>
      <c r="C219" s="55"/>
      <c r="D219" s="56"/>
      <c r="E219" s="55"/>
      <c r="F219" s="56"/>
      <c r="G219" s="56"/>
      <c r="H219" s="62"/>
      <c r="I219" s="94">
        <f t="shared" si="50"/>
        <v>330</v>
      </c>
      <c r="J219" s="6"/>
      <c r="K219" s="6"/>
      <c r="L219" s="135"/>
    </row>
    <row r="220" spans="1:12">
      <c r="A220" s="208"/>
      <c r="B220" s="55"/>
      <c r="C220" s="55"/>
      <c r="D220" s="56"/>
      <c r="E220" s="55"/>
      <c r="F220" s="56"/>
      <c r="G220" s="56"/>
      <c r="H220" s="62"/>
      <c r="I220" s="94">
        <f t="shared" si="50"/>
        <v>345</v>
      </c>
      <c r="J220" s="6"/>
      <c r="K220" s="6"/>
      <c r="L220" s="135"/>
    </row>
    <row r="221" spans="1:12">
      <c r="A221" s="208"/>
      <c r="B221" s="55"/>
      <c r="C221" s="55"/>
      <c r="D221" s="56"/>
      <c r="E221" s="55"/>
      <c r="F221" s="56"/>
      <c r="G221" s="56"/>
      <c r="H221" s="62"/>
      <c r="I221" s="94">
        <f t="shared" si="50"/>
        <v>360</v>
      </c>
      <c r="J221" s="6"/>
      <c r="K221" s="6"/>
      <c r="L221" s="135"/>
    </row>
    <row r="222" spans="1:12">
      <c r="A222" s="208"/>
      <c r="B222" s="55"/>
      <c r="C222" s="55"/>
      <c r="D222" s="56"/>
      <c r="E222" s="55"/>
      <c r="F222" s="56"/>
      <c r="G222" s="56"/>
      <c r="H222" s="62"/>
      <c r="I222" s="94">
        <f t="shared" si="50"/>
        <v>375</v>
      </c>
      <c r="J222" s="6"/>
      <c r="K222" s="6"/>
      <c r="L222" s="135"/>
    </row>
    <row r="223" spans="1:12">
      <c r="A223" s="208"/>
      <c r="B223" s="55"/>
      <c r="C223" s="55"/>
      <c r="D223" s="56"/>
      <c r="E223" s="55"/>
      <c r="F223" s="56"/>
      <c r="G223" s="56"/>
      <c r="H223" s="62"/>
      <c r="I223" s="94">
        <f t="shared" si="50"/>
        <v>390</v>
      </c>
      <c r="J223" s="6"/>
      <c r="K223" s="6"/>
      <c r="L223" s="135"/>
    </row>
    <row r="224" spans="1:12">
      <c r="A224" s="208"/>
      <c r="B224" s="55"/>
      <c r="C224" s="55"/>
      <c r="D224" s="56"/>
      <c r="E224" s="55"/>
      <c r="F224" s="56"/>
      <c r="G224" s="56"/>
      <c r="H224" s="62"/>
      <c r="I224" s="94">
        <f t="shared" si="50"/>
        <v>405</v>
      </c>
      <c r="J224" s="6"/>
      <c r="K224" s="6"/>
      <c r="L224" s="135"/>
    </row>
    <row r="225" spans="1:12">
      <c r="A225" s="208"/>
      <c r="B225" s="55"/>
      <c r="C225" s="55"/>
      <c r="D225" s="56"/>
      <c r="E225" s="55"/>
      <c r="F225" s="56"/>
      <c r="G225" s="56"/>
      <c r="H225" s="62"/>
      <c r="I225" s="94">
        <f t="shared" si="50"/>
        <v>420</v>
      </c>
      <c r="J225" s="6"/>
      <c r="K225" s="6"/>
      <c r="L225" s="135"/>
    </row>
    <row r="226" spans="1:12">
      <c r="A226" s="208"/>
      <c r="B226" s="55"/>
      <c r="C226" s="55"/>
      <c r="D226" s="56"/>
      <c r="E226" s="55"/>
      <c r="F226" s="56"/>
      <c r="G226" s="56"/>
      <c r="H226" s="62"/>
      <c r="I226" s="94">
        <f t="shared" si="50"/>
        <v>435</v>
      </c>
      <c r="J226" s="6"/>
      <c r="K226" s="6"/>
      <c r="L226" s="135"/>
    </row>
    <row r="227" spans="1:12">
      <c r="A227" s="208"/>
      <c r="B227" s="55"/>
      <c r="C227" s="55"/>
      <c r="D227" s="56"/>
      <c r="E227" s="55"/>
      <c r="F227" s="56"/>
      <c r="G227" s="56"/>
      <c r="H227" s="62"/>
      <c r="I227" s="94">
        <f t="shared" si="50"/>
        <v>450</v>
      </c>
      <c r="J227" s="6"/>
      <c r="K227" s="6"/>
      <c r="L227" s="135"/>
    </row>
    <row r="228" spans="1:12">
      <c r="A228" s="208"/>
      <c r="B228" s="55"/>
      <c r="C228" s="55"/>
      <c r="D228" s="56"/>
      <c r="E228" s="55"/>
      <c r="F228" s="56"/>
      <c r="G228" s="56"/>
      <c r="H228" s="62"/>
      <c r="I228" s="94">
        <f t="shared" si="50"/>
        <v>465</v>
      </c>
      <c r="J228" s="6"/>
      <c r="K228" s="6"/>
      <c r="L228" s="135"/>
    </row>
    <row r="229" spans="1:12">
      <c r="A229" s="208"/>
      <c r="B229" s="55"/>
      <c r="C229" s="55"/>
      <c r="D229" s="56"/>
      <c r="E229" s="55"/>
      <c r="F229" s="56"/>
      <c r="G229" s="56"/>
      <c r="H229" s="62"/>
      <c r="I229" s="94">
        <f t="shared" si="50"/>
        <v>480</v>
      </c>
      <c r="J229" s="6"/>
      <c r="K229" s="6"/>
      <c r="L229" s="135"/>
    </row>
    <row r="230" spans="1:12">
      <c r="A230" s="208"/>
      <c r="B230" s="55"/>
      <c r="C230" s="55"/>
      <c r="D230" s="56"/>
      <c r="E230" s="55"/>
      <c r="F230" s="56"/>
      <c r="G230" s="56"/>
      <c r="H230" s="62"/>
      <c r="I230" s="94">
        <f t="shared" si="50"/>
        <v>495</v>
      </c>
      <c r="J230" s="6"/>
      <c r="K230" s="6"/>
      <c r="L230" s="135"/>
    </row>
    <row r="231" spans="1:12">
      <c r="A231" s="208"/>
      <c r="B231" s="55"/>
      <c r="C231" s="56"/>
      <c r="D231" s="56"/>
      <c r="E231" s="55"/>
      <c r="F231" s="56"/>
      <c r="G231" s="56"/>
      <c r="H231" s="62"/>
      <c r="I231" s="94">
        <f t="shared" si="50"/>
        <v>510</v>
      </c>
      <c r="J231" s="6"/>
      <c r="K231" s="6"/>
      <c r="L231" s="135"/>
    </row>
    <row r="232" spans="1:12">
      <c r="A232" s="208"/>
      <c r="B232" s="55"/>
      <c r="C232" s="55"/>
      <c r="D232" s="56"/>
      <c r="E232" s="55"/>
      <c r="F232" s="56"/>
      <c r="G232" s="56"/>
      <c r="H232" s="62"/>
      <c r="I232" s="94">
        <f t="shared" si="50"/>
        <v>525</v>
      </c>
      <c r="J232" s="6"/>
      <c r="K232" s="6"/>
      <c r="L232" s="135"/>
    </row>
    <row r="233" spans="1:12">
      <c r="A233" s="208"/>
      <c r="B233" s="55"/>
      <c r="C233" s="55"/>
      <c r="D233" s="56"/>
      <c r="E233" s="55"/>
      <c r="F233" s="56"/>
      <c r="G233" s="56"/>
      <c r="H233" s="62"/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0.55645999999999995</v>
      </c>
      <c r="D235" s="29">
        <v>0.55498714813861916</v>
      </c>
      <c r="E235" s="29">
        <v>0.48566666666666686</v>
      </c>
      <c r="F235" s="29">
        <v>1.0726484571581129E-2</v>
      </c>
      <c r="G235" s="74">
        <v>-12.490466077358267</v>
      </c>
      <c r="H235" s="31">
        <v>3.5274732301524976</v>
      </c>
      <c r="I235" s="93">
        <v>45</v>
      </c>
      <c r="J235" s="29">
        <f>G235+(G236-G235)/15*(I235-B235)</f>
        <v>-12.495782887454581</v>
      </c>
      <c r="K235" s="29">
        <f t="shared" ref="K235:K241" si="51">H235+(H236-H235)/15*(I235-B235)</f>
        <v>3.5656454705554346</v>
      </c>
      <c r="L235" s="135"/>
    </row>
    <row r="236" spans="1:12">
      <c r="A236" s="210"/>
      <c r="B236" s="21">
        <v>57.5</v>
      </c>
      <c r="C236" s="6">
        <v>0.55326000000000009</v>
      </c>
      <c r="D236" s="6">
        <v>0.55023589057540667</v>
      </c>
      <c r="E236" s="6">
        <v>0.48133333333333339</v>
      </c>
      <c r="F236" s="6">
        <v>1.0416609195243768E-2</v>
      </c>
      <c r="G236" s="75">
        <v>-12.522366937936155</v>
      </c>
      <c r="H236" s="22">
        <v>3.7565066725701195</v>
      </c>
      <c r="I236" s="92">
        <f>I235+15</f>
        <v>60</v>
      </c>
      <c r="J236" s="6">
        <f t="shared" ref="J236:J241" si="52">G236+(G237-G236)/15*(I236-B236)</f>
        <v>-12.411926889101899</v>
      </c>
      <c r="K236" s="6">
        <f t="shared" si="51"/>
        <v>3.7167793489196703</v>
      </c>
      <c r="L236" s="135"/>
    </row>
    <row r="237" spans="1:12">
      <c r="A237" s="210"/>
      <c r="B237" s="21">
        <v>72.5</v>
      </c>
      <c r="C237" s="6">
        <v>0.55412000000000006</v>
      </c>
      <c r="D237" s="6">
        <v>0.55744475780556957</v>
      </c>
      <c r="E237" s="6">
        <v>0.49133333333333346</v>
      </c>
      <c r="F237" s="6">
        <v>1.0080138659874626E-2</v>
      </c>
      <c r="G237" s="75">
        <v>-11.859726644930623</v>
      </c>
      <c r="H237" s="22">
        <v>3.5181427306674236</v>
      </c>
      <c r="I237" s="92">
        <f t="shared" ref="I237:I267" si="53">I236+15</f>
        <v>75</v>
      </c>
      <c r="J237" s="6">
        <f t="shared" si="52"/>
        <v>-11.947150741705329</v>
      </c>
      <c r="K237" s="6">
        <f t="shared" si="51"/>
        <v>3.5088433301619215</v>
      </c>
      <c r="L237" s="135"/>
    </row>
    <row r="238" spans="1:12">
      <c r="A238" s="210"/>
      <c r="B238" s="21">
        <v>87.5</v>
      </c>
      <c r="C238" s="6">
        <v>0.55587999999999993</v>
      </c>
      <c r="D238" s="6">
        <v>0.55926031416296629</v>
      </c>
      <c r="E238" s="6">
        <v>0.49000000000000016</v>
      </c>
      <c r="F238" s="6">
        <v>1.0170952554312164E-2</v>
      </c>
      <c r="G238" s="75">
        <v>-12.384271225578853</v>
      </c>
      <c r="H238" s="22">
        <v>3.4623463276344126</v>
      </c>
      <c r="I238" s="92">
        <f t="shared" si="53"/>
        <v>90</v>
      </c>
      <c r="J238" s="6">
        <f t="shared" si="52"/>
        <v>-12.500306991115485</v>
      </c>
      <c r="K238" s="6">
        <f t="shared" si="51"/>
        <v>3.4924738859356661</v>
      </c>
      <c r="L238" s="135"/>
    </row>
    <row r="239" spans="1:12">
      <c r="A239" s="210"/>
      <c r="B239" s="21">
        <v>102.5</v>
      </c>
      <c r="C239" s="6">
        <v>0.54722000000000004</v>
      </c>
      <c r="D239" s="6">
        <v>0.55223502400087376</v>
      </c>
      <c r="E239" s="6">
        <v>0.4800000000000002</v>
      </c>
      <c r="F239" s="6">
        <v>1.0170952554312164E-2</v>
      </c>
      <c r="G239" s="75">
        <v>-13.080485818798641</v>
      </c>
      <c r="H239" s="22">
        <v>3.6431116774419325</v>
      </c>
      <c r="I239" s="92">
        <f t="shared" si="53"/>
        <v>105</v>
      </c>
      <c r="J239" s="6">
        <f t="shared" si="52"/>
        <v>-12.773644458899362</v>
      </c>
      <c r="K239" s="6">
        <f t="shared" si="51"/>
        <v>3.6010650890891811</v>
      </c>
      <c r="L239" s="135"/>
    </row>
    <row r="240" spans="1:12">
      <c r="A240" s="210"/>
      <c r="B240" s="21">
        <v>117.5</v>
      </c>
      <c r="C240" s="6">
        <v>0.55763999999999991</v>
      </c>
      <c r="D240" s="6">
        <v>0.56857083073688874</v>
      </c>
      <c r="E240" s="6">
        <v>0.5046666666666666</v>
      </c>
      <c r="F240" s="6">
        <v>1.3829836145670427E-2</v>
      </c>
      <c r="G240" s="75">
        <v>-11.239437659402963</v>
      </c>
      <c r="H240" s="22">
        <v>3.3908321473254239</v>
      </c>
      <c r="I240" s="92">
        <f t="shared" si="53"/>
        <v>120</v>
      </c>
      <c r="J240" s="6">
        <f t="shared" si="52"/>
        <v>-10.97679232307966</v>
      </c>
      <c r="K240" s="6">
        <f t="shared" si="51"/>
        <v>3.3408764022522099</v>
      </c>
      <c r="L240" s="135"/>
    </row>
    <row r="241" spans="1:12">
      <c r="A241" s="210"/>
      <c r="B241" s="21">
        <v>132.5</v>
      </c>
      <c r="C241" s="6">
        <v>0.56506000000000001</v>
      </c>
      <c r="D241" s="6">
        <v>0.57046012164706805</v>
      </c>
      <c r="E241" s="6">
        <v>0.51533333333333309</v>
      </c>
      <c r="F241" s="6">
        <v>6.2881022482985721E-3</v>
      </c>
      <c r="G241" s="75">
        <v>-9.6635656414631512</v>
      </c>
      <c r="H241" s="22">
        <v>3.0910976768861391</v>
      </c>
      <c r="I241" s="92">
        <f t="shared" si="53"/>
        <v>135</v>
      </c>
      <c r="J241" s="6">
        <f t="shared" si="52"/>
        <v>-10.311808157394163</v>
      </c>
      <c r="K241" s="6">
        <f t="shared" si="51"/>
        <v>3.2503423849342714</v>
      </c>
      <c r="L241" s="135"/>
    </row>
    <row r="242" spans="1:12">
      <c r="A242" s="210"/>
      <c r="B242" s="21">
        <v>147.5</v>
      </c>
      <c r="C242" s="6">
        <v>0.56112000000000006</v>
      </c>
      <c r="D242" s="6">
        <v>0.56836379654032365</v>
      </c>
      <c r="E242" s="6">
        <v>0.49133333333333334</v>
      </c>
      <c r="F242" s="6">
        <v>1.2793676598989849E-2</v>
      </c>
      <c r="G242" s="75">
        <v>-13.55302073704922</v>
      </c>
      <c r="H242" s="22">
        <v>4.0465659251749324</v>
      </c>
      <c r="I242" s="92">
        <f t="shared" si="53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3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3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3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3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3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3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3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3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3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3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3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3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3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3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3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3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3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3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3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3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3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3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3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3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3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19"/>
      <c r="H271" s="20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D272" s="39"/>
      <c r="E272" s="4"/>
      <c r="F272" s="4"/>
      <c r="G272" s="76"/>
      <c r="H272" s="12"/>
      <c r="I272" s="92">
        <f t="shared" ref="I272:I302" si="54">I271+15</f>
        <v>75</v>
      </c>
      <c r="J272" s="6"/>
      <c r="K272" s="6"/>
      <c r="L272" s="135"/>
    </row>
    <row r="273" spans="1:12">
      <c r="A273" s="210"/>
      <c r="B273" s="21"/>
      <c r="D273" s="39"/>
      <c r="E273" s="4"/>
      <c r="F273" s="4"/>
      <c r="G273" s="76"/>
      <c r="H273" s="12"/>
      <c r="I273" s="92">
        <f t="shared" si="54"/>
        <v>90</v>
      </c>
      <c r="J273" s="6"/>
      <c r="K273" s="6"/>
      <c r="L273" s="135"/>
    </row>
    <row r="274" spans="1:12">
      <c r="A274" s="210"/>
      <c r="B274" s="21"/>
      <c r="D274" s="39"/>
      <c r="E274" s="4"/>
      <c r="F274" s="4"/>
      <c r="G274" s="76"/>
      <c r="H274" s="12"/>
      <c r="I274" s="92">
        <f t="shared" si="54"/>
        <v>105</v>
      </c>
      <c r="J274" s="6"/>
      <c r="K274" s="6"/>
      <c r="L274" s="135"/>
    </row>
    <row r="275" spans="1:12">
      <c r="A275" s="210"/>
      <c r="B275" s="21"/>
      <c r="D275" s="39"/>
      <c r="E275" s="4"/>
      <c r="F275" s="4"/>
      <c r="G275" s="76"/>
      <c r="H275" s="12"/>
      <c r="I275" s="92">
        <f t="shared" si="54"/>
        <v>120</v>
      </c>
      <c r="J275" s="6"/>
      <c r="K275" s="6"/>
      <c r="L275" s="135"/>
    </row>
    <row r="276" spans="1:12">
      <c r="A276" s="210"/>
      <c r="B276" s="21"/>
      <c r="D276" s="39"/>
      <c r="E276" s="4"/>
      <c r="F276" s="4"/>
      <c r="G276" s="76"/>
      <c r="H276" s="12"/>
      <c r="I276" s="92">
        <f t="shared" si="54"/>
        <v>135</v>
      </c>
      <c r="J276" s="6"/>
      <c r="K276" s="6"/>
      <c r="L276" s="135"/>
    </row>
    <row r="277" spans="1:12">
      <c r="A277" s="210"/>
      <c r="B277" s="21"/>
      <c r="D277" s="39"/>
      <c r="E277" s="4"/>
      <c r="F277" s="4"/>
      <c r="G277" s="76"/>
      <c r="H277" s="12"/>
      <c r="I277" s="92">
        <f t="shared" si="54"/>
        <v>150</v>
      </c>
      <c r="J277" s="6"/>
      <c r="K277" s="6"/>
      <c r="L277" s="135"/>
    </row>
    <row r="278" spans="1:12">
      <c r="A278" s="210"/>
      <c r="B278" s="21"/>
      <c r="D278" s="39"/>
      <c r="E278" s="4"/>
      <c r="F278" s="4"/>
      <c r="G278" s="76"/>
      <c r="H278" s="12"/>
      <c r="I278" s="92">
        <f t="shared" si="54"/>
        <v>165</v>
      </c>
      <c r="J278" s="6"/>
      <c r="K278" s="6"/>
      <c r="L278" s="135"/>
    </row>
    <row r="279" spans="1:12">
      <c r="A279" s="210"/>
      <c r="B279" s="21"/>
      <c r="D279" s="39"/>
      <c r="E279" s="4"/>
      <c r="F279" s="4"/>
      <c r="G279" s="76"/>
      <c r="H279" s="12"/>
      <c r="I279" s="92">
        <f t="shared" si="54"/>
        <v>180</v>
      </c>
      <c r="J279" s="6"/>
      <c r="K279" s="6"/>
      <c r="L279" s="135"/>
    </row>
    <row r="280" spans="1:12">
      <c r="A280" s="210"/>
      <c r="B280" s="21"/>
      <c r="D280" s="39"/>
      <c r="E280" s="4"/>
      <c r="F280" s="4"/>
      <c r="G280" s="76"/>
      <c r="H280" s="12"/>
      <c r="I280" s="92">
        <f t="shared" si="54"/>
        <v>195</v>
      </c>
      <c r="J280" s="6"/>
      <c r="K280" s="6"/>
      <c r="L280" s="135"/>
    </row>
    <row r="281" spans="1:12">
      <c r="A281" s="210"/>
      <c r="B281" s="21"/>
      <c r="D281" s="39"/>
      <c r="E281" s="4"/>
      <c r="F281" s="4"/>
      <c r="G281" s="76"/>
      <c r="H281" s="12"/>
      <c r="I281" s="92">
        <f t="shared" si="54"/>
        <v>210</v>
      </c>
      <c r="J281" s="6"/>
      <c r="K281" s="6"/>
      <c r="L281" s="135"/>
    </row>
    <row r="282" spans="1:12">
      <c r="A282" s="210"/>
      <c r="B282" s="21"/>
      <c r="D282" s="39"/>
      <c r="E282" s="4"/>
      <c r="F282" s="4"/>
      <c r="G282" s="76"/>
      <c r="H282" s="12"/>
      <c r="I282" s="92">
        <f t="shared" si="54"/>
        <v>225</v>
      </c>
      <c r="J282" s="6"/>
      <c r="K282" s="6"/>
      <c r="L282" s="135"/>
    </row>
    <row r="283" spans="1:12">
      <c r="A283" s="210"/>
      <c r="B283" s="21"/>
      <c r="D283" s="39"/>
      <c r="E283" s="4"/>
      <c r="F283" s="4"/>
      <c r="G283" s="76"/>
      <c r="H283" s="12"/>
      <c r="I283" s="92">
        <f t="shared" si="54"/>
        <v>240</v>
      </c>
      <c r="J283" s="6"/>
      <c r="K283" s="6"/>
      <c r="L283" s="135"/>
    </row>
    <row r="284" spans="1:12">
      <c r="A284" s="210"/>
      <c r="B284" s="21"/>
      <c r="D284" s="39"/>
      <c r="E284" s="4"/>
      <c r="F284" s="4"/>
      <c r="G284" s="76"/>
      <c r="H284" s="12"/>
      <c r="I284" s="92">
        <f t="shared" si="54"/>
        <v>255</v>
      </c>
      <c r="J284" s="6"/>
      <c r="K284" s="6"/>
      <c r="L284" s="135"/>
    </row>
    <row r="285" spans="1:12">
      <c r="A285" s="210"/>
      <c r="B285" s="21"/>
      <c r="D285" s="39"/>
      <c r="E285" s="4"/>
      <c r="F285" s="4"/>
      <c r="G285" s="76"/>
      <c r="H285" s="12"/>
      <c r="I285" s="92">
        <f t="shared" si="54"/>
        <v>270</v>
      </c>
      <c r="J285" s="6"/>
      <c r="K285" s="6"/>
      <c r="L285" s="135"/>
    </row>
    <row r="286" spans="1:12">
      <c r="A286" s="210"/>
      <c r="B286" s="21"/>
      <c r="D286" s="39"/>
      <c r="E286" s="4"/>
      <c r="F286" s="4"/>
      <c r="G286" s="76"/>
      <c r="H286" s="12"/>
      <c r="I286" s="92">
        <f t="shared" si="54"/>
        <v>285</v>
      </c>
      <c r="J286" s="6"/>
      <c r="K286" s="6"/>
      <c r="L286" s="135"/>
    </row>
    <row r="287" spans="1:12">
      <c r="A287" s="210"/>
      <c r="B287" s="21"/>
      <c r="D287" s="39"/>
      <c r="E287" s="4"/>
      <c r="F287" s="4"/>
      <c r="G287" s="76"/>
      <c r="H287" s="12"/>
      <c r="I287" s="92">
        <f t="shared" si="54"/>
        <v>300</v>
      </c>
      <c r="J287" s="6"/>
      <c r="K287" s="6"/>
      <c r="L287" s="135"/>
    </row>
    <row r="288" spans="1:12">
      <c r="A288" s="210"/>
      <c r="B288" s="21"/>
      <c r="D288" s="39"/>
      <c r="E288" s="4"/>
      <c r="F288" s="4"/>
      <c r="G288" s="76"/>
      <c r="H288" s="12"/>
      <c r="I288" s="92">
        <f t="shared" si="54"/>
        <v>315</v>
      </c>
      <c r="J288" s="6"/>
      <c r="K288" s="6"/>
      <c r="L288" s="135"/>
    </row>
    <row r="289" spans="1:12">
      <c r="A289" s="210"/>
      <c r="B289" s="21"/>
      <c r="C289" s="39"/>
      <c r="D289" s="39"/>
      <c r="E289" s="4"/>
      <c r="F289" s="4"/>
      <c r="G289" s="76"/>
      <c r="H289" s="12"/>
      <c r="I289" s="92">
        <f t="shared" si="54"/>
        <v>330</v>
      </c>
      <c r="J289" s="6"/>
      <c r="K289" s="6"/>
      <c r="L289" s="135"/>
    </row>
    <row r="290" spans="1:12">
      <c r="A290" s="210"/>
      <c r="B290" s="21"/>
      <c r="D290" s="39"/>
      <c r="E290" s="4"/>
      <c r="F290" s="4"/>
      <c r="G290" s="76"/>
      <c r="H290" s="12"/>
      <c r="I290" s="92">
        <f t="shared" si="54"/>
        <v>345</v>
      </c>
      <c r="J290" s="6"/>
      <c r="K290" s="6"/>
      <c r="L290" s="135"/>
    </row>
    <row r="291" spans="1:12">
      <c r="A291" s="210"/>
      <c r="B291" s="21"/>
      <c r="D291" s="39"/>
      <c r="E291" s="4"/>
      <c r="F291" s="4"/>
      <c r="G291" s="76"/>
      <c r="H291" s="12"/>
      <c r="I291" s="92">
        <f t="shared" si="54"/>
        <v>360</v>
      </c>
      <c r="J291" s="6"/>
      <c r="K291" s="6"/>
      <c r="L291" s="135"/>
    </row>
    <row r="292" spans="1:12">
      <c r="A292" s="210"/>
      <c r="B292" s="21"/>
      <c r="D292" s="39"/>
      <c r="E292" s="4"/>
      <c r="F292" s="4"/>
      <c r="G292" s="76"/>
      <c r="H292" s="12"/>
      <c r="I292" s="92">
        <f t="shared" si="54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4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4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4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4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4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4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4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4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4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4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6"/>
      <c r="C305" s="17"/>
      <c r="D305" s="17"/>
      <c r="E305" s="17"/>
      <c r="F305" s="17"/>
      <c r="G305" s="17"/>
      <c r="H305" s="18"/>
      <c r="I305" s="93">
        <v>45</v>
      </c>
      <c r="J305" s="29"/>
      <c r="K305" s="29"/>
      <c r="L305" s="19"/>
    </row>
    <row r="306" spans="1:12">
      <c r="B306" s="19"/>
      <c r="H306" s="20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/>
      <c r="C307" s="2"/>
      <c r="D307" s="2"/>
      <c r="E307" s="2"/>
      <c r="F307" s="2"/>
      <c r="G307" s="2"/>
      <c r="H307" s="12"/>
      <c r="I307" s="92">
        <f t="shared" ref="I307:I337" si="55">I306+15</f>
        <v>75</v>
      </c>
      <c r="J307" s="6"/>
      <c r="K307" s="6"/>
      <c r="L307" s="135"/>
    </row>
    <row r="308" spans="1:12">
      <c r="A308" s="210"/>
      <c r="B308" s="21"/>
      <c r="C308" s="2"/>
      <c r="D308" s="2"/>
      <c r="E308" s="2"/>
      <c r="F308" s="2"/>
      <c r="G308" s="2"/>
      <c r="H308" s="12"/>
      <c r="I308" s="92">
        <f t="shared" si="55"/>
        <v>90</v>
      </c>
      <c r="J308" s="6"/>
      <c r="K308" s="6"/>
      <c r="L308" s="135"/>
    </row>
    <row r="309" spans="1:12">
      <c r="A309" s="210"/>
      <c r="B309" s="21"/>
      <c r="C309" s="2"/>
      <c r="D309" s="2"/>
      <c r="E309" s="2"/>
      <c r="F309" s="2"/>
      <c r="G309" s="2"/>
      <c r="H309" s="12"/>
      <c r="I309" s="92">
        <f t="shared" si="55"/>
        <v>105</v>
      </c>
      <c r="J309" s="6"/>
      <c r="K309" s="6"/>
      <c r="L309" s="135"/>
    </row>
    <row r="310" spans="1:12">
      <c r="A310" s="210"/>
      <c r="B310" s="21"/>
      <c r="C310" s="2"/>
      <c r="D310" s="2"/>
      <c r="E310" s="2"/>
      <c r="F310" s="2"/>
      <c r="G310" s="2"/>
      <c r="H310" s="12"/>
      <c r="I310" s="92">
        <f t="shared" si="55"/>
        <v>120</v>
      </c>
      <c r="J310" s="6"/>
      <c r="K310" s="6"/>
      <c r="L310" s="135"/>
    </row>
    <row r="311" spans="1:12">
      <c r="A311" s="210"/>
      <c r="B311" s="21"/>
      <c r="C311" s="2"/>
      <c r="D311" s="2"/>
      <c r="E311" s="2"/>
      <c r="F311" s="2"/>
      <c r="G311" s="2"/>
      <c r="H311" s="12"/>
      <c r="I311" s="92">
        <f t="shared" si="55"/>
        <v>135</v>
      </c>
      <c r="J311" s="6"/>
      <c r="K311" s="6"/>
      <c r="L311" s="135"/>
    </row>
    <row r="312" spans="1:12">
      <c r="A312" s="210"/>
      <c r="B312" s="21"/>
      <c r="C312" s="2"/>
      <c r="D312" s="2"/>
      <c r="E312" s="2"/>
      <c r="F312" s="2"/>
      <c r="G312" s="2"/>
      <c r="H312" s="12"/>
      <c r="I312" s="92">
        <f t="shared" si="55"/>
        <v>150</v>
      </c>
      <c r="J312" s="6"/>
      <c r="K312" s="6"/>
      <c r="L312" s="135"/>
    </row>
    <row r="313" spans="1:12">
      <c r="A313" s="210"/>
      <c r="B313" s="21"/>
      <c r="C313" s="2"/>
      <c r="D313" s="2"/>
      <c r="E313" s="2"/>
      <c r="F313" s="2"/>
      <c r="G313" s="2"/>
      <c r="H313" s="12"/>
      <c r="I313" s="92">
        <f t="shared" si="55"/>
        <v>165</v>
      </c>
      <c r="J313" s="6"/>
      <c r="K313" s="6"/>
      <c r="L313" s="135"/>
    </row>
    <row r="314" spans="1:12">
      <c r="A314" s="210"/>
      <c r="B314" s="21"/>
      <c r="C314" s="2"/>
      <c r="D314" s="2"/>
      <c r="E314" s="2"/>
      <c r="F314" s="2"/>
      <c r="G314" s="2"/>
      <c r="H314" s="12"/>
      <c r="I314" s="92">
        <f t="shared" si="55"/>
        <v>180</v>
      </c>
      <c r="J314" s="6"/>
      <c r="K314" s="6"/>
      <c r="L314" s="135"/>
    </row>
    <row r="315" spans="1:12">
      <c r="A315" s="210"/>
      <c r="B315" s="21"/>
      <c r="C315" s="2"/>
      <c r="D315" s="2"/>
      <c r="E315" s="2"/>
      <c r="F315" s="2"/>
      <c r="G315" s="2"/>
      <c r="H315" s="12"/>
      <c r="I315" s="92">
        <f t="shared" si="55"/>
        <v>195</v>
      </c>
      <c r="J315" s="6"/>
      <c r="K315" s="6"/>
      <c r="L315" s="135"/>
    </row>
    <row r="316" spans="1:12">
      <c r="A316" s="210"/>
      <c r="B316" s="21"/>
      <c r="C316" s="2"/>
      <c r="D316" s="2"/>
      <c r="E316" s="2"/>
      <c r="F316" s="2"/>
      <c r="G316" s="2"/>
      <c r="H316" s="12"/>
      <c r="I316" s="92">
        <f t="shared" si="55"/>
        <v>210</v>
      </c>
      <c r="J316" s="6"/>
      <c r="K316" s="6"/>
      <c r="L316" s="135"/>
    </row>
    <row r="317" spans="1:12">
      <c r="A317" s="210"/>
      <c r="B317" s="21"/>
      <c r="C317" s="2"/>
      <c r="D317" s="2"/>
      <c r="E317" s="2"/>
      <c r="F317" s="2"/>
      <c r="G317" s="2"/>
      <c r="H317" s="12"/>
      <c r="I317" s="92">
        <f t="shared" si="55"/>
        <v>225</v>
      </c>
      <c r="J317" s="6"/>
      <c r="K317" s="6"/>
      <c r="L317" s="135"/>
    </row>
    <row r="318" spans="1:12">
      <c r="A318" s="210"/>
      <c r="B318" s="21"/>
      <c r="C318" s="2"/>
      <c r="D318" s="2"/>
      <c r="E318" s="2"/>
      <c r="F318" s="2"/>
      <c r="G318" s="2"/>
      <c r="H318" s="12"/>
      <c r="I318" s="92">
        <f t="shared" si="55"/>
        <v>240</v>
      </c>
      <c r="J318" s="6"/>
      <c r="K318" s="6"/>
      <c r="L318" s="135"/>
    </row>
    <row r="319" spans="1:12">
      <c r="A319" s="210"/>
      <c r="B319" s="21"/>
      <c r="C319" s="2"/>
      <c r="D319" s="2"/>
      <c r="E319" s="2"/>
      <c r="F319" s="2"/>
      <c r="G319" s="2"/>
      <c r="H319" s="12"/>
      <c r="I319" s="92">
        <f t="shared" si="55"/>
        <v>255</v>
      </c>
      <c r="J319" s="6"/>
      <c r="K319" s="6"/>
      <c r="L319" s="135"/>
    </row>
    <row r="320" spans="1:12">
      <c r="A320" s="210"/>
      <c r="B320" s="21"/>
      <c r="C320" s="2"/>
      <c r="D320" s="2"/>
      <c r="E320" s="2"/>
      <c r="F320" s="2"/>
      <c r="G320" s="2"/>
      <c r="H320" s="12"/>
      <c r="I320" s="92">
        <f t="shared" si="55"/>
        <v>270</v>
      </c>
      <c r="J320" s="6"/>
      <c r="K320" s="6"/>
      <c r="L320" s="135"/>
    </row>
    <row r="321" spans="1:12">
      <c r="A321" s="210"/>
      <c r="B321" s="21"/>
      <c r="C321" s="2"/>
      <c r="D321" s="2"/>
      <c r="E321" s="2"/>
      <c r="F321" s="2"/>
      <c r="G321" s="2"/>
      <c r="H321" s="12"/>
      <c r="I321" s="92">
        <f t="shared" si="55"/>
        <v>285</v>
      </c>
      <c r="J321" s="6"/>
      <c r="K321" s="6"/>
      <c r="L321" s="135"/>
    </row>
    <row r="322" spans="1:12">
      <c r="A322" s="210"/>
      <c r="B322" s="21"/>
      <c r="C322" s="2"/>
      <c r="D322" s="2"/>
      <c r="E322" s="2"/>
      <c r="F322" s="2"/>
      <c r="G322" s="2"/>
      <c r="H322" s="12"/>
      <c r="I322" s="92">
        <f t="shared" si="55"/>
        <v>300</v>
      </c>
      <c r="J322" s="6"/>
      <c r="K322" s="6"/>
      <c r="L322" s="135"/>
    </row>
    <row r="323" spans="1:12">
      <c r="A323" s="210"/>
      <c r="B323" s="21"/>
      <c r="C323" s="2"/>
      <c r="D323" s="2"/>
      <c r="E323" s="2"/>
      <c r="F323" s="2"/>
      <c r="G323" s="2"/>
      <c r="H323" s="12"/>
      <c r="I323" s="92">
        <f t="shared" si="55"/>
        <v>315</v>
      </c>
      <c r="J323" s="6"/>
      <c r="K323" s="6"/>
      <c r="L323" s="135"/>
    </row>
    <row r="324" spans="1:12">
      <c r="A324" s="210"/>
      <c r="B324" s="21"/>
      <c r="C324" s="2"/>
      <c r="D324" s="2"/>
      <c r="E324" s="2"/>
      <c r="F324" s="2"/>
      <c r="G324" s="2"/>
      <c r="H324" s="12"/>
      <c r="I324" s="92">
        <f t="shared" si="55"/>
        <v>330</v>
      </c>
      <c r="J324" s="6"/>
      <c r="K324" s="6"/>
      <c r="L324" s="135"/>
    </row>
    <row r="325" spans="1:12">
      <c r="A325" s="210"/>
      <c r="B325" s="21"/>
      <c r="C325" s="2"/>
      <c r="D325" s="2"/>
      <c r="E325" s="2"/>
      <c r="F325" s="2"/>
      <c r="G325" s="2"/>
      <c r="H325" s="12"/>
      <c r="I325" s="92">
        <f t="shared" si="55"/>
        <v>345</v>
      </c>
      <c r="J325" s="6"/>
      <c r="K325" s="6"/>
      <c r="L325" s="135"/>
    </row>
    <row r="326" spans="1:12">
      <c r="A326" s="210"/>
      <c r="B326" s="49"/>
      <c r="C326" s="64"/>
      <c r="D326" s="64"/>
      <c r="E326" s="64"/>
      <c r="F326" s="64"/>
      <c r="G326" s="64"/>
      <c r="H326" s="85"/>
      <c r="I326" s="92">
        <f t="shared" si="55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5"/>
        <v>375</v>
      </c>
      <c r="J327" s="6"/>
      <c r="K327" s="6"/>
      <c r="L327" s="19"/>
    </row>
    <row r="328" spans="1:12">
      <c r="B328" s="19"/>
      <c r="H328" s="20"/>
      <c r="I328" s="92">
        <f t="shared" si="55"/>
        <v>390</v>
      </c>
      <c r="J328" s="6"/>
      <c r="K328" s="6"/>
      <c r="L328" s="19"/>
    </row>
    <row r="329" spans="1:12">
      <c r="B329" s="19"/>
      <c r="H329" s="20"/>
      <c r="I329" s="92">
        <f t="shared" si="55"/>
        <v>405</v>
      </c>
      <c r="J329" s="6"/>
      <c r="K329" s="6"/>
      <c r="L329" s="19"/>
    </row>
    <row r="330" spans="1:12">
      <c r="B330" s="19"/>
      <c r="H330" s="20"/>
      <c r="I330" s="92">
        <f t="shared" si="55"/>
        <v>420</v>
      </c>
      <c r="J330" s="6"/>
      <c r="K330" s="6"/>
      <c r="L330" s="19"/>
    </row>
    <row r="331" spans="1:12">
      <c r="B331" s="19"/>
      <c r="H331" s="20"/>
      <c r="I331" s="92">
        <f t="shared" si="55"/>
        <v>435</v>
      </c>
      <c r="J331" s="6"/>
      <c r="K331" s="6"/>
      <c r="L331" s="19"/>
    </row>
    <row r="332" spans="1:12">
      <c r="B332" s="19"/>
      <c r="H332" s="20"/>
      <c r="I332" s="92">
        <f t="shared" si="55"/>
        <v>450</v>
      </c>
      <c r="J332" s="6"/>
      <c r="K332" s="6"/>
      <c r="L332" s="19"/>
    </row>
    <row r="333" spans="1:12">
      <c r="B333" s="19"/>
      <c r="H333" s="20"/>
      <c r="I333" s="92">
        <f t="shared" si="55"/>
        <v>465</v>
      </c>
      <c r="J333" s="6"/>
      <c r="K333" s="6"/>
      <c r="L333" s="19"/>
    </row>
    <row r="334" spans="1:12">
      <c r="B334" s="19"/>
      <c r="H334" s="20"/>
      <c r="I334" s="92">
        <f t="shared" si="55"/>
        <v>480</v>
      </c>
      <c r="J334" s="6"/>
      <c r="K334" s="6"/>
      <c r="L334" s="19"/>
    </row>
    <row r="335" spans="1:12">
      <c r="B335" s="19"/>
      <c r="H335" s="20"/>
      <c r="I335" s="92">
        <f t="shared" si="55"/>
        <v>495</v>
      </c>
      <c r="J335" s="6"/>
      <c r="K335" s="6"/>
      <c r="L335" s="19"/>
    </row>
    <row r="336" spans="1:12">
      <c r="B336" s="19"/>
      <c r="H336" s="20"/>
      <c r="I336" s="92">
        <f t="shared" si="55"/>
        <v>510</v>
      </c>
      <c r="J336" s="6"/>
      <c r="K336" s="6"/>
      <c r="L336" s="19"/>
    </row>
    <row r="337" spans="1:58">
      <c r="B337" s="19"/>
      <c r="H337" s="20"/>
      <c r="I337" s="92">
        <f t="shared" si="55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275" priority="9" operator="between">
      <formula>2</formula>
      <formula>100</formula>
    </cfRule>
    <cfRule type="cellIs" dxfId="274" priority="10" operator="between">
      <formula>1.5</formula>
      <formula>2</formula>
    </cfRule>
    <cfRule type="cellIs" dxfId="273" priority="11" operator="between">
      <formula>1</formula>
      <formula>1.5</formula>
    </cfRule>
    <cfRule type="cellIs" dxfId="272" priority="12" operator="between">
      <formula>0</formula>
      <formula>1</formula>
    </cfRule>
  </conditionalFormatting>
  <conditionalFormatting sqref="AD30:AF30 AN30:AY30">
    <cfRule type="cellIs" dxfId="271" priority="1" operator="between">
      <formula>2</formula>
      <formula>100</formula>
    </cfRule>
    <cfRule type="cellIs" dxfId="270" priority="2" operator="between">
      <formula>1.5</formula>
      <formula>2</formula>
    </cfRule>
    <cfRule type="cellIs" dxfId="269" priority="3" operator="between">
      <formula>1</formula>
      <formula>1.5</formula>
    </cfRule>
    <cfRule type="cellIs" dxfId="268" priority="4" operator="between">
      <formula>0</formula>
      <formula>1</formula>
    </cfRule>
  </conditionalFormatting>
  <conditionalFormatting sqref="AD32:AF59 AN32:AY59">
    <cfRule type="cellIs" dxfId="267" priority="5" operator="between">
      <formula>2</formula>
      <formula>100</formula>
    </cfRule>
    <cfRule type="cellIs" dxfId="266" priority="6" operator="between">
      <formula>1.5</formula>
      <formula>2</formula>
    </cfRule>
    <cfRule type="cellIs" dxfId="265" priority="7" operator="between">
      <formula>1</formula>
      <formula>1.5</formula>
    </cfRule>
    <cfRule type="cellIs" dxfId="264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5DFD0-DCDC-49B5-BD7C-52AD356F73D4}">
  <sheetPr>
    <tabColor rgb="FFFFC00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K24" sqref="K24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50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185">
        <f>stability!Y50</f>
        <v>4.0824829046386304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05">
        <v>37.5</v>
      </c>
      <c r="C25" s="121"/>
      <c r="D25" s="110">
        <v>0.49994036493258293</v>
      </c>
      <c r="E25" s="110">
        <v>0.46999999999999986</v>
      </c>
      <c r="F25" s="111">
        <v>1.1702778228589004E-16</v>
      </c>
      <c r="G25" s="110">
        <v>-5.9887872699817963</v>
      </c>
      <c r="H25" s="112">
        <v>1.8002147118514131</v>
      </c>
      <c r="I25" s="92">
        <v>45</v>
      </c>
      <c r="J25" s="6"/>
      <c r="K25" s="6"/>
      <c r="L25" s="135"/>
    </row>
    <row r="26" spans="1:59">
      <c r="A26" s="208"/>
      <c r="B26" s="105">
        <v>52.5</v>
      </c>
      <c r="C26" s="121"/>
      <c r="D26" s="110">
        <v>0.49920736493258294</v>
      </c>
      <c r="E26" s="110">
        <v>0.46999999999999986</v>
      </c>
      <c r="F26" s="111">
        <v>1.1702778228589004E-16</v>
      </c>
      <c r="G26" s="110">
        <v>-5.8507480025915646</v>
      </c>
      <c r="H26" s="112">
        <v>1.8028580169716517</v>
      </c>
      <c r="I26" s="92">
        <f>I25+15</f>
        <v>60</v>
      </c>
      <c r="J26" s="6"/>
      <c r="K26" s="6"/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0.49915636493258303</v>
      </c>
      <c r="E27" s="6">
        <v>0.47899999999999993</v>
      </c>
      <c r="F27" s="7">
        <v>3.1622776601683829E-3</v>
      </c>
      <c r="G27" s="6">
        <v>-4.0380863289813922</v>
      </c>
      <c r="H27" s="22">
        <v>1.8030422192884505</v>
      </c>
      <c r="I27" s="92">
        <f t="shared" ref="I27:I57" si="0">I26+15</f>
        <v>75</v>
      </c>
      <c r="J27" s="6">
        <f t="shared" ref="J27:J34" si="1">G27+(G28-G27)/15*(I27-B27)</f>
        <v>-3.8952075354929212</v>
      </c>
      <c r="K27" s="6">
        <f t="shared" ref="K27:K34" si="2">H27+(H28-H27)/15*(I27-B27)</f>
        <v>1.8038430276879336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0.49871336493258295</v>
      </c>
      <c r="E28" s="6">
        <v>0.48000000000000009</v>
      </c>
      <c r="F28" s="7">
        <v>1.1702778228589004E-16</v>
      </c>
      <c r="G28" s="6">
        <v>-3.7523287420044507</v>
      </c>
      <c r="H28" s="22">
        <v>1.8046438360874166</v>
      </c>
      <c r="I28" s="92">
        <f t="shared" si="0"/>
        <v>90</v>
      </c>
      <c r="J28" s="6">
        <f t="shared" si="1"/>
        <v>-3.7844404622583845</v>
      </c>
      <c r="K28" s="6">
        <f t="shared" si="2"/>
        <v>1.804041741332655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0.49904636493258298</v>
      </c>
      <c r="E29" s="6">
        <v>0.48000000000000009</v>
      </c>
      <c r="F29" s="7">
        <v>1.1702778228589004E-16</v>
      </c>
      <c r="G29" s="6">
        <v>-3.8165521825123179</v>
      </c>
      <c r="H29" s="22">
        <v>1.8034396465778937</v>
      </c>
      <c r="I29" s="92">
        <f t="shared" si="0"/>
        <v>105</v>
      </c>
      <c r="J29" s="6">
        <f t="shared" si="1"/>
        <v>-2.8353895985183803</v>
      </c>
      <c r="K29" s="6">
        <f t="shared" si="2"/>
        <v>1.8030585547882121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0.49925736493258294</v>
      </c>
      <c r="E30" s="6">
        <v>0.4900000000000001</v>
      </c>
      <c r="F30" s="7">
        <v>1.1702778228589004E-16</v>
      </c>
      <c r="G30" s="6">
        <v>-1.8542270145244428</v>
      </c>
      <c r="H30" s="22">
        <v>1.8026774629985305</v>
      </c>
      <c r="I30" s="92">
        <f t="shared" si="0"/>
        <v>120</v>
      </c>
      <c r="J30" s="6">
        <f t="shared" si="1"/>
        <v>-1.8805550741252417</v>
      </c>
      <c r="K30" s="6">
        <f t="shared" si="2"/>
        <v>1.802193886393618</v>
      </c>
      <c r="L30" s="135"/>
      <c r="M30" s="150"/>
      <c r="N30" s="96">
        <f>IF(ISBLANK(G31),"",IF(ISBLANK(G68),"",ABS(G31-G68)/SQRT(H31^2+H68^2+M2^2)))</f>
        <v>0.23194972116410006</v>
      </c>
      <c r="O30" s="96">
        <f>IF(ISBLANK(G31),"",IF(ISBLANK(G107),"",ABS(G31-G107)/SQRT(H31^2+H107^2+M2^2)))</f>
        <v>0.78908389996836903</v>
      </c>
      <c r="P30" s="96" t="str">
        <f>IF(ISBLANK(G31),"",IF(ISBLANK(G231),"",ABS(G31-G231)/SQRT(H31^2+H231^2+M2^2)))</f>
        <v/>
      </c>
      <c r="Q30" s="96" t="str">
        <f>IF(ISBLANK(G31),"",IF(ISBLANK(G238),"",ABS(G31-G238)/SQRT(H238^2+H31^2+M2^2)))</f>
        <v/>
      </c>
      <c r="R30" s="96" t="str">
        <f>IF(ISBLANK(G31),"",IF(ISBLANK(G316),"",ABS(G31-G316)/SQRT(H316^2+H31^2+M2^2)))</f>
        <v/>
      </c>
      <c r="S30" s="96">
        <f>IF(ISBLANK(G68),"",IF(ISBLANK(G107),"",ABS(G68-G107)/SQRT(H107^2+H68^2+M2^2)))</f>
        <v>0.6142502759068692</v>
      </c>
      <c r="T30" s="96" t="str">
        <f>IF(ISBLANK(G68),"",IF(ISBLANK(G231),"",ABS(G68-G231)/SQRT(H231^2+H68^2+M2^2)))</f>
        <v/>
      </c>
      <c r="U30" s="96" t="str">
        <f>IF(ISBLANK(G68),"",IF(ISBLANK(G238),"",ABS(G68-G238)/SQRT(H238^2+H68^2+M2^2)))</f>
        <v/>
      </c>
      <c r="V30" s="96" t="str">
        <f>IF(ISBLANK(G68),"",IF(ISBLANK(G316),"",ABS(G68-G316)/SQRT(H316^2+H68^2+M2^2)))</f>
        <v/>
      </c>
      <c r="W30" s="96" t="str">
        <f>IF(ISBLANK(G107),"",IF(ISBLANK(G231),"",ABS(G107-G231)/SQRT(H231^2+H107^2+M2^2)))</f>
        <v/>
      </c>
      <c r="X30" s="96" t="str">
        <f>IF(ISBLANK(G107),"",IF(ISBLANK(G238),"",ABS(G107-G238)/SQRT(H238^2+H107^2+M2^2)))</f>
        <v/>
      </c>
      <c r="Y30" s="96" t="str">
        <f>IF(ISBLANK(G107),"",IF(ISBLANK(G316),"",ABS(G107-G316)/SQRT(H316^2+H107^2+M2^2)))</f>
        <v/>
      </c>
      <c r="Z30" s="96" t="str">
        <f>IF(ISBLANK(G231),"",IF(ISBLANK(G238),"",ABS(G231-G238)/SQRT(H238^2+H231^2+M2^2)))</f>
        <v/>
      </c>
      <c r="AA30" s="96" t="str">
        <f>IF(ISBLANK(G231),"",IF(ISBLANK(G316),"",ABS(G231-G316)/SQRT(H316^2+H231^2+M2^2)))</f>
        <v/>
      </c>
      <c r="AB30" s="108" t="str">
        <f>IF(ISBLANK(G238),"",IF(ISBLANK(G316),"",ABS(G238-G316)/SQRT(H316^2+H238^2+M2^2)))</f>
        <v/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0.88463935746497002</v>
      </c>
      <c r="AI30" s="156">
        <f>IF(ISBLANK(G68),"",IF(ISBLANK(G145),"",ABS(G68-G145)/SQRT(H145^2+H68^2+M2^2)))</f>
        <v>1.164447199605815</v>
      </c>
      <c r="AJ30" s="156">
        <f>IF(ISBLANK(G107),"",IF(ISBLANK(G145),"",ABS(G107-G145)/SQRT(H145^2+H107^2+M2^2)))</f>
        <v>1.6292624084959002</v>
      </c>
      <c r="AK30" s="156" t="str">
        <f>IF(ISBLANK(G145),"",IF(ISBLANK(G231),"",ABS(G145-G231)/SQRT(H231^2+H145^2+M2^2)))</f>
        <v/>
      </c>
      <c r="AL30" s="156" t="str">
        <f>IF(ISBLANK(G145),"",IF(ISBLANK(G238),"",ABS(G145-G238)/SQRT(H238^2+H145^2+M2^2)))</f>
        <v/>
      </c>
      <c r="AM30" s="156" t="str">
        <f>IF(ISBLANK(G145),"",IF(ISBLANK(G316),"",ABS(G145-G316)/SQRT(H316^2+H145^2+M2^2)))</f>
        <v/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0.49963736493258298</v>
      </c>
      <c r="D31" s="6">
        <v>0.49952536493258298</v>
      </c>
      <c r="E31" s="6">
        <v>0.4900000000000001</v>
      </c>
      <c r="F31" s="7">
        <v>1.1702778228589004E-16</v>
      </c>
      <c r="G31" s="6">
        <v>-1.9068831337260408</v>
      </c>
      <c r="H31" s="22">
        <v>1.8017103097887053</v>
      </c>
      <c r="I31" s="92">
        <f t="shared" si="0"/>
        <v>135</v>
      </c>
      <c r="J31" s="6">
        <f t="shared" si="1"/>
        <v>-1.7148673738437692</v>
      </c>
      <c r="K31" s="6">
        <f t="shared" si="2"/>
        <v>1.8052371298681757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0.49757736493258303</v>
      </c>
      <c r="E32" s="6">
        <v>0.4900000000000001</v>
      </c>
      <c r="F32" s="7">
        <v>1.1702778228589004E-16</v>
      </c>
      <c r="G32" s="6">
        <v>-1.5228516139614976</v>
      </c>
      <c r="H32" s="22">
        <v>1.808763949947646</v>
      </c>
      <c r="I32" s="92">
        <f t="shared" si="0"/>
        <v>150</v>
      </c>
      <c r="J32" s="6">
        <f t="shared" si="1"/>
        <v>-1.6112587695090501</v>
      </c>
      <c r="K32" s="6">
        <f t="shared" si="2"/>
        <v>1.8071401450498339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4">IF(ISBLANK(J25),"",IF(ISBLANK(J200),"",ABS(J25-J200)/SQRT(K25^2+K200^2+$M$2^2)))</f>
        <v/>
      </c>
      <c r="Q32" s="39" t="str">
        <f t="shared" ref="Q32:Q59" si="5">IF(ISBLANK(J25),"",IF(ISBLANK(J235),"",ABS(J25-J235)/SQRT(K25^2+K235^2+$M$2^2)))</f>
        <v/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 t="str">
        <f t="shared" ref="X32:X59" si="12">IF(ISBLANK(J95),"",IF(ISBLANK(J235),"",ABS(J95-J235)/SQRT(K95^2+K235^2+$M$2^2)))</f>
        <v/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0.49847236493258301</v>
      </c>
      <c r="E33" s="6">
        <v>0.4900000000000001</v>
      </c>
      <c r="F33" s="7">
        <v>1.1702778228589004E-16</v>
      </c>
      <c r="G33" s="6">
        <v>-1.6996659250566024</v>
      </c>
      <c r="H33" s="22">
        <v>1.8055163401520216</v>
      </c>
      <c r="I33" s="92">
        <f t="shared" si="0"/>
        <v>165</v>
      </c>
      <c r="J33" s="6">
        <f t="shared" si="1"/>
        <v>-1.77053302181633</v>
      </c>
      <c r="K33" s="6">
        <f t="shared" si="2"/>
        <v>1.8060581689848201</v>
      </c>
      <c r="L33" s="135"/>
      <c r="M33" s="147">
        <f t="shared" ref="M33:M59" si="38">M32+15</f>
        <v>60</v>
      </c>
      <c r="N33" s="39" t="str">
        <f t="shared" si="3"/>
        <v/>
      </c>
      <c r="O33" s="39" t="str">
        <f t="shared" ref="O33:O59" si="39">IF(ISBLANK(J26),"",IF(ISBLANK(J96),"",ABS(J26-J96)/SQRT(K26^2+K96^2+$M$2^2)))</f>
        <v/>
      </c>
      <c r="P33" s="39" t="str">
        <f t="shared" si="4"/>
        <v/>
      </c>
      <c r="Q33" s="39" t="str">
        <f t="shared" si="5"/>
        <v/>
      </c>
      <c r="R33" s="39" t="str">
        <f t="shared" si="6"/>
        <v/>
      </c>
      <c r="S33" s="39" t="str">
        <f t="shared" si="7"/>
        <v/>
      </c>
      <c r="T33" s="39" t="str">
        <f t="shared" si="8"/>
        <v/>
      </c>
      <c r="U33" s="39" t="str">
        <f t="shared" si="9"/>
        <v/>
      </c>
      <c r="V33" s="39" t="str">
        <f t="shared" si="10"/>
        <v/>
      </c>
      <c r="W33" s="39" t="str">
        <f t="shared" si="11"/>
        <v/>
      </c>
      <c r="X33" s="39" t="str">
        <f t="shared" si="12"/>
        <v/>
      </c>
      <c r="Y33" s="39" t="str">
        <f t="shared" si="13"/>
        <v/>
      </c>
      <c r="Z33" s="39" t="str">
        <f t="shared" si="14"/>
        <v/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0.49817336493258296</v>
      </c>
      <c r="E34" s="6">
        <v>0.48900000000000005</v>
      </c>
      <c r="F34" s="7">
        <v>3.162277660168382E-3</v>
      </c>
      <c r="G34" s="6">
        <v>-1.8414001185760573</v>
      </c>
      <c r="H34" s="22">
        <v>1.8065999978176186</v>
      </c>
      <c r="I34" s="92">
        <f t="shared" si="0"/>
        <v>180</v>
      </c>
      <c r="J34" s="6">
        <f t="shared" si="1"/>
        <v>-2.7896425253033694</v>
      </c>
      <c r="K34" s="6">
        <f t="shared" si="2"/>
        <v>1.8038811170083144</v>
      </c>
      <c r="L34" s="135"/>
      <c r="M34" s="147">
        <f t="shared" si="38"/>
        <v>75</v>
      </c>
      <c r="N34" s="39">
        <f t="shared" si="3"/>
        <v>0.28938312390335758</v>
      </c>
      <c r="O34" s="39">
        <f t="shared" si="39"/>
        <v>0.67984860458624685</v>
      </c>
      <c r="P34" s="39" t="str">
        <f t="shared" si="4"/>
        <v/>
      </c>
      <c r="Q34" s="39" t="str">
        <f t="shared" si="5"/>
        <v/>
      </c>
      <c r="R34" s="39" t="str">
        <f t="shared" si="6"/>
        <v/>
      </c>
      <c r="S34" s="39">
        <f t="shared" si="7"/>
        <v>0.44223438674740762</v>
      </c>
      <c r="T34" s="39" t="str">
        <f t="shared" si="8"/>
        <v/>
      </c>
      <c r="U34" s="39" t="str">
        <f t="shared" si="9"/>
        <v/>
      </c>
      <c r="V34" s="39" t="str">
        <f t="shared" si="10"/>
        <v/>
      </c>
      <c r="W34" s="39" t="str">
        <f t="shared" si="11"/>
        <v/>
      </c>
      <c r="X34" s="39" t="str">
        <f t="shared" si="12"/>
        <v/>
      </c>
      <c r="Y34" s="39" t="str">
        <f t="shared" si="13"/>
        <v/>
      </c>
      <c r="Z34" s="39" t="str">
        <f t="shared" si="14"/>
        <v/>
      </c>
      <c r="AA34" s="39" t="str">
        <f t="shared" si="15"/>
        <v/>
      </c>
      <c r="AB34" s="140" t="str">
        <f t="shared" si="16"/>
        <v/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0.49967736493258302</v>
      </c>
      <c r="E35" s="6">
        <v>0.48100000000000004</v>
      </c>
      <c r="F35" s="7">
        <v>3.1622776601683829E-3</v>
      </c>
      <c r="G35" s="6">
        <v>-3.7378849320306822</v>
      </c>
      <c r="H35" s="22">
        <v>1.8011622361990103</v>
      </c>
      <c r="I35" s="92">
        <f t="shared" si="0"/>
        <v>195</v>
      </c>
      <c r="J35" s="6"/>
      <c r="K35" s="6"/>
      <c r="L35" s="135"/>
      <c r="M35" s="147">
        <f t="shared" si="38"/>
        <v>90</v>
      </c>
      <c r="N35" s="39">
        <f t="shared" si="3"/>
        <v>0.27584184747321078</v>
      </c>
      <c r="O35" s="39">
        <f t="shared" si="39"/>
        <v>0.65764748331588074</v>
      </c>
      <c r="P35" s="39" t="str">
        <f t="shared" si="4"/>
        <v/>
      </c>
      <c r="Q35" s="39" t="str">
        <f t="shared" si="5"/>
        <v/>
      </c>
      <c r="R35" s="39" t="str">
        <f t="shared" si="6"/>
        <v/>
      </c>
      <c r="S35" s="39">
        <f t="shared" si="7"/>
        <v>0.43169776968989287</v>
      </c>
      <c r="T35" s="39" t="str">
        <f t="shared" si="8"/>
        <v/>
      </c>
      <c r="U35" s="39" t="str">
        <f t="shared" si="9"/>
        <v/>
      </c>
      <c r="V35" s="39" t="str">
        <f t="shared" si="10"/>
        <v/>
      </c>
      <c r="W35" s="39" t="str">
        <f t="shared" si="11"/>
        <v/>
      </c>
      <c r="X35" s="39" t="str">
        <f t="shared" si="12"/>
        <v/>
      </c>
      <c r="Y35" s="39" t="str">
        <f t="shared" si="13"/>
        <v/>
      </c>
      <c r="Z35" s="39" t="str">
        <f t="shared" si="14"/>
        <v/>
      </c>
      <c r="AA35" s="39" t="str">
        <f t="shared" si="15"/>
        <v/>
      </c>
      <c r="AB35" s="140" t="str">
        <f t="shared" si="16"/>
        <v/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105">
        <v>202.5</v>
      </c>
      <c r="C36" s="121"/>
      <c r="D36" s="110">
        <v>0.50019736493258304</v>
      </c>
      <c r="E36" s="110">
        <v>0.48000000000000009</v>
      </c>
      <c r="F36" s="111">
        <v>1.1702778228589004E-16</v>
      </c>
      <c r="G36" s="110">
        <v>-4.0378791150379536</v>
      </c>
      <c r="H36" s="112">
        <v>1.7992897665930381</v>
      </c>
      <c r="I36" s="92">
        <f t="shared" si="0"/>
        <v>210</v>
      </c>
      <c r="J36" s="6"/>
      <c r="K36" s="6"/>
      <c r="L36" s="135"/>
      <c r="M36" s="147">
        <f t="shared" si="38"/>
        <v>105</v>
      </c>
      <c r="N36" s="39">
        <f t="shared" si="3"/>
        <v>0.28630558661498906</v>
      </c>
      <c r="O36" s="39">
        <f t="shared" si="39"/>
        <v>0.84204909632681757</v>
      </c>
      <c r="P36" s="39" t="str">
        <f t="shared" si="4"/>
        <v/>
      </c>
      <c r="Q36" s="39" t="str">
        <f t="shared" si="5"/>
        <v/>
      </c>
      <c r="R36" s="39" t="str">
        <f t="shared" si="6"/>
        <v/>
      </c>
      <c r="S36" s="39">
        <f t="shared" si="7"/>
        <v>0.61715929218549581</v>
      </c>
      <c r="T36" s="39" t="str">
        <f t="shared" si="8"/>
        <v/>
      </c>
      <c r="U36" s="39" t="str">
        <f t="shared" si="9"/>
        <v/>
      </c>
      <c r="V36" s="39" t="str">
        <f t="shared" si="10"/>
        <v/>
      </c>
      <c r="W36" s="39" t="str">
        <f t="shared" si="11"/>
        <v/>
      </c>
      <c r="X36" s="39" t="str">
        <f t="shared" si="12"/>
        <v/>
      </c>
      <c r="Y36" s="39" t="str">
        <f t="shared" si="13"/>
        <v/>
      </c>
      <c r="Z36" s="39" t="str">
        <f t="shared" si="14"/>
        <v/>
      </c>
      <c r="AA36" s="39" t="str">
        <f t="shared" si="15"/>
        <v/>
      </c>
      <c r="AB36" s="140" t="str">
        <f t="shared" si="16"/>
        <v/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105">
        <v>217.5</v>
      </c>
      <c r="C37" s="121"/>
      <c r="D37" s="110">
        <v>0.5012463649325829</v>
      </c>
      <c r="E37" s="110">
        <v>0.46999999999999986</v>
      </c>
      <c r="F37" s="111">
        <v>1.1702778228589004E-16</v>
      </c>
      <c r="G37" s="110">
        <v>-6.2337339716739173</v>
      </c>
      <c r="H37" s="112">
        <v>1.7955242430956067</v>
      </c>
      <c r="I37" s="92">
        <f t="shared" si="0"/>
        <v>225</v>
      </c>
      <c r="J37" s="6"/>
      <c r="K37" s="6"/>
      <c r="L37" s="19"/>
      <c r="M37" s="147">
        <f t="shared" si="38"/>
        <v>120</v>
      </c>
      <c r="N37" s="39">
        <f t="shared" si="3"/>
        <v>0.33684274087790206</v>
      </c>
      <c r="O37" s="39">
        <f t="shared" si="39"/>
        <v>0.86007357903131132</v>
      </c>
      <c r="P37" s="39" t="str">
        <f t="shared" si="4"/>
        <v/>
      </c>
      <c r="Q37" s="39" t="str">
        <f t="shared" si="5"/>
        <v/>
      </c>
      <c r="R37" s="39" t="str">
        <f t="shared" si="6"/>
        <v/>
      </c>
      <c r="S37" s="39">
        <f t="shared" si="7"/>
        <v>0.58751904904571506</v>
      </c>
      <c r="T37" s="39" t="str">
        <f t="shared" si="8"/>
        <v/>
      </c>
      <c r="U37" s="39" t="str">
        <f t="shared" si="9"/>
        <v/>
      </c>
      <c r="V37" s="39" t="str">
        <f t="shared" si="10"/>
        <v/>
      </c>
      <c r="W37" s="39" t="str">
        <f t="shared" si="11"/>
        <v/>
      </c>
      <c r="X37" s="39" t="str">
        <f t="shared" si="12"/>
        <v/>
      </c>
      <c r="Y37" s="39" t="str">
        <f t="shared" si="13"/>
        <v/>
      </c>
      <c r="Z37" s="39" t="str">
        <f t="shared" si="14"/>
        <v/>
      </c>
      <c r="AA37" s="39" t="str">
        <f t="shared" si="15"/>
        <v/>
      </c>
      <c r="AB37" s="140" t="str">
        <f t="shared" si="16"/>
        <v/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0.34297971266919131</v>
      </c>
      <c r="AI37" s="39">
        <f t="shared" si="21"/>
        <v>0.6923292670087926</v>
      </c>
      <c r="AJ37" s="39">
        <f t="shared" si="22"/>
        <v>1.1747068642947023</v>
      </c>
      <c r="AK37" s="39" t="str">
        <f t="shared" si="23"/>
        <v/>
      </c>
      <c r="AL37" s="39" t="str">
        <f t="shared" si="24"/>
        <v/>
      </c>
      <c r="AM37" s="39" t="str">
        <f t="shared" si="25"/>
        <v/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0"/>
        <v>240</v>
      </c>
      <c r="J38" s="6"/>
      <c r="K38" s="6"/>
      <c r="L38" s="19"/>
      <c r="M38" s="147">
        <f t="shared" si="38"/>
        <v>135</v>
      </c>
      <c r="N38" s="39">
        <f t="shared" si="3"/>
        <v>0.36810599883106976</v>
      </c>
      <c r="O38" s="39">
        <f t="shared" si="39"/>
        <v>0.92679374641574974</v>
      </c>
      <c r="P38" s="39" t="str">
        <f t="shared" si="4"/>
        <v/>
      </c>
      <c r="Q38" s="39" t="str">
        <f t="shared" si="5"/>
        <v/>
      </c>
      <c r="R38" s="39" t="str">
        <f t="shared" si="6"/>
        <v/>
      </c>
      <c r="S38" s="39">
        <f t="shared" si="7"/>
        <v>0.62834138004031781</v>
      </c>
      <c r="T38" s="39" t="str">
        <f t="shared" si="8"/>
        <v/>
      </c>
      <c r="U38" s="39" t="str">
        <f t="shared" si="9"/>
        <v/>
      </c>
      <c r="V38" s="39" t="str">
        <f t="shared" si="10"/>
        <v/>
      </c>
      <c r="W38" s="39" t="str">
        <f t="shared" si="11"/>
        <v/>
      </c>
      <c r="X38" s="39" t="str">
        <f t="shared" si="12"/>
        <v/>
      </c>
      <c r="Y38" s="39" t="str">
        <f t="shared" si="13"/>
        <v/>
      </c>
      <c r="Z38" s="39" t="str">
        <f t="shared" si="14"/>
        <v/>
      </c>
      <c r="AA38" s="39" t="str">
        <f t="shared" si="15"/>
        <v/>
      </c>
      <c r="AB38" s="140" t="str">
        <f t="shared" si="16"/>
        <v/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0.30706932015756977</v>
      </c>
      <c r="AI38" s="39">
        <f t="shared" si="21"/>
        <v>0.68476378139821936</v>
      </c>
      <c r="AJ38" s="39">
        <f t="shared" si="22"/>
        <v>1.2051753977282404</v>
      </c>
      <c r="AK38" s="39" t="str">
        <f t="shared" si="23"/>
        <v/>
      </c>
      <c r="AL38" s="39" t="str">
        <f t="shared" si="24"/>
        <v/>
      </c>
      <c r="AM38" s="39" t="str">
        <f t="shared" si="25"/>
        <v/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0"/>
        <v>255</v>
      </c>
      <c r="J39" s="6"/>
      <c r="K39" s="6"/>
      <c r="L39" s="19"/>
      <c r="M39" s="147">
        <f t="shared" si="38"/>
        <v>150</v>
      </c>
      <c r="N39" s="39">
        <f t="shared" si="3"/>
        <v>0.37896137685459147</v>
      </c>
      <c r="O39" s="39">
        <f t="shared" si="39"/>
        <v>1.0328597538620135</v>
      </c>
      <c r="P39" s="39" t="str">
        <f t="shared" si="4"/>
        <v/>
      </c>
      <c r="Q39" s="39" t="str">
        <f t="shared" si="5"/>
        <v/>
      </c>
      <c r="R39" s="39" t="str">
        <f t="shared" si="6"/>
        <v/>
      </c>
      <c r="S39" s="39">
        <f t="shared" si="7"/>
        <v>0.73070203939462985</v>
      </c>
      <c r="T39" s="39" t="str">
        <f t="shared" si="8"/>
        <v/>
      </c>
      <c r="U39" s="39" t="str">
        <f t="shared" si="9"/>
        <v/>
      </c>
      <c r="V39" s="39" t="str">
        <f t="shared" si="10"/>
        <v/>
      </c>
      <c r="W39" s="39" t="str">
        <f t="shared" si="11"/>
        <v/>
      </c>
      <c r="X39" s="39" t="str">
        <f t="shared" si="12"/>
        <v/>
      </c>
      <c r="Y39" s="39" t="str">
        <f t="shared" si="13"/>
        <v/>
      </c>
      <c r="Z39" s="39" t="str">
        <f t="shared" si="14"/>
        <v/>
      </c>
      <c r="AA39" s="39" t="str">
        <f t="shared" si="15"/>
        <v/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0.27189491335069771</v>
      </c>
      <c r="AI39" s="39">
        <f t="shared" si="21"/>
        <v>0.65812424373165934</v>
      </c>
      <c r="AJ39" s="39">
        <f t="shared" si="22"/>
        <v>1.2749350112649334</v>
      </c>
      <c r="AK39" s="39" t="str">
        <f t="shared" si="23"/>
        <v/>
      </c>
      <c r="AL39" s="39" t="str">
        <f t="shared" si="24"/>
        <v/>
      </c>
      <c r="AM39" s="39" t="str">
        <f t="shared" si="25"/>
        <v/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0"/>
        <v>270</v>
      </c>
      <c r="J40" s="6"/>
      <c r="K40" s="6"/>
      <c r="L40" s="19"/>
      <c r="M40" s="147">
        <f t="shared" si="38"/>
        <v>165</v>
      </c>
      <c r="N40" s="39">
        <f t="shared" si="3"/>
        <v>0.28120357399462509</v>
      </c>
      <c r="O40" s="39">
        <f t="shared" si="39"/>
        <v>0.72676494134798586</v>
      </c>
      <c r="P40" s="39" t="str">
        <f t="shared" si="4"/>
        <v/>
      </c>
      <c r="Q40" s="39" t="str">
        <f t="shared" si="5"/>
        <v/>
      </c>
      <c r="R40" s="39" t="str">
        <f t="shared" si="6"/>
        <v/>
      </c>
      <c r="S40" s="39">
        <f t="shared" si="7"/>
        <v>0.50030637582303183</v>
      </c>
      <c r="T40" s="39" t="str">
        <f t="shared" si="8"/>
        <v/>
      </c>
      <c r="U40" s="39" t="str">
        <f t="shared" si="9"/>
        <v/>
      </c>
      <c r="V40" s="39" t="str">
        <f t="shared" si="10"/>
        <v/>
      </c>
      <c r="W40" s="39" t="str">
        <f t="shared" si="11"/>
        <v/>
      </c>
      <c r="X40" s="39" t="str">
        <f t="shared" si="12"/>
        <v/>
      </c>
      <c r="Y40" s="39" t="str">
        <f t="shared" si="13"/>
        <v/>
      </c>
      <c r="Z40" s="39" t="str">
        <f t="shared" si="14"/>
        <v/>
      </c>
      <c r="AA40" s="39" t="str">
        <f t="shared" si="15"/>
        <v/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0.37383097675073168</v>
      </c>
      <c r="AI40" s="39">
        <f t="shared" si="21"/>
        <v>0.67107846609586475</v>
      </c>
      <c r="AJ40" s="39">
        <f t="shared" si="22"/>
        <v>1.0742301097702363</v>
      </c>
      <c r="AK40" s="39" t="str">
        <f t="shared" si="23"/>
        <v/>
      </c>
      <c r="AL40" s="39" t="str">
        <f t="shared" si="24"/>
        <v/>
      </c>
      <c r="AM40" s="39" t="str">
        <f t="shared" si="25"/>
        <v/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0"/>
        <v>285</v>
      </c>
      <c r="J41" s="6"/>
      <c r="K41" s="6"/>
      <c r="L41" s="19"/>
      <c r="M41" s="147">
        <f t="shared" si="38"/>
        <v>180</v>
      </c>
      <c r="N41" s="39">
        <f t="shared" si="3"/>
        <v>7.6973777388555126E-2</v>
      </c>
      <c r="O41" s="39">
        <f t="shared" si="39"/>
        <v>0.77400871985548791</v>
      </c>
      <c r="P41" s="39" t="str">
        <f t="shared" si="4"/>
        <v/>
      </c>
      <c r="Q41" s="39" t="str">
        <f t="shared" si="5"/>
        <v/>
      </c>
      <c r="R41" s="39" t="str">
        <f t="shared" si="6"/>
        <v/>
      </c>
      <c r="S41" s="39">
        <f t="shared" si="7"/>
        <v>0.74872889398231368</v>
      </c>
      <c r="T41" s="39" t="str">
        <f t="shared" si="8"/>
        <v/>
      </c>
      <c r="U41" s="39" t="str">
        <f t="shared" si="9"/>
        <v/>
      </c>
      <c r="V41" s="39" t="str">
        <f t="shared" si="10"/>
        <v/>
      </c>
      <c r="W41" s="39" t="str">
        <f t="shared" si="11"/>
        <v/>
      </c>
      <c r="X41" s="39" t="str">
        <f t="shared" si="12"/>
        <v/>
      </c>
      <c r="Y41" s="39" t="str">
        <f t="shared" si="13"/>
        <v/>
      </c>
      <c r="Z41" s="39" t="str">
        <f t="shared" si="14"/>
        <v/>
      </c>
      <c r="AA41" s="39" t="str">
        <f t="shared" si="15"/>
        <v/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0.59859592547949558</v>
      </c>
      <c r="AI41" s="39">
        <f t="shared" si="21"/>
        <v>0.71162756737076938</v>
      </c>
      <c r="AJ41" s="39">
        <f t="shared" si="22"/>
        <v>1.3391658658545806</v>
      </c>
      <c r="AK41" s="39" t="str">
        <f t="shared" si="23"/>
        <v/>
      </c>
      <c r="AL41" s="39" t="str">
        <f t="shared" si="24"/>
        <v/>
      </c>
      <c r="AM41" s="39" t="str">
        <f t="shared" si="25"/>
        <v/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0"/>
        <v>300</v>
      </c>
      <c r="J42" s="6"/>
      <c r="K42" s="6"/>
      <c r="L42" s="19"/>
      <c r="M42" s="147">
        <f t="shared" si="38"/>
        <v>195</v>
      </c>
      <c r="N42" s="39" t="str">
        <f t="shared" si="3"/>
        <v/>
      </c>
      <c r="O42" s="39" t="str">
        <f t="shared" si="39"/>
        <v/>
      </c>
      <c r="P42" s="39" t="str">
        <f t="shared" si="4"/>
        <v/>
      </c>
      <c r="Q42" s="39" t="str">
        <f t="shared" si="5"/>
        <v/>
      </c>
      <c r="R42" s="39" t="str">
        <f t="shared" si="6"/>
        <v/>
      </c>
      <c r="S42" s="39">
        <f t="shared" si="7"/>
        <v>0.42586524351063015</v>
      </c>
      <c r="T42" s="39" t="str">
        <f t="shared" si="8"/>
        <v/>
      </c>
      <c r="U42" s="39" t="str">
        <f t="shared" si="9"/>
        <v/>
      </c>
      <c r="V42" s="39" t="str">
        <f t="shared" si="10"/>
        <v/>
      </c>
      <c r="W42" s="39" t="str">
        <f t="shared" si="11"/>
        <v/>
      </c>
      <c r="X42" s="39" t="str">
        <f t="shared" si="12"/>
        <v/>
      </c>
      <c r="Y42" s="39" t="str">
        <f t="shared" si="13"/>
        <v/>
      </c>
      <c r="Z42" s="39" t="str">
        <f t="shared" si="14"/>
        <v/>
      </c>
      <c r="AA42" s="39" t="str">
        <f t="shared" si="15"/>
        <v/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 t="str">
        <f t="shared" si="20"/>
        <v/>
      </c>
      <c r="AI42" s="39">
        <f t="shared" si="21"/>
        <v>0.79867316399170563</v>
      </c>
      <c r="AJ42" s="39">
        <f t="shared" si="22"/>
        <v>1.1214255312868757</v>
      </c>
      <c r="AK42" s="39" t="str">
        <f t="shared" si="23"/>
        <v/>
      </c>
      <c r="AL42" s="39" t="str">
        <f t="shared" si="24"/>
        <v/>
      </c>
      <c r="AM42" s="39" t="str">
        <f t="shared" si="25"/>
        <v/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0"/>
        <v>315</v>
      </c>
      <c r="J43" s="6"/>
      <c r="K43" s="6"/>
      <c r="L43" s="19"/>
      <c r="M43" s="147">
        <f t="shared" si="38"/>
        <v>210</v>
      </c>
      <c r="N43" s="39" t="str">
        <f t="shared" si="3"/>
        <v/>
      </c>
      <c r="O43" s="39" t="str">
        <f t="shared" si="39"/>
        <v/>
      </c>
      <c r="P43" s="39" t="str">
        <f t="shared" si="4"/>
        <v/>
      </c>
      <c r="Q43" s="39" t="str">
        <f t="shared" si="5"/>
        <v/>
      </c>
      <c r="R43" s="39" t="str">
        <f t="shared" si="6"/>
        <v/>
      </c>
      <c r="S43" s="39">
        <f t="shared" si="7"/>
        <v>0.39552213556822874</v>
      </c>
      <c r="T43" s="39" t="str">
        <f t="shared" si="8"/>
        <v/>
      </c>
      <c r="U43" s="39" t="str">
        <f t="shared" si="9"/>
        <v/>
      </c>
      <c r="V43" s="39" t="str">
        <f t="shared" si="10"/>
        <v/>
      </c>
      <c r="W43" s="39" t="str">
        <f t="shared" si="11"/>
        <v/>
      </c>
      <c r="X43" s="39" t="str">
        <f t="shared" si="12"/>
        <v/>
      </c>
      <c r="Y43" s="39" t="str">
        <f t="shared" si="13"/>
        <v/>
      </c>
      <c r="Z43" s="39" t="str">
        <f t="shared" si="14"/>
        <v/>
      </c>
      <c r="AA43" s="39" t="str">
        <f t="shared" si="15"/>
        <v/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 t="str">
        <f t="shared" si="20"/>
        <v/>
      </c>
      <c r="AI43" s="39">
        <f t="shared" si="21"/>
        <v>1.4809798151133364</v>
      </c>
      <c r="AJ43" s="39">
        <f t="shared" si="22"/>
        <v>1.7206740520417143</v>
      </c>
      <c r="AK43" s="39" t="str">
        <f t="shared" si="23"/>
        <v/>
      </c>
      <c r="AL43" s="39" t="str">
        <f t="shared" si="24"/>
        <v/>
      </c>
      <c r="AM43" s="39" t="str">
        <f t="shared" si="25"/>
        <v/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0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0.24620908579233003</v>
      </c>
      <c r="T44" s="39" t="str">
        <f t="shared" si="8"/>
        <v/>
      </c>
      <c r="U44" s="39" t="str">
        <f t="shared" si="9"/>
        <v/>
      </c>
      <c r="V44" s="39" t="str">
        <f t="shared" si="10"/>
        <v/>
      </c>
      <c r="W44" s="39" t="str">
        <f t="shared" si="11"/>
        <v/>
      </c>
      <c r="X44" s="39" t="str">
        <f t="shared" si="12"/>
        <v/>
      </c>
      <c r="Y44" s="39" t="str">
        <f t="shared" si="13"/>
        <v/>
      </c>
      <c r="Z44" s="39" t="str">
        <f t="shared" si="14"/>
        <v/>
      </c>
      <c r="AA44" s="39" t="str">
        <f t="shared" si="15"/>
        <v/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1.4587640248396636</v>
      </c>
      <c r="AJ44" s="39">
        <f t="shared" si="22"/>
        <v>1.564490728257832</v>
      </c>
      <c r="AK44" s="39" t="str">
        <f t="shared" si="23"/>
        <v/>
      </c>
      <c r="AL44" s="39" t="str">
        <f t="shared" si="24"/>
        <v/>
      </c>
      <c r="AM44" s="39" t="str">
        <f t="shared" si="25"/>
        <v/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0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0.22523858773605962</v>
      </c>
      <c r="T45" s="39" t="str">
        <f t="shared" si="8"/>
        <v/>
      </c>
      <c r="U45" s="39" t="str">
        <f t="shared" si="9"/>
        <v/>
      </c>
      <c r="V45" s="39" t="str">
        <f t="shared" si="10"/>
        <v/>
      </c>
      <c r="W45" s="39" t="str">
        <f t="shared" si="11"/>
        <v/>
      </c>
      <c r="X45" s="39" t="str">
        <f t="shared" si="12"/>
        <v/>
      </c>
      <c r="Y45" s="39" t="str">
        <f t="shared" si="13"/>
        <v/>
      </c>
      <c r="Z45" s="39" t="str">
        <f t="shared" si="14"/>
        <v/>
      </c>
      <c r="AA45" s="39" t="str">
        <f t="shared" si="15"/>
        <v/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1.4208274091680795</v>
      </c>
      <c r="AJ45" s="39">
        <f t="shared" si="22"/>
        <v>1.5102044391199387</v>
      </c>
      <c r="AK45" s="39" t="str">
        <f t="shared" si="23"/>
        <v/>
      </c>
      <c r="AL45" s="39" t="str">
        <f t="shared" si="24"/>
        <v/>
      </c>
      <c r="AM45" s="39" t="str">
        <f t="shared" si="25"/>
        <v/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0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 t="str">
        <f t="shared" si="7"/>
        <v/>
      </c>
      <c r="T46" s="39" t="str">
        <f t="shared" si="8"/>
        <v/>
      </c>
      <c r="U46" s="39" t="str">
        <f t="shared" si="9"/>
        <v/>
      </c>
      <c r="V46" s="39" t="str">
        <f t="shared" si="10"/>
        <v/>
      </c>
      <c r="W46" s="39" t="str">
        <f t="shared" si="11"/>
        <v/>
      </c>
      <c r="X46" s="39" t="str">
        <f t="shared" si="12"/>
        <v/>
      </c>
      <c r="Y46" s="39" t="str">
        <f t="shared" si="13"/>
        <v/>
      </c>
      <c r="Z46" s="39" t="str">
        <f t="shared" si="14"/>
        <v/>
      </c>
      <c r="AA46" s="39" t="str">
        <f t="shared" si="15"/>
        <v/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 t="str">
        <f t="shared" si="21"/>
        <v/>
      </c>
      <c r="AJ46" s="39">
        <f t="shared" si="22"/>
        <v>1.5239172089482833</v>
      </c>
      <c r="AK46" s="39" t="str">
        <f t="shared" si="23"/>
        <v/>
      </c>
      <c r="AL46" s="39" t="str">
        <f t="shared" si="24"/>
        <v/>
      </c>
      <c r="AM46" s="39" t="str">
        <f t="shared" si="25"/>
        <v/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0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 t="str">
        <f t="shared" si="11"/>
        <v/>
      </c>
      <c r="X47" s="39" t="str">
        <f t="shared" si="12"/>
        <v/>
      </c>
      <c r="Y47" s="39" t="str">
        <f t="shared" si="13"/>
        <v/>
      </c>
      <c r="Z47" s="39" t="str">
        <f t="shared" si="14"/>
        <v/>
      </c>
      <c r="AA47" s="39" t="str">
        <f t="shared" si="15"/>
        <v/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 t="str">
        <f t="shared" si="21"/>
        <v/>
      </c>
      <c r="AJ47" s="39">
        <f t="shared" si="22"/>
        <v>1.5339077559238079</v>
      </c>
      <c r="AK47" s="39" t="str">
        <f t="shared" si="23"/>
        <v/>
      </c>
      <c r="AL47" s="39" t="str">
        <f t="shared" si="24"/>
        <v/>
      </c>
      <c r="AM47" s="39" t="str">
        <f t="shared" si="25"/>
        <v/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0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 t="str">
        <f t="shared" si="11"/>
        <v/>
      </c>
      <c r="X48" s="39" t="str">
        <f t="shared" si="12"/>
        <v/>
      </c>
      <c r="Y48" s="39" t="str">
        <f t="shared" si="13"/>
        <v/>
      </c>
      <c r="Z48" s="39" t="str">
        <f t="shared" si="14"/>
        <v/>
      </c>
      <c r="AA48" s="39" t="str">
        <f t="shared" si="15"/>
        <v/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1.5422530266073045</v>
      </c>
      <c r="AK48" s="39" t="str">
        <f t="shared" si="23"/>
        <v/>
      </c>
      <c r="AL48" s="39" t="str">
        <f t="shared" si="24"/>
        <v/>
      </c>
      <c r="AM48" s="39" t="str">
        <f t="shared" si="25"/>
        <v/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0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 t="str">
        <f t="shared" si="11"/>
        <v/>
      </c>
      <c r="X49" s="39" t="str">
        <f t="shared" si="12"/>
        <v/>
      </c>
      <c r="Y49" s="39" t="str">
        <f t="shared" si="13"/>
        <v/>
      </c>
      <c r="Z49" s="39" t="str">
        <f t="shared" si="14"/>
        <v/>
      </c>
      <c r="AA49" s="39" t="str">
        <f t="shared" si="15"/>
        <v/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1.5210305381037217</v>
      </c>
      <c r="AK49" s="39" t="str">
        <f t="shared" si="23"/>
        <v/>
      </c>
      <c r="AL49" s="39" t="str">
        <f t="shared" si="24"/>
        <v/>
      </c>
      <c r="AM49" s="39" t="str">
        <f t="shared" si="25"/>
        <v/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0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 t="str">
        <f t="shared" si="11"/>
        <v/>
      </c>
      <c r="X50" s="39" t="str">
        <f t="shared" si="12"/>
        <v/>
      </c>
      <c r="Y50" s="39" t="str">
        <f t="shared" si="13"/>
        <v/>
      </c>
      <c r="Z50" s="39" t="str">
        <f t="shared" si="14"/>
        <v/>
      </c>
      <c r="AA50" s="39" t="str">
        <f t="shared" si="15"/>
        <v/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1.5545720912409673</v>
      </c>
      <c r="AK50" s="39" t="str">
        <f t="shared" si="23"/>
        <v/>
      </c>
      <c r="AL50" s="39" t="str">
        <f t="shared" si="24"/>
        <v/>
      </c>
      <c r="AM50" s="39" t="str">
        <f t="shared" si="25"/>
        <v/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0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 t="str">
        <f t="shared" si="11"/>
        <v/>
      </c>
      <c r="X51" s="39" t="str">
        <f t="shared" si="12"/>
        <v/>
      </c>
      <c r="Y51" s="39" t="str">
        <f t="shared" si="13"/>
        <v/>
      </c>
      <c r="Z51" s="39" t="str">
        <f t="shared" si="14"/>
        <v/>
      </c>
      <c r="AA51" s="39" t="str">
        <f t="shared" si="15"/>
        <v/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1.5867178375693927</v>
      </c>
      <c r="AK51" s="39" t="str">
        <f t="shared" si="23"/>
        <v/>
      </c>
      <c r="AL51" s="39" t="str">
        <f t="shared" si="24"/>
        <v/>
      </c>
      <c r="AM51" s="39" t="str">
        <f t="shared" si="25"/>
        <v/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0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 t="str">
        <f t="shared" si="11"/>
        <v/>
      </c>
      <c r="X52" s="39" t="str">
        <f t="shared" si="12"/>
        <v/>
      </c>
      <c r="Y52" s="39" t="str">
        <f t="shared" si="13"/>
        <v/>
      </c>
      <c r="Z52" s="39" t="str">
        <f t="shared" si="14"/>
        <v/>
      </c>
      <c r="AA52" s="39" t="str">
        <f t="shared" si="15"/>
        <v/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1.5255222523170131</v>
      </c>
      <c r="AK52" s="39" t="str">
        <f t="shared" si="23"/>
        <v/>
      </c>
      <c r="AL52" s="39" t="str">
        <f t="shared" si="24"/>
        <v/>
      </c>
      <c r="AM52" s="39" t="str">
        <f t="shared" si="25"/>
        <v/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0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 t="str">
        <f t="shared" si="11"/>
        <v/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1.5360244056109031</v>
      </c>
      <c r="AK53" s="39" t="str">
        <f t="shared" si="23"/>
        <v/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0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 t="str">
        <f t="shared" si="11"/>
        <v/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1.4210434906309608</v>
      </c>
      <c r="AK54" s="39" t="str">
        <f t="shared" si="23"/>
        <v/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0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 t="str">
        <f t="shared" si="11"/>
        <v/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 t="str">
        <f t="shared" si="22"/>
        <v/>
      </c>
      <c r="AK55" s="39" t="str">
        <f t="shared" si="23"/>
        <v/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0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 t="str">
        <f t="shared" si="11"/>
        <v/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 t="str">
        <f t="shared" si="22"/>
        <v/>
      </c>
      <c r="AK56" s="39" t="str">
        <f t="shared" si="23"/>
        <v/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0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 t="str">
        <f t="shared" si="23"/>
        <v/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105">
        <v>55</v>
      </c>
      <c r="C61" s="110">
        <v>0.49419109999999999</v>
      </c>
      <c r="D61" s="110">
        <v>0.49697910000000001</v>
      </c>
      <c r="E61" s="110">
        <v>0.47000000000000008</v>
      </c>
      <c r="F61" s="110">
        <v>1.1331166295920987E-16</v>
      </c>
      <c r="G61" s="110">
        <v>-5.428618628026797</v>
      </c>
      <c r="H61" s="107">
        <v>0.64</v>
      </c>
      <c r="I61" s="92">
        <f>I60+15</f>
        <v>60</v>
      </c>
      <c r="J61" s="6"/>
      <c r="K61" s="6"/>
      <c r="L61" s="135"/>
    </row>
    <row r="62" spans="1:51">
      <c r="A62" s="210"/>
      <c r="B62" s="21">
        <v>70</v>
      </c>
      <c r="C62" s="6">
        <v>0.49419109999999999</v>
      </c>
      <c r="D62" s="6">
        <v>0.49681690000000001</v>
      </c>
      <c r="E62" s="6">
        <v>0.47125000000000011</v>
      </c>
      <c r="F62" s="6">
        <v>3.3783196234608839E-3</v>
      </c>
      <c r="G62" s="6">
        <v>-5.1461413651588535</v>
      </c>
      <c r="H62" s="12">
        <v>0.65</v>
      </c>
      <c r="I62" s="92">
        <f t="shared" ref="I62:I92" si="40">I61+15</f>
        <v>75</v>
      </c>
      <c r="J62" s="6">
        <f t="shared" ref="J62:J73" si="41">G62+(G63-G62)/15*(I62-B62)</f>
        <v>-5.2002803193073497</v>
      </c>
      <c r="K62" s="6">
        <f t="shared" ref="K62:K73" si="42">H62+(H63-H62)/15*(I62-B62)</f>
        <v>0.64666666666666672</v>
      </c>
      <c r="L62" s="135"/>
    </row>
    <row r="63" spans="1:51">
      <c r="A63" s="210"/>
      <c r="B63" s="21">
        <v>85</v>
      </c>
      <c r="C63" s="6">
        <v>0.49419109999999999</v>
      </c>
      <c r="D63" s="6">
        <v>0.49678900000000004</v>
      </c>
      <c r="E63" s="6">
        <v>0.47041666666666671</v>
      </c>
      <c r="F63" s="6">
        <v>2.0412414523193166E-3</v>
      </c>
      <c r="G63" s="6">
        <v>-5.3085582276043413</v>
      </c>
      <c r="H63" s="12">
        <v>0.64</v>
      </c>
      <c r="I63" s="92">
        <f t="shared" si="40"/>
        <v>90</v>
      </c>
      <c r="J63" s="6">
        <f t="shared" si="41"/>
        <v>-5.0285982989603193</v>
      </c>
      <c r="K63" s="6">
        <f t="shared" si="42"/>
        <v>0.65</v>
      </c>
      <c r="L63" s="135"/>
    </row>
    <row r="64" spans="1:51">
      <c r="A64" s="210"/>
      <c r="B64" s="21">
        <v>100</v>
      </c>
      <c r="C64" s="6">
        <v>0.49419109999999999</v>
      </c>
      <c r="D64" s="6">
        <v>0.49678296666666666</v>
      </c>
      <c r="E64" s="6">
        <v>0.47458333333333336</v>
      </c>
      <c r="F64" s="6">
        <v>5.0897737770405202E-3</v>
      </c>
      <c r="G64" s="6">
        <v>-4.4686784416722762</v>
      </c>
      <c r="H64" s="12">
        <v>0.67</v>
      </c>
      <c r="I64" s="92">
        <f t="shared" si="40"/>
        <v>105</v>
      </c>
      <c r="J64" s="6">
        <f t="shared" si="41"/>
        <v>-4.1273269035313227</v>
      </c>
      <c r="K64" s="6">
        <f t="shared" si="42"/>
        <v>0.66666666666666674</v>
      </c>
      <c r="L64" s="135"/>
    </row>
    <row r="65" spans="1:12">
      <c r="A65" s="210"/>
      <c r="B65" s="21">
        <v>115</v>
      </c>
      <c r="C65" s="6">
        <v>0.49419109999999999</v>
      </c>
      <c r="D65" s="6">
        <v>0.49463843333333335</v>
      </c>
      <c r="E65" s="6">
        <v>0.47760000000000014</v>
      </c>
      <c r="F65" s="6">
        <v>4.3588989435406761E-3</v>
      </c>
      <c r="G65" s="6">
        <v>-3.4446238272494147</v>
      </c>
      <c r="H65" s="12">
        <v>0.66</v>
      </c>
      <c r="I65" s="92">
        <f t="shared" si="40"/>
        <v>120</v>
      </c>
      <c r="J65" s="6">
        <f t="shared" si="41"/>
        <v>-3.3999279562394102</v>
      </c>
      <c r="K65" s="6">
        <f t="shared" si="42"/>
        <v>0.65666666666666673</v>
      </c>
      <c r="L65" s="135"/>
    </row>
    <row r="66" spans="1:12">
      <c r="A66" s="210"/>
      <c r="B66" s="21">
        <v>130</v>
      </c>
      <c r="C66" s="6">
        <v>0.49419109999999999</v>
      </c>
      <c r="D66" s="6">
        <v>0.49477986666666662</v>
      </c>
      <c r="E66" s="6">
        <v>0.47840000000000016</v>
      </c>
      <c r="F66" s="6">
        <v>3.7416573867739443E-3</v>
      </c>
      <c r="G66" s="6">
        <v>-3.3105362142194013</v>
      </c>
      <c r="H66" s="12">
        <v>0.65</v>
      </c>
      <c r="I66" s="92">
        <f t="shared" si="40"/>
        <v>135</v>
      </c>
      <c r="J66" s="6">
        <f t="shared" si="41"/>
        <v>-3.3755269974640827</v>
      </c>
      <c r="K66" s="6">
        <f t="shared" si="42"/>
        <v>0.65333333333333332</v>
      </c>
      <c r="L66" s="135"/>
    </row>
    <row r="67" spans="1:12">
      <c r="A67" s="210"/>
      <c r="B67" s="21">
        <v>145</v>
      </c>
      <c r="C67" s="6">
        <v>0.49419109999999999</v>
      </c>
      <c r="D67" s="6">
        <v>0.49495053333333328</v>
      </c>
      <c r="E67" s="6">
        <v>0.47760000000000002</v>
      </c>
      <c r="F67" s="6">
        <v>4.358898943540677E-3</v>
      </c>
      <c r="G67" s="6">
        <v>-3.5055085639534451</v>
      </c>
      <c r="H67" s="12">
        <v>0.66</v>
      </c>
      <c r="I67" s="92">
        <f t="shared" si="40"/>
        <v>150</v>
      </c>
      <c r="J67" s="6">
        <f t="shared" si="41"/>
        <v>-3.3211796452553921</v>
      </c>
      <c r="K67" s="6">
        <f t="shared" si="42"/>
        <v>0.65333333333333332</v>
      </c>
      <c r="L67" s="135"/>
    </row>
    <row r="68" spans="1:12">
      <c r="A68" s="210"/>
      <c r="B68" s="21">
        <v>160</v>
      </c>
      <c r="C68" s="6">
        <v>0.49419109999999999</v>
      </c>
      <c r="D68" s="6">
        <v>0.49419109999999999</v>
      </c>
      <c r="E68" s="6">
        <v>0.4796000000000003</v>
      </c>
      <c r="F68" s="6">
        <v>2.0000000000000018E-3</v>
      </c>
      <c r="G68" s="6">
        <v>-2.9525218078592856</v>
      </c>
      <c r="H68" s="12">
        <v>0.64</v>
      </c>
      <c r="I68" s="92">
        <f t="shared" si="40"/>
        <v>165</v>
      </c>
      <c r="J68" s="6">
        <f t="shared" si="41"/>
        <v>-3.0386991862059554</v>
      </c>
      <c r="K68" s="6">
        <f t="shared" si="42"/>
        <v>0.64</v>
      </c>
      <c r="L68" s="135"/>
    </row>
    <row r="69" spans="1:12">
      <c r="A69" s="210"/>
      <c r="B69" s="21">
        <v>175</v>
      </c>
      <c r="C69" s="6">
        <v>0.49419109999999999</v>
      </c>
      <c r="D69" s="6">
        <v>0.49592439999999993</v>
      </c>
      <c r="E69" s="6">
        <v>0.48000000000000026</v>
      </c>
      <c r="F69" s="6">
        <v>2.8327915739802468E-16</v>
      </c>
      <c r="G69" s="6">
        <v>-3.2110539428992952</v>
      </c>
      <c r="H69" s="12">
        <v>0.64</v>
      </c>
      <c r="I69" s="92">
        <f t="shared" si="40"/>
        <v>180</v>
      </c>
      <c r="J69" s="6">
        <f t="shared" si="41"/>
        <v>-3.136710226433844</v>
      </c>
      <c r="K69" s="6">
        <f t="shared" si="42"/>
        <v>0.64</v>
      </c>
      <c r="L69" s="135"/>
    </row>
    <row r="70" spans="1:12">
      <c r="A70" s="210"/>
      <c r="B70" s="21">
        <v>190</v>
      </c>
      <c r="C70" s="6">
        <v>0.49419109999999999</v>
      </c>
      <c r="D70" s="6">
        <v>0.49478426666666664</v>
      </c>
      <c r="E70" s="6">
        <v>0.48000000000000026</v>
      </c>
      <c r="F70" s="6">
        <v>2.8379374303086073E-16</v>
      </c>
      <c r="G70" s="6">
        <v>-2.988022793502942</v>
      </c>
      <c r="H70" s="12">
        <v>0.64</v>
      </c>
      <c r="I70" s="92">
        <f t="shared" si="40"/>
        <v>195</v>
      </c>
      <c r="J70" s="6">
        <f t="shared" si="41"/>
        <v>-3.474907224497215</v>
      </c>
      <c r="K70" s="6">
        <f t="shared" si="42"/>
        <v>0.65</v>
      </c>
      <c r="L70" s="135"/>
    </row>
    <row r="71" spans="1:12">
      <c r="A71" s="210"/>
      <c r="B71" s="21">
        <v>205</v>
      </c>
      <c r="C71" s="6">
        <v>0.49419109999999999</v>
      </c>
      <c r="D71" s="6">
        <v>0.49643249999999994</v>
      </c>
      <c r="E71" s="6">
        <v>0.47434782608695653</v>
      </c>
      <c r="F71" s="6">
        <v>5.068698018697023E-3</v>
      </c>
      <c r="G71" s="6">
        <v>-4.4486760864857606</v>
      </c>
      <c r="H71" s="12">
        <v>0.67</v>
      </c>
      <c r="I71" s="92">
        <f t="shared" si="40"/>
        <v>210</v>
      </c>
      <c r="J71" s="6">
        <f t="shared" si="41"/>
        <v>-4.5307381229339523</v>
      </c>
      <c r="K71" s="6">
        <f t="shared" si="42"/>
        <v>0.66666666666666674</v>
      </c>
      <c r="L71" s="135"/>
    </row>
    <row r="72" spans="1:12">
      <c r="A72" s="210"/>
      <c r="B72" s="21">
        <v>220</v>
      </c>
      <c r="C72" s="6">
        <v>0.49419109999999999</v>
      </c>
      <c r="D72" s="6">
        <v>0.49577599999999988</v>
      </c>
      <c r="E72" s="6">
        <v>0.47250000000000009</v>
      </c>
      <c r="F72" s="6">
        <v>4.4232586846469175E-3</v>
      </c>
      <c r="G72" s="6">
        <v>-4.6948621958303347</v>
      </c>
      <c r="H72" s="12">
        <v>0.66</v>
      </c>
      <c r="I72" s="92">
        <f t="shared" si="40"/>
        <v>225</v>
      </c>
      <c r="J72" s="6">
        <f t="shared" si="41"/>
        <v>-4.6613805834516118</v>
      </c>
      <c r="K72" s="6">
        <f t="shared" si="42"/>
        <v>0.66333333333333333</v>
      </c>
      <c r="L72" s="135"/>
    </row>
    <row r="73" spans="1:12">
      <c r="A73" s="210"/>
      <c r="B73" s="21">
        <v>235</v>
      </c>
      <c r="C73" s="6">
        <v>0.49419109999999999</v>
      </c>
      <c r="D73" s="6">
        <v>0.49656423333333333</v>
      </c>
      <c r="E73" s="6">
        <v>0.47375000000000006</v>
      </c>
      <c r="F73" s="6">
        <v>4.9453535504684074E-3</v>
      </c>
      <c r="G73" s="6">
        <v>-4.5944173586941659</v>
      </c>
      <c r="H73" s="12">
        <v>0.67</v>
      </c>
      <c r="I73" s="92">
        <f t="shared" si="40"/>
        <v>240</v>
      </c>
      <c r="J73" s="6">
        <f t="shared" si="41"/>
        <v>-4.2468993651292744</v>
      </c>
      <c r="K73" s="6">
        <f t="shared" si="42"/>
        <v>0.66</v>
      </c>
      <c r="L73" s="135"/>
    </row>
    <row r="74" spans="1:12">
      <c r="A74" s="210"/>
      <c r="B74" s="21">
        <v>250</v>
      </c>
      <c r="C74" s="6">
        <v>0.49419109999999999</v>
      </c>
      <c r="D74" s="6">
        <v>0.49767680000000003</v>
      </c>
      <c r="E74" s="6">
        <v>0.48000000000000026</v>
      </c>
      <c r="F74" s="6">
        <v>2.8352538009326864E-16</v>
      </c>
      <c r="G74" s="6">
        <v>-3.5518633779994908</v>
      </c>
      <c r="H74" s="12">
        <v>0.64</v>
      </c>
      <c r="I74" s="92">
        <f t="shared" si="40"/>
        <v>255</v>
      </c>
      <c r="J74" s="6"/>
      <c r="K74" s="6"/>
      <c r="L74" s="135"/>
    </row>
    <row r="75" spans="1:12">
      <c r="A75" s="210"/>
      <c r="B75" s="105">
        <v>265</v>
      </c>
      <c r="C75" s="110">
        <v>0.49419109999999999</v>
      </c>
      <c r="D75" s="110">
        <v>0.49790736666666657</v>
      </c>
      <c r="E75" s="110">
        <v>0.48000000000000026</v>
      </c>
      <c r="F75" s="110">
        <v>2.8352538009326864E-16</v>
      </c>
      <c r="G75" s="110">
        <v>-3.5965257526817709</v>
      </c>
      <c r="H75" s="107">
        <v>0.64</v>
      </c>
      <c r="I75" s="92">
        <f t="shared" si="40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0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0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0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0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0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0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0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0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0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0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0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0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0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0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0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0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0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/>
      <c r="E95" s="30"/>
      <c r="F95" s="30"/>
      <c r="G95" s="74"/>
      <c r="H95" s="31"/>
      <c r="I95" s="93">
        <v>45</v>
      </c>
      <c r="J95" s="29"/>
      <c r="K95" s="29"/>
      <c r="L95" s="135"/>
    </row>
    <row r="96" spans="1:12">
      <c r="A96" s="210"/>
      <c r="B96" s="105">
        <v>60</v>
      </c>
      <c r="C96" s="111"/>
      <c r="D96" s="111">
        <v>0.55121666666666658</v>
      </c>
      <c r="E96" s="111">
        <v>0.501</v>
      </c>
      <c r="F96" s="111">
        <v>3.0779350562554642E-3</v>
      </c>
      <c r="G96" s="113">
        <v>-9.1101502736370907</v>
      </c>
      <c r="H96" s="112">
        <v>2.1219361107737154</v>
      </c>
      <c r="I96" s="92">
        <f>I95+15</f>
        <v>60</v>
      </c>
      <c r="J96" s="6"/>
      <c r="K96" s="6"/>
      <c r="L96" s="135"/>
    </row>
    <row r="97" spans="1:12">
      <c r="A97" s="210"/>
      <c r="B97" s="21">
        <v>75</v>
      </c>
      <c r="C97" s="7"/>
      <c r="D97" s="7">
        <v>0.54881666666666662</v>
      </c>
      <c r="E97" s="7">
        <v>0.5089999999999999</v>
      </c>
      <c r="F97" s="7">
        <v>3.0779350562554655E-3</v>
      </c>
      <c r="G97" s="75">
        <v>-7.2550031886786828</v>
      </c>
      <c r="H97" s="22">
        <v>2.1219361107737154</v>
      </c>
      <c r="I97" s="92">
        <f t="shared" ref="I97:I127" si="43">I96+15</f>
        <v>75</v>
      </c>
      <c r="J97" s="6">
        <f t="shared" ref="J97:J117" si="44">G97+(G98-G97)/15*(I97-B97)</f>
        <v>-7.2550031886786828</v>
      </c>
      <c r="K97" s="6">
        <f t="shared" ref="K97:K117" si="45">H97+(H98-H97)/15*(I97-B97)</f>
        <v>2.1219361107737154</v>
      </c>
      <c r="L97" s="135"/>
    </row>
    <row r="98" spans="1:12">
      <c r="A98" s="210"/>
      <c r="B98" s="21">
        <v>90</v>
      </c>
      <c r="C98" s="7"/>
      <c r="D98" s="7">
        <v>0.54966666666666664</v>
      </c>
      <c r="E98" s="7">
        <v>0.5109999999999999</v>
      </c>
      <c r="F98" s="7">
        <v>3.0779350562554651E-3</v>
      </c>
      <c r="G98" s="75">
        <v>-7.0345664038811542</v>
      </c>
      <c r="H98" s="22">
        <v>2.1219361107737154</v>
      </c>
      <c r="I98" s="92">
        <f t="shared" si="43"/>
        <v>90</v>
      </c>
      <c r="J98" s="6">
        <f t="shared" si="44"/>
        <v>-7.0345664038811542</v>
      </c>
      <c r="K98" s="6">
        <f t="shared" si="45"/>
        <v>2.1219361107737154</v>
      </c>
      <c r="L98" s="135"/>
    </row>
    <row r="99" spans="1:12">
      <c r="A99" s="210"/>
      <c r="B99" s="21">
        <v>105</v>
      </c>
      <c r="C99" s="7"/>
      <c r="D99" s="7">
        <v>0.54836666666666667</v>
      </c>
      <c r="E99" s="7">
        <v>0.5099999999999999</v>
      </c>
      <c r="F99" s="7">
        <v>1.1390647892519134E-16</v>
      </c>
      <c r="G99" s="75">
        <v>-6.9965351650355796</v>
      </c>
      <c r="H99" s="22">
        <v>2.1219361107737154</v>
      </c>
      <c r="I99" s="92">
        <f t="shared" si="43"/>
        <v>105</v>
      </c>
      <c r="J99" s="6">
        <f t="shared" si="44"/>
        <v>-6.9965351650355796</v>
      </c>
      <c r="K99" s="6">
        <f t="shared" si="45"/>
        <v>2.1219361107737154</v>
      </c>
      <c r="L99" s="135"/>
    </row>
    <row r="100" spans="1:12">
      <c r="A100" s="210"/>
      <c r="B100" s="21">
        <v>120</v>
      </c>
      <c r="C100" s="7"/>
      <c r="D100" s="7">
        <v>0.54916666666666669</v>
      </c>
      <c r="E100" s="7">
        <v>0.51549999999999974</v>
      </c>
      <c r="F100" s="7">
        <v>5.1041778553404084E-3</v>
      </c>
      <c r="G100" s="75">
        <v>-6.1305007587253932</v>
      </c>
      <c r="H100" s="22">
        <v>2.1219361107737154</v>
      </c>
      <c r="I100" s="92">
        <f t="shared" si="43"/>
        <v>120</v>
      </c>
      <c r="J100" s="6">
        <f t="shared" si="44"/>
        <v>-6.1305007587253932</v>
      </c>
      <c r="K100" s="6">
        <f t="shared" si="45"/>
        <v>2.1219361107737154</v>
      </c>
      <c r="L100" s="135"/>
    </row>
    <row r="101" spans="1:12">
      <c r="A101" s="210"/>
      <c r="B101" s="21">
        <v>135</v>
      </c>
      <c r="C101" s="7"/>
      <c r="D101" s="7">
        <v>0.54906666666666659</v>
      </c>
      <c r="E101" s="7">
        <v>0.51449999999999985</v>
      </c>
      <c r="F101" s="7">
        <v>5.1041778553404084E-3</v>
      </c>
      <c r="G101" s="75">
        <v>-6.295531811559024</v>
      </c>
      <c r="H101" s="22">
        <v>2.1219361107737154</v>
      </c>
      <c r="I101" s="92">
        <f t="shared" si="43"/>
        <v>135</v>
      </c>
      <c r="J101" s="6">
        <f t="shared" si="44"/>
        <v>-6.295531811559024</v>
      </c>
      <c r="K101" s="6">
        <f t="shared" si="45"/>
        <v>2.1219361107737154</v>
      </c>
      <c r="L101" s="135"/>
    </row>
    <row r="102" spans="1:12">
      <c r="A102" s="210"/>
      <c r="B102" s="21">
        <v>150</v>
      </c>
      <c r="C102" s="7"/>
      <c r="D102" s="7">
        <v>0.54886666666666661</v>
      </c>
      <c r="E102" s="7">
        <v>0.51199999999999979</v>
      </c>
      <c r="F102" s="7">
        <v>4.1039134083406198E-3</v>
      </c>
      <c r="G102" s="75">
        <v>-6.7168711283857947</v>
      </c>
      <c r="H102" s="22">
        <v>2.1219361107737154</v>
      </c>
      <c r="I102" s="92">
        <f t="shared" si="43"/>
        <v>150</v>
      </c>
      <c r="J102" s="6">
        <f t="shared" si="44"/>
        <v>-6.7168711283857947</v>
      </c>
      <c r="K102" s="6">
        <f t="shared" si="45"/>
        <v>2.1219361107737154</v>
      </c>
      <c r="L102" s="135"/>
    </row>
    <row r="103" spans="1:12">
      <c r="A103" s="210"/>
      <c r="B103" s="21">
        <v>165</v>
      </c>
      <c r="C103" s="7"/>
      <c r="D103" s="7">
        <v>0.54946666666666666</v>
      </c>
      <c r="E103" s="7">
        <v>0.5199999999999998</v>
      </c>
      <c r="F103" s="7">
        <v>2.2781295785038269E-16</v>
      </c>
      <c r="G103" s="75">
        <v>-5.362776025236629</v>
      </c>
      <c r="H103" s="22">
        <v>2.1219361107737154</v>
      </c>
      <c r="I103" s="92">
        <f t="shared" si="43"/>
        <v>165</v>
      </c>
      <c r="J103" s="6">
        <f t="shared" si="44"/>
        <v>-5.362776025236629</v>
      </c>
      <c r="K103" s="6">
        <f t="shared" si="45"/>
        <v>2.1219361107737154</v>
      </c>
      <c r="L103" s="135"/>
    </row>
    <row r="104" spans="1:12">
      <c r="A104" s="210"/>
      <c r="B104" s="21">
        <v>180</v>
      </c>
      <c r="C104" s="7"/>
      <c r="D104" s="7">
        <v>0.54826666666666657</v>
      </c>
      <c r="E104" s="7">
        <v>0.51199999999999979</v>
      </c>
      <c r="F104" s="7">
        <v>4.1039134083406207E-3</v>
      </c>
      <c r="G104" s="75">
        <v>-6.6147859922179215</v>
      </c>
      <c r="H104" s="22">
        <v>2.1219361107737154</v>
      </c>
      <c r="I104" s="92">
        <f t="shared" si="43"/>
        <v>180</v>
      </c>
      <c r="J104" s="6">
        <f t="shared" si="44"/>
        <v>-6.6147859922179215</v>
      </c>
      <c r="K104" s="6">
        <f t="shared" si="45"/>
        <v>2.1219361107737154</v>
      </c>
      <c r="L104" s="135"/>
    </row>
    <row r="105" spans="1:12">
      <c r="A105" s="210"/>
      <c r="B105" s="21">
        <v>195</v>
      </c>
      <c r="C105" s="7"/>
      <c r="D105" s="7">
        <v>0.54946666666666655</v>
      </c>
      <c r="E105" s="7">
        <v>0.51949999999999974</v>
      </c>
      <c r="F105" s="7">
        <v>2.2360679774997916E-3</v>
      </c>
      <c r="G105" s="75">
        <v>-5.4537733559815846</v>
      </c>
      <c r="H105" s="22">
        <v>2.1219361107737154</v>
      </c>
      <c r="I105" s="92">
        <f t="shared" si="43"/>
        <v>195</v>
      </c>
      <c r="J105" s="6">
        <f t="shared" si="44"/>
        <v>-5.4537733559815846</v>
      </c>
      <c r="K105" s="6">
        <f t="shared" si="45"/>
        <v>2.1219361107737154</v>
      </c>
      <c r="L105" s="135"/>
    </row>
    <row r="106" spans="1:12">
      <c r="A106" s="210"/>
      <c r="B106" s="21">
        <v>210</v>
      </c>
      <c r="C106" s="7"/>
      <c r="D106" s="7">
        <v>0.5489666666666666</v>
      </c>
      <c r="E106" s="7">
        <v>0.5139999999999999</v>
      </c>
      <c r="F106" s="7">
        <v>5.0262468995003508E-3</v>
      </c>
      <c r="G106" s="75">
        <v>-6.3695427773392499</v>
      </c>
      <c r="H106" s="22">
        <v>2.1219361107737154</v>
      </c>
      <c r="I106" s="92">
        <f t="shared" si="43"/>
        <v>210</v>
      </c>
      <c r="J106" s="6">
        <f t="shared" si="44"/>
        <v>-6.3695427773392499</v>
      </c>
      <c r="K106" s="6">
        <f t="shared" si="45"/>
        <v>2.1219361107737154</v>
      </c>
      <c r="L106" s="135"/>
    </row>
    <row r="107" spans="1:12">
      <c r="A107" s="210"/>
      <c r="B107" s="21">
        <v>225</v>
      </c>
      <c r="C107" s="7">
        <v>0.54886666666666661</v>
      </c>
      <c r="D107" s="7">
        <v>0.54886666666666661</v>
      </c>
      <c r="E107" s="7">
        <v>0.51699999999999979</v>
      </c>
      <c r="F107" s="7">
        <v>4.7016234598162765E-3</v>
      </c>
      <c r="G107" s="75">
        <v>-5.8059030729989356</v>
      </c>
      <c r="H107" s="22">
        <v>2.1219361107737154</v>
      </c>
      <c r="I107" s="92">
        <f t="shared" si="43"/>
        <v>225</v>
      </c>
      <c r="J107" s="6">
        <f t="shared" si="44"/>
        <v>-5.8059030729989356</v>
      </c>
      <c r="K107" s="6">
        <f t="shared" si="45"/>
        <v>2.1219361107737154</v>
      </c>
      <c r="L107" s="135"/>
    </row>
    <row r="108" spans="1:12">
      <c r="A108" s="210"/>
      <c r="B108" s="21">
        <v>240</v>
      </c>
      <c r="C108" s="7"/>
      <c r="D108" s="7">
        <v>0.54906666666666659</v>
      </c>
      <c r="E108" s="7">
        <v>0.5199999999999998</v>
      </c>
      <c r="F108" s="7">
        <v>2.2781295785038269E-16</v>
      </c>
      <c r="G108" s="75">
        <v>-5.2938319572608306</v>
      </c>
      <c r="H108" s="22">
        <v>2.1219361107737154</v>
      </c>
      <c r="I108" s="92">
        <f t="shared" si="43"/>
        <v>240</v>
      </c>
      <c r="J108" s="6">
        <f t="shared" si="44"/>
        <v>-5.2938319572608306</v>
      </c>
      <c r="K108" s="6">
        <f t="shared" si="45"/>
        <v>2.1219361107737154</v>
      </c>
      <c r="L108" s="135"/>
    </row>
    <row r="109" spans="1:12">
      <c r="A109" s="210"/>
      <c r="B109" s="21">
        <v>255</v>
      </c>
      <c r="C109" s="7"/>
      <c r="D109" s="7">
        <v>0.54886666666666661</v>
      </c>
      <c r="E109" s="7">
        <v>0.5199999999999998</v>
      </c>
      <c r="F109" s="7">
        <v>2.2781295785038269E-16</v>
      </c>
      <c r="G109" s="75">
        <v>-5.2593222397668207</v>
      </c>
      <c r="H109" s="22">
        <v>2.1219361107737154</v>
      </c>
      <c r="I109" s="92">
        <f t="shared" si="43"/>
        <v>255</v>
      </c>
      <c r="J109" s="6">
        <f t="shared" si="44"/>
        <v>-5.2593222397668207</v>
      </c>
      <c r="K109" s="6">
        <f t="shared" si="45"/>
        <v>2.1219361107737154</v>
      </c>
      <c r="L109" s="135"/>
    </row>
    <row r="110" spans="1:12">
      <c r="A110" s="210"/>
      <c r="B110" s="21">
        <v>270</v>
      </c>
      <c r="C110" s="7"/>
      <c r="D110" s="7">
        <v>0.54816666666666658</v>
      </c>
      <c r="E110" s="7">
        <v>0.51899999999999979</v>
      </c>
      <c r="F110" s="7">
        <v>3.077935056255466E-3</v>
      </c>
      <c r="G110" s="75">
        <v>-5.3207661903314305</v>
      </c>
      <c r="H110" s="22">
        <v>2.1219361107737154</v>
      </c>
      <c r="I110" s="92">
        <f t="shared" si="43"/>
        <v>270</v>
      </c>
      <c r="J110" s="6">
        <f t="shared" si="44"/>
        <v>-5.3207661903314305</v>
      </c>
      <c r="K110" s="6">
        <f t="shared" si="45"/>
        <v>2.1219361107737154</v>
      </c>
      <c r="L110" s="135"/>
    </row>
    <row r="111" spans="1:12">
      <c r="A111" s="210"/>
      <c r="B111" s="21">
        <v>285</v>
      </c>
      <c r="C111" s="7"/>
      <c r="D111" s="7">
        <v>0.54816666666666658</v>
      </c>
      <c r="E111" s="7">
        <v>0.51899999999999979</v>
      </c>
      <c r="F111" s="7">
        <v>3.0779350562554651E-3</v>
      </c>
      <c r="G111" s="75">
        <v>-5.3207661903314305</v>
      </c>
      <c r="H111" s="22">
        <v>2.1219361107737154</v>
      </c>
      <c r="I111" s="92">
        <f t="shared" si="43"/>
        <v>285</v>
      </c>
      <c r="J111" s="6">
        <f t="shared" si="44"/>
        <v>-5.3207661903314305</v>
      </c>
      <c r="K111" s="6">
        <f t="shared" si="45"/>
        <v>2.1219361107737154</v>
      </c>
      <c r="L111" s="135"/>
    </row>
    <row r="112" spans="1:12">
      <c r="A112" s="210"/>
      <c r="B112" s="21">
        <v>300</v>
      </c>
      <c r="C112" s="7"/>
      <c r="D112" s="7">
        <v>0.54826666666666657</v>
      </c>
      <c r="E112" s="7">
        <v>0.51949999999999974</v>
      </c>
      <c r="F112" s="7">
        <v>2.2360679774997916E-3</v>
      </c>
      <c r="G112" s="75">
        <v>-5.2468385214008091</v>
      </c>
      <c r="H112" s="22">
        <v>2.1219361107737154</v>
      </c>
      <c r="I112" s="92">
        <f t="shared" si="43"/>
        <v>300</v>
      </c>
      <c r="J112" s="6">
        <f t="shared" si="44"/>
        <v>-5.2468385214008091</v>
      </c>
      <c r="K112" s="6">
        <f t="shared" si="45"/>
        <v>2.1219361107737154</v>
      </c>
      <c r="L112" s="135"/>
    </row>
    <row r="113" spans="1:12">
      <c r="A113" s="210"/>
      <c r="B113" s="21">
        <v>315</v>
      </c>
      <c r="C113" s="7"/>
      <c r="D113" s="7">
        <v>0.5479666666666666</v>
      </c>
      <c r="E113" s="7">
        <v>0.51899999999999979</v>
      </c>
      <c r="F113" s="7">
        <v>3.0779350562554664E-3</v>
      </c>
      <c r="G113" s="75">
        <v>-5.2862096234564406</v>
      </c>
      <c r="H113" s="22">
        <v>2.1219361107737154</v>
      </c>
      <c r="I113" s="92">
        <f t="shared" si="43"/>
        <v>315</v>
      </c>
      <c r="J113" s="6">
        <f t="shared" si="44"/>
        <v>-5.2862096234564406</v>
      </c>
      <c r="K113" s="6">
        <f t="shared" si="45"/>
        <v>2.1219361107737154</v>
      </c>
      <c r="L113" s="135"/>
    </row>
    <row r="114" spans="1:12">
      <c r="A114" s="210"/>
      <c r="B114" s="21">
        <v>330</v>
      </c>
      <c r="C114" s="7"/>
      <c r="D114" s="7">
        <v>0.54926666666666657</v>
      </c>
      <c r="E114" s="7">
        <v>0.51899999999999979</v>
      </c>
      <c r="F114" s="7">
        <v>3.0779350562554664E-3</v>
      </c>
      <c r="G114" s="75">
        <v>-5.5103774729943167</v>
      </c>
      <c r="H114" s="22">
        <v>2.1219361107737154</v>
      </c>
      <c r="I114" s="92">
        <f t="shared" si="43"/>
        <v>330</v>
      </c>
      <c r="J114" s="6">
        <f t="shared" si="44"/>
        <v>-5.5103774729943167</v>
      </c>
      <c r="K114" s="6">
        <f t="shared" si="45"/>
        <v>2.1219361107737154</v>
      </c>
      <c r="L114" s="135"/>
    </row>
    <row r="115" spans="1:12">
      <c r="A115" s="210"/>
      <c r="B115" s="21">
        <v>345</v>
      </c>
      <c r="C115" s="7"/>
      <c r="D115" s="7">
        <v>0.54806666666666659</v>
      </c>
      <c r="E115" s="7">
        <v>0.51799999999999979</v>
      </c>
      <c r="F115" s="7">
        <v>5.2314836378059733E-3</v>
      </c>
      <c r="G115" s="75">
        <v>-5.4859506142805259</v>
      </c>
      <c r="H115" s="22">
        <v>2.1219361107737154</v>
      </c>
      <c r="I115" s="92">
        <f t="shared" si="43"/>
        <v>345</v>
      </c>
      <c r="J115" s="6">
        <f t="shared" si="44"/>
        <v>-5.4859506142805259</v>
      </c>
      <c r="K115" s="6">
        <f t="shared" si="45"/>
        <v>2.1219361107737154</v>
      </c>
      <c r="L115" s="135"/>
    </row>
    <row r="116" spans="1:12">
      <c r="A116" s="210"/>
      <c r="B116" s="21">
        <v>360</v>
      </c>
      <c r="C116" s="7"/>
      <c r="D116" s="7">
        <v>0.54946666666666655</v>
      </c>
      <c r="E116" s="7">
        <v>0.51849999999999974</v>
      </c>
      <c r="F116" s="7">
        <v>3.663475485325236E-3</v>
      </c>
      <c r="G116" s="75">
        <v>-5.6357680174715146</v>
      </c>
      <c r="H116" s="22">
        <v>2.1219361107737154</v>
      </c>
      <c r="I116" s="92">
        <f t="shared" si="43"/>
        <v>360</v>
      </c>
      <c r="J116" s="6">
        <f t="shared" si="44"/>
        <v>-5.6357680174715146</v>
      </c>
      <c r="K116" s="6">
        <f t="shared" si="45"/>
        <v>2.1219361107737154</v>
      </c>
      <c r="L116" s="135"/>
    </row>
    <row r="117" spans="1:12">
      <c r="A117" s="210"/>
      <c r="B117" s="21">
        <v>375</v>
      </c>
      <c r="C117" s="7"/>
      <c r="D117" s="7">
        <v>0.54871666666666663</v>
      </c>
      <c r="E117" s="7">
        <v>0.52049999999999974</v>
      </c>
      <c r="F117" s="7">
        <v>2.2360679774997916E-3</v>
      </c>
      <c r="G117" s="75">
        <v>-5.1423017343498874</v>
      </c>
      <c r="H117" s="22">
        <v>2.1219361107737154</v>
      </c>
      <c r="I117" s="92">
        <f t="shared" si="43"/>
        <v>375</v>
      </c>
      <c r="J117" s="6">
        <f t="shared" si="44"/>
        <v>-5.1423017343498874</v>
      </c>
      <c r="K117" s="6">
        <f t="shared" si="45"/>
        <v>2.1219361107737154</v>
      </c>
      <c r="L117" s="135"/>
    </row>
    <row r="118" spans="1:12">
      <c r="A118" s="210"/>
      <c r="B118" s="105">
        <v>390</v>
      </c>
      <c r="C118" s="111"/>
      <c r="D118" s="111">
        <v>0.55051666666666654</v>
      </c>
      <c r="E118" s="111">
        <v>0.52099999999999969</v>
      </c>
      <c r="F118" s="111">
        <v>3.0779350562554651E-3</v>
      </c>
      <c r="G118" s="113">
        <v>-5.3616299839545034</v>
      </c>
      <c r="H118" s="112">
        <v>2.1219361107737154</v>
      </c>
      <c r="I118" s="92">
        <f t="shared" si="43"/>
        <v>390</v>
      </c>
      <c r="J118" s="6"/>
      <c r="K118" s="6"/>
      <c r="L118" s="135"/>
    </row>
    <row r="119" spans="1:12">
      <c r="A119" s="210"/>
      <c r="B119" s="21">
        <v>405</v>
      </c>
      <c r="C119" s="7"/>
      <c r="D119" s="7"/>
      <c r="E119" s="7"/>
      <c r="F119" s="7"/>
      <c r="G119" s="75"/>
      <c r="H119" s="22"/>
      <c r="I119" s="92">
        <f t="shared" si="43"/>
        <v>405</v>
      </c>
      <c r="J119" s="6"/>
      <c r="K119" s="6"/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3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3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3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3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3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3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3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3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0.50094599339788093</v>
      </c>
      <c r="E135" s="34">
        <v>0.5</v>
      </c>
      <c r="F135" s="34">
        <v>0</v>
      </c>
      <c r="G135" s="35">
        <v>-0.18884139415195697</v>
      </c>
      <c r="H135" s="36">
        <v>2.1009559658307588</v>
      </c>
      <c r="I135" s="92">
        <f t="shared" si="46"/>
        <v>120</v>
      </c>
      <c r="J135" s="6">
        <f t="shared" ref="J135:J155" si="47">G135+(G136-G135)/15*(I135-B135)</f>
        <v>-0.18884139415195697</v>
      </c>
      <c r="K135" s="6">
        <f t="shared" ref="K135:K155" si="48">H135+(H136-H135)/15*(I135-B135)</f>
        <v>2.1009559658307588</v>
      </c>
      <c r="L135" s="135"/>
    </row>
    <row r="136" spans="1:12">
      <c r="A136" s="208"/>
      <c r="B136" s="23">
        <v>135</v>
      </c>
      <c r="C136" s="3"/>
      <c r="D136" s="34">
        <v>0.50100199339788087</v>
      </c>
      <c r="E136" s="34">
        <v>0.5</v>
      </c>
      <c r="F136" s="34">
        <v>0</v>
      </c>
      <c r="G136" s="35">
        <v>-0.1999978864525436</v>
      </c>
      <c r="H136" s="36">
        <v>2.100486333380184</v>
      </c>
      <c r="I136" s="92">
        <f t="shared" si="46"/>
        <v>135</v>
      </c>
      <c r="J136" s="6">
        <f t="shared" si="47"/>
        <v>-0.1999978864525436</v>
      </c>
      <c r="K136" s="6">
        <f t="shared" si="48"/>
        <v>2.100486333380184</v>
      </c>
      <c r="L136" s="135"/>
    </row>
    <row r="137" spans="1:12">
      <c r="A137" s="208"/>
      <c r="B137" s="23">
        <v>150</v>
      </c>
      <c r="C137" s="3"/>
      <c r="D137" s="34">
        <v>0.50135399339788089</v>
      </c>
      <c r="E137" s="34">
        <v>0.5</v>
      </c>
      <c r="F137" s="34">
        <v>0</v>
      </c>
      <c r="G137" s="35">
        <v>-0.27006734078337069</v>
      </c>
      <c r="H137" s="36">
        <v>2.0975379659081561</v>
      </c>
      <c r="I137" s="92">
        <f t="shared" si="46"/>
        <v>150</v>
      </c>
      <c r="J137" s="6">
        <f t="shared" si="47"/>
        <v>-0.27006734078337069</v>
      </c>
      <c r="K137" s="6">
        <f t="shared" si="48"/>
        <v>2.0975379659081561</v>
      </c>
      <c r="L137" s="135"/>
    </row>
    <row r="138" spans="1:12">
      <c r="A138" s="208"/>
      <c r="B138" s="23">
        <v>165</v>
      </c>
      <c r="C138" s="3"/>
      <c r="D138" s="34">
        <v>0.49962199339788083</v>
      </c>
      <c r="E138" s="34">
        <v>0.5</v>
      </c>
      <c r="F138" s="34">
        <v>0</v>
      </c>
      <c r="G138" s="35">
        <v>7.5658519263411092E-2</v>
      </c>
      <c r="H138" s="36">
        <v>2.112105532288608</v>
      </c>
      <c r="I138" s="92">
        <f t="shared" si="46"/>
        <v>165</v>
      </c>
      <c r="J138" s="6">
        <f t="shared" si="47"/>
        <v>7.5658519263411092E-2</v>
      </c>
      <c r="K138" s="6">
        <f t="shared" si="48"/>
        <v>2.112105532288608</v>
      </c>
      <c r="L138" s="135"/>
    </row>
    <row r="139" spans="1:12">
      <c r="A139" s="208"/>
      <c r="B139" s="23">
        <v>180</v>
      </c>
      <c r="C139" s="3"/>
      <c r="D139" s="34">
        <v>0.49916599339788092</v>
      </c>
      <c r="E139" s="34">
        <v>0.5</v>
      </c>
      <c r="F139" s="34">
        <v>0</v>
      </c>
      <c r="G139" s="35">
        <v>0.16708001209014564</v>
      </c>
      <c r="H139" s="36">
        <v>2.1159661503238074</v>
      </c>
      <c r="I139" s="92">
        <f t="shared" si="46"/>
        <v>180</v>
      </c>
      <c r="J139" s="6">
        <f t="shared" si="47"/>
        <v>0.16708001209014564</v>
      </c>
      <c r="K139" s="6">
        <f t="shared" si="48"/>
        <v>2.1159661503238074</v>
      </c>
      <c r="L139" s="135"/>
    </row>
    <row r="140" spans="1:12">
      <c r="A140" s="208"/>
      <c r="B140" s="23">
        <v>195</v>
      </c>
      <c r="C140" s="3"/>
      <c r="D140" s="34">
        <v>0.49868199339788088</v>
      </c>
      <c r="E140" s="34">
        <v>0.5</v>
      </c>
      <c r="F140" s="34">
        <v>0.01</v>
      </c>
      <c r="G140" s="35">
        <v>0.26429801347720283</v>
      </c>
      <c r="H140" s="36">
        <v>2.1976845744090103</v>
      </c>
      <c r="I140" s="92">
        <f t="shared" si="46"/>
        <v>195</v>
      </c>
      <c r="J140" s="6">
        <f t="shared" si="47"/>
        <v>0.26429801347720283</v>
      </c>
      <c r="K140" s="6">
        <f t="shared" si="48"/>
        <v>2.1976845744090103</v>
      </c>
      <c r="L140" s="135"/>
    </row>
    <row r="141" spans="1:12">
      <c r="A141" s="208"/>
      <c r="B141" s="23">
        <v>210</v>
      </c>
      <c r="C141" s="3"/>
      <c r="D141" s="34">
        <v>0.49785199339788089</v>
      </c>
      <c r="E141" s="34">
        <v>0.51</v>
      </c>
      <c r="F141" s="34">
        <v>0.01</v>
      </c>
      <c r="G141" s="35">
        <v>2.4400839533066798</v>
      </c>
      <c r="H141" s="36">
        <v>2.2458372511426363</v>
      </c>
      <c r="I141" s="92">
        <f t="shared" si="46"/>
        <v>210</v>
      </c>
      <c r="J141" s="6">
        <f t="shared" si="47"/>
        <v>2.4400839533066798</v>
      </c>
      <c r="K141" s="6">
        <f t="shared" si="48"/>
        <v>2.2458372511426363</v>
      </c>
      <c r="L141" s="135"/>
    </row>
    <row r="142" spans="1:12">
      <c r="A142" s="208"/>
      <c r="B142" s="23">
        <v>225</v>
      </c>
      <c r="C142" s="3"/>
      <c r="D142" s="34">
        <v>0.49903599339788085</v>
      </c>
      <c r="E142" s="34">
        <v>0.51</v>
      </c>
      <c r="F142" s="34">
        <v>0.01</v>
      </c>
      <c r="G142" s="35">
        <v>2.1970372372274096</v>
      </c>
      <c r="H142" s="36">
        <v>2.2355478749506226</v>
      </c>
      <c r="I142" s="92">
        <f t="shared" si="46"/>
        <v>225</v>
      </c>
      <c r="J142" s="6">
        <f t="shared" si="47"/>
        <v>2.1970372372274096</v>
      </c>
      <c r="K142" s="6">
        <f t="shared" si="48"/>
        <v>2.2355478749506226</v>
      </c>
      <c r="L142" s="135"/>
    </row>
    <row r="143" spans="1:12">
      <c r="A143" s="208"/>
      <c r="B143" s="23">
        <v>240</v>
      </c>
      <c r="C143" s="3"/>
      <c r="D143" s="34">
        <v>0.49810999339788087</v>
      </c>
      <c r="E143" s="34">
        <v>0.51</v>
      </c>
      <c r="F143" s="34">
        <v>0</v>
      </c>
      <c r="G143" s="35">
        <v>2.3870243038110717</v>
      </c>
      <c r="H143" s="36">
        <v>2.1674462787930846</v>
      </c>
      <c r="I143" s="92">
        <f t="shared" si="46"/>
        <v>240</v>
      </c>
      <c r="J143" s="6">
        <f t="shared" si="47"/>
        <v>2.3870243038110717</v>
      </c>
      <c r="K143" s="6">
        <f t="shared" si="48"/>
        <v>2.1674462787930846</v>
      </c>
      <c r="L143" s="135"/>
    </row>
    <row r="144" spans="1:12">
      <c r="A144" s="208"/>
      <c r="B144" s="23">
        <v>255</v>
      </c>
      <c r="C144" s="4"/>
      <c r="D144" s="34">
        <v>0.49758899339788087</v>
      </c>
      <c r="E144" s="34">
        <v>0.51</v>
      </c>
      <c r="F144" s="34">
        <v>0</v>
      </c>
      <c r="G144" s="35">
        <v>2.4942285232975552</v>
      </c>
      <c r="H144" s="36">
        <v>2.1719874898146374</v>
      </c>
      <c r="I144" s="92">
        <f t="shared" si="46"/>
        <v>255</v>
      </c>
      <c r="J144" s="6">
        <f t="shared" si="47"/>
        <v>2.4942285232975552</v>
      </c>
      <c r="K144" s="6">
        <f t="shared" si="48"/>
        <v>2.1719874898146374</v>
      </c>
      <c r="L144" s="135"/>
    </row>
    <row r="145" spans="1:12">
      <c r="A145" s="208"/>
      <c r="B145" s="23">
        <v>270</v>
      </c>
      <c r="C145" s="3">
        <v>0.49761399339788087</v>
      </c>
      <c r="D145" s="34">
        <v>0.4976419933978809</v>
      </c>
      <c r="E145" s="34">
        <v>0.51</v>
      </c>
      <c r="F145" s="34">
        <v>0</v>
      </c>
      <c r="G145" s="35">
        <v>2.4833126556983469</v>
      </c>
      <c r="H145" s="36">
        <v>2.1715248712779389</v>
      </c>
      <c r="I145" s="92">
        <f t="shared" si="46"/>
        <v>270</v>
      </c>
      <c r="J145" s="6">
        <f t="shared" si="47"/>
        <v>2.4833126556983469</v>
      </c>
      <c r="K145" s="6">
        <f t="shared" si="48"/>
        <v>2.1715248712779389</v>
      </c>
      <c r="L145" s="135"/>
    </row>
    <row r="146" spans="1:12">
      <c r="A146" s="208"/>
      <c r="B146" s="23">
        <v>285</v>
      </c>
      <c r="C146" s="3"/>
      <c r="D146" s="34">
        <v>0.49742999339788085</v>
      </c>
      <c r="E146" s="34">
        <v>0.51</v>
      </c>
      <c r="F146" s="34">
        <v>0</v>
      </c>
      <c r="G146" s="35">
        <v>2.5269900828164866</v>
      </c>
      <c r="H146" s="36">
        <v>2.1733762340893654</v>
      </c>
      <c r="I146" s="92">
        <f t="shared" si="46"/>
        <v>285</v>
      </c>
      <c r="J146" s="6">
        <f t="shared" si="47"/>
        <v>2.5269900828164866</v>
      </c>
      <c r="K146" s="6">
        <f t="shared" si="48"/>
        <v>2.1733762340893654</v>
      </c>
      <c r="L146" s="135"/>
    </row>
    <row r="147" spans="1:12">
      <c r="A147" s="208"/>
      <c r="B147" s="23">
        <v>300</v>
      </c>
      <c r="C147" s="3"/>
      <c r="D147" s="34">
        <v>0.49759999339788086</v>
      </c>
      <c r="E147" s="34">
        <v>0.51</v>
      </c>
      <c r="F147" s="34">
        <v>0</v>
      </c>
      <c r="G147" s="35">
        <v>2.4919627746466042</v>
      </c>
      <c r="H147" s="36">
        <v>2.1718914624722068</v>
      </c>
      <c r="I147" s="92">
        <f t="shared" si="46"/>
        <v>300</v>
      </c>
      <c r="J147" s="6">
        <f t="shared" si="47"/>
        <v>2.4919627746466042</v>
      </c>
      <c r="K147" s="6">
        <f t="shared" si="48"/>
        <v>2.1718914624722068</v>
      </c>
      <c r="L147" s="135"/>
    </row>
    <row r="148" spans="1:12">
      <c r="A148" s="208"/>
      <c r="B148" s="23">
        <v>315</v>
      </c>
      <c r="C148" s="3"/>
      <c r="D148" s="34">
        <v>0.4969449933978809</v>
      </c>
      <c r="E148" s="34">
        <v>0.51</v>
      </c>
      <c r="F148" s="34">
        <v>0</v>
      </c>
      <c r="G148" s="35">
        <v>2.627052646783901</v>
      </c>
      <c r="H148" s="36">
        <v>2.1776205906651378</v>
      </c>
      <c r="I148" s="92">
        <f t="shared" si="46"/>
        <v>315</v>
      </c>
      <c r="J148" s="6">
        <f t="shared" si="47"/>
        <v>2.627052646783901</v>
      </c>
      <c r="K148" s="6">
        <f t="shared" si="48"/>
        <v>2.1776205906651378</v>
      </c>
      <c r="L148" s="135"/>
    </row>
    <row r="149" spans="1:12">
      <c r="A149" s="208"/>
      <c r="B149" s="23">
        <v>330</v>
      </c>
      <c r="C149" s="3"/>
      <c r="D149" s="34">
        <v>0.49724699339788087</v>
      </c>
      <c r="E149" s="34">
        <v>0.51</v>
      </c>
      <c r="F149" s="34">
        <v>0</v>
      </c>
      <c r="G149" s="35">
        <v>2.56472271757199</v>
      </c>
      <c r="H149" s="36">
        <v>2.1749762518836091</v>
      </c>
      <c r="I149" s="92">
        <f t="shared" si="46"/>
        <v>330</v>
      </c>
      <c r="J149" s="6">
        <f t="shared" si="47"/>
        <v>2.56472271757199</v>
      </c>
      <c r="K149" s="6">
        <f t="shared" si="48"/>
        <v>2.1749762518836091</v>
      </c>
      <c r="L149" s="135"/>
    </row>
    <row r="150" spans="1:12">
      <c r="A150" s="208"/>
      <c r="B150" s="23">
        <v>345</v>
      </c>
      <c r="C150" s="3"/>
      <c r="D150" s="34">
        <v>0.49868199339788088</v>
      </c>
      <c r="E150" s="34">
        <v>0.51</v>
      </c>
      <c r="F150" s="34">
        <v>0</v>
      </c>
      <c r="G150" s="35">
        <v>2.2695839737467485</v>
      </c>
      <c r="H150" s="36">
        <v>2.1624769412864935</v>
      </c>
      <c r="I150" s="92">
        <f t="shared" si="46"/>
        <v>345</v>
      </c>
      <c r="J150" s="6">
        <f t="shared" si="47"/>
        <v>2.2695839737467485</v>
      </c>
      <c r="K150" s="6">
        <f t="shared" si="48"/>
        <v>2.1624769412864935</v>
      </c>
      <c r="L150" s="135"/>
    </row>
    <row r="151" spans="1:12">
      <c r="A151" s="208"/>
      <c r="B151" s="23">
        <v>360</v>
      </c>
      <c r="C151" s="3"/>
      <c r="D151" s="34">
        <v>0.49916599339788092</v>
      </c>
      <c r="E151" s="34">
        <v>0.51</v>
      </c>
      <c r="F151" s="34">
        <v>0</v>
      </c>
      <c r="G151" s="35">
        <v>2.1704216123319502</v>
      </c>
      <c r="H151" s="36">
        <v>2.1582854733302832</v>
      </c>
      <c r="I151" s="92">
        <f t="shared" si="46"/>
        <v>360</v>
      </c>
      <c r="J151" s="6">
        <f t="shared" si="47"/>
        <v>2.1704216123319502</v>
      </c>
      <c r="K151" s="6">
        <f t="shared" si="48"/>
        <v>2.1582854733302832</v>
      </c>
      <c r="L151" s="135"/>
    </row>
    <row r="152" spans="1:12">
      <c r="A152" s="208"/>
      <c r="B152" s="23">
        <v>375</v>
      </c>
      <c r="C152" s="3"/>
      <c r="D152" s="34">
        <v>0.49962199339788083</v>
      </c>
      <c r="E152" s="34">
        <v>0.51</v>
      </c>
      <c r="F152" s="34">
        <v>0</v>
      </c>
      <c r="G152" s="35">
        <v>2.0771716896486812</v>
      </c>
      <c r="H152" s="36">
        <v>2.15434764293438</v>
      </c>
      <c r="I152" s="92">
        <f t="shared" si="46"/>
        <v>375</v>
      </c>
      <c r="J152" s="6">
        <f t="shared" si="47"/>
        <v>2.0771716896486812</v>
      </c>
      <c r="K152" s="6">
        <f t="shared" si="48"/>
        <v>2.15434764293438</v>
      </c>
      <c r="L152" s="135"/>
    </row>
    <row r="153" spans="1:12">
      <c r="A153" s="208"/>
      <c r="B153" s="23">
        <v>390</v>
      </c>
      <c r="C153" s="3"/>
      <c r="D153" s="34">
        <v>0.50135399339788089</v>
      </c>
      <c r="E153" s="34">
        <v>0.51</v>
      </c>
      <c r="F153" s="34">
        <v>0</v>
      </c>
      <c r="G153" s="35">
        <v>1.7245313124009638</v>
      </c>
      <c r="H153" s="36">
        <v>2.1394887252263195</v>
      </c>
      <c r="I153" s="92">
        <f t="shared" si="46"/>
        <v>390</v>
      </c>
      <c r="J153" s="6">
        <f t="shared" si="47"/>
        <v>1.7245313124009638</v>
      </c>
      <c r="K153" s="6">
        <f t="shared" si="48"/>
        <v>2.1394887252263195</v>
      </c>
      <c r="L153" s="135"/>
    </row>
    <row r="154" spans="1:12">
      <c r="A154" s="208"/>
      <c r="B154" s="23">
        <v>405</v>
      </c>
      <c r="C154" s="3"/>
      <c r="D154" s="34">
        <v>0.50100199339788087</v>
      </c>
      <c r="E154" s="34">
        <v>0.51</v>
      </c>
      <c r="F154" s="34">
        <v>0</v>
      </c>
      <c r="G154" s="35">
        <v>1.7960021558184072</v>
      </c>
      <c r="H154" s="36">
        <v>2.1424960600477876</v>
      </c>
      <c r="I154" s="92">
        <f t="shared" si="46"/>
        <v>405</v>
      </c>
      <c r="J154" s="6">
        <f t="shared" si="47"/>
        <v>1.7960021558184072</v>
      </c>
      <c r="K154" s="6">
        <f t="shared" si="48"/>
        <v>2.1424960600477876</v>
      </c>
      <c r="L154" s="135"/>
    </row>
    <row r="155" spans="1:12">
      <c r="A155" s="208"/>
      <c r="B155" s="23">
        <v>420</v>
      </c>
      <c r="C155" s="3"/>
      <c r="D155" s="34">
        <v>0.50094599339788093</v>
      </c>
      <c r="E155" s="34">
        <v>0.51</v>
      </c>
      <c r="F155" s="34">
        <v>0</v>
      </c>
      <c r="G155" s="35">
        <v>1.8073817779650054</v>
      </c>
      <c r="H155" s="36">
        <v>2.1429750851473739</v>
      </c>
      <c r="I155" s="92">
        <f t="shared" si="46"/>
        <v>420</v>
      </c>
      <c r="J155" s="6">
        <f t="shared" si="47"/>
        <v>1.8073817779650054</v>
      </c>
      <c r="K155" s="6">
        <f t="shared" si="48"/>
        <v>2.1429750851473739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/>
      <c r="C201" s="55"/>
      <c r="D201" s="56"/>
      <c r="E201" s="55"/>
      <c r="F201" s="56"/>
      <c r="G201" s="56"/>
      <c r="H201" s="62"/>
      <c r="I201" s="94">
        <f>I200+15</f>
        <v>60</v>
      </c>
      <c r="J201" s="6"/>
      <c r="K201" s="6"/>
      <c r="L201" s="135"/>
    </row>
    <row r="202" spans="1:12">
      <c r="A202" s="208"/>
      <c r="B202" s="55"/>
      <c r="C202" s="55"/>
      <c r="D202" s="56"/>
      <c r="E202" s="55"/>
      <c r="F202" s="56"/>
      <c r="G202" s="56"/>
      <c r="H202" s="62"/>
      <c r="I202" s="94">
        <f t="shared" ref="I202:I232" si="50">I201+15</f>
        <v>75</v>
      </c>
      <c r="J202" s="6"/>
      <c r="K202" s="6"/>
      <c r="L202" s="135"/>
    </row>
    <row r="203" spans="1:12">
      <c r="A203" s="208"/>
      <c r="B203" s="55"/>
      <c r="C203" s="55"/>
      <c r="D203" s="56"/>
      <c r="E203" s="55"/>
      <c r="F203" s="56"/>
      <c r="G203" s="56"/>
      <c r="H203" s="62"/>
      <c r="I203" s="94">
        <f t="shared" si="50"/>
        <v>90</v>
      </c>
      <c r="J203" s="6"/>
      <c r="K203" s="6"/>
      <c r="L203" s="135"/>
    </row>
    <row r="204" spans="1:12">
      <c r="A204" s="208"/>
      <c r="B204" s="55"/>
      <c r="C204" s="55"/>
      <c r="D204" s="56"/>
      <c r="E204" s="55"/>
      <c r="F204" s="56"/>
      <c r="G204" s="56"/>
      <c r="H204" s="62"/>
      <c r="I204" s="94">
        <f t="shared" si="50"/>
        <v>105</v>
      </c>
      <c r="J204" s="6"/>
      <c r="K204" s="6"/>
      <c r="L204" s="135"/>
    </row>
    <row r="205" spans="1:12">
      <c r="A205" s="208"/>
      <c r="B205" s="55"/>
      <c r="C205" s="55"/>
      <c r="D205" s="56"/>
      <c r="E205" s="55"/>
      <c r="F205" s="56"/>
      <c r="G205" s="56"/>
      <c r="H205" s="62"/>
      <c r="I205" s="94">
        <f t="shared" si="50"/>
        <v>120</v>
      </c>
      <c r="J205" s="6"/>
      <c r="K205" s="6"/>
      <c r="L205" s="135"/>
    </row>
    <row r="206" spans="1:12">
      <c r="A206" s="208"/>
      <c r="B206" s="55"/>
      <c r="C206" s="55"/>
      <c r="D206" s="56"/>
      <c r="E206" s="55"/>
      <c r="F206" s="56"/>
      <c r="G206" s="56"/>
      <c r="H206" s="62"/>
      <c r="I206" s="94">
        <f t="shared" si="50"/>
        <v>135</v>
      </c>
      <c r="J206" s="6"/>
      <c r="K206" s="6"/>
      <c r="L206" s="135"/>
    </row>
    <row r="207" spans="1:12">
      <c r="A207" s="208"/>
      <c r="B207" s="55"/>
      <c r="C207" s="55"/>
      <c r="D207" s="56"/>
      <c r="E207" s="55"/>
      <c r="F207" s="56"/>
      <c r="G207" s="56"/>
      <c r="H207" s="62"/>
      <c r="I207" s="94">
        <f t="shared" si="50"/>
        <v>150</v>
      </c>
      <c r="J207" s="6"/>
      <c r="K207" s="6"/>
      <c r="L207" s="135"/>
    </row>
    <row r="208" spans="1:12">
      <c r="A208" s="208"/>
      <c r="B208" s="55"/>
      <c r="C208" s="55"/>
      <c r="D208" s="56"/>
      <c r="E208" s="55"/>
      <c r="F208" s="56"/>
      <c r="G208" s="56"/>
      <c r="H208" s="62"/>
      <c r="I208" s="94">
        <f t="shared" si="50"/>
        <v>165</v>
      </c>
      <c r="J208" s="6"/>
      <c r="K208" s="6"/>
      <c r="L208" s="135"/>
    </row>
    <row r="209" spans="1:12">
      <c r="A209" s="208"/>
      <c r="B209" s="55"/>
      <c r="C209" s="55"/>
      <c r="D209" s="56"/>
      <c r="E209" s="55"/>
      <c r="F209" s="56"/>
      <c r="G209" s="56"/>
      <c r="H209" s="62"/>
      <c r="I209" s="94">
        <f t="shared" si="50"/>
        <v>180</v>
      </c>
      <c r="J209" s="6"/>
      <c r="K209" s="6"/>
      <c r="L209" s="135"/>
    </row>
    <row r="210" spans="1:12">
      <c r="A210" s="208"/>
      <c r="B210" s="55"/>
      <c r="C210" s="55"/>
      <c r="D210" s="56"/>
      <c r="E210" s="55"/>
      <c r="F210" s="56"/>
      <c r="G210" s="56"/>
      <c r="H210" s="62"/>
      <c r="I210" s="94">
        <f t="shared" si="50"/>
        <v>195</v>
      </c>
      <c r="J210" s="6"/>
      <c r="K210" s="6"/>
      <c r="L210" s="135"/>
    </row>
    <row r="211" spans="1:12">
      <c r="A211" s="208"/>
      <c r="B211" s="55"/>
      <c r="C211" s="55"/>
      <c r="D211" s="56"/>
      <c r="E211" s="55"/>
      <c r="F211" s="56"/>
      <c r="G211" s="56"/>
      <c r="H211" s="62"/>
      <c r="I211" s="94">
        <f t="shared" si="50"/>
        <v>210</v>
      </c>
      <c r="J211" s="6"/>
      <c r="K211" s="6"/>
      <c r="L211" s="135"/>
    </row>
    <row r="212" spans="1:12">
      <c r="A212" s="208"/>
      <c r="B212" s="55"/>
      <c r="C212" s="55"/>
      <c r="D212" s="56"/>
      <c r="E212" s="55"/>
      <c r="F212" s="56"/>
      <c r="G212" s="56"/>
      <c r="H212" s="62"/>
      <c r="I212" s="94">
        <f t="shared" si="50"/>
        <v>225</v>
      </c>
      <c r="J212" s="6"/>
      <c r="K212" s="6"/>
      <c r="L212" s="135"/>
    </row>
    <row r="213" spans="1:12">
      <c r="A213" s="208"/>
      <c r="B213" s="55"/>
      <c r="C213" s="55"/>
      <c r="D213" s="56"/>
      <c r="E213" s="55"/>
      <c r="F213" s="56"/>
      <c r="G213" s="56"/>
      <c r="H213" s="62"/>
      <c r="I213" s="94">
        <f t="shared" si="50"/>
        <v>240</v>
      </c>
      <c r="J213" s="6"/>
      <c r="K213" s="6"/>
      <c r="L213" s="135"/>
    </row>
    <row r="214" spans="1:12">
      <c r="A214" s="208"/>
      <c r="B214" s="55"/>
      <c r="C214" s="55"/>
      <c r="D214" s="56"/>
      <c r="E214" s="55"/>
      <c r="F214" s="56"/>
      <c r="G214" s="56"/>
      <c r="H214" s="62"/>
      <c r="I214" s="94">
        <f t="shared" si="50"/>
        <v>255</v>
      </c>
      <c r="J214" s="6"/>
      <c r="K214" s="6"/>
      <c r="L214" s="135"/>
    </row>
    <row r="215" spans="1:12">
      <c r="A215" s="208"/>
      <c r="B215" s="55"/>
      <c r="C215" s="55"/>
      <c r="D215" s="56"/>
      <c r="E215" s="55"/>
      <c r="F215" s="56"/>
      <c r="G215" s="56"/>
      <c r="H215" s="62"/>
      <c r="I215" s="94">
        <f t="shared" si="50"/>
        <v>270</v>
      </c>
      <c r="J215" s="6"/>
      <c r="K215" s="6"/>
      <c r="L215" s="135"/>
    </row>
    <row r="216" spans="1:12">
      <c r="A216" s="208"/>
      <c r="B216" s="55"/>
      <c r="C216" s="55"/>
      <c r="D216" s="56"/>
      <c r="E216" s="55"/>
      <c r="F216" s="56"/>
      <c r="G216" s="56"/>
      <c r="H216" s="62"/>
      <c r="I216" s="94">
        <f t="shared" si="50"/>
        <v>285</v>
      </c>
      <c r="J216" s="6"/>
      <c r="K216" s="6"/>
      <c r="L216" s="135"/>
    </row>
    <row r="217" spans="1:12">
      <c r="A217" s="208"/>
      <c r="B217" s="55"/>
      <c r="C217" s="55"/>
      <c r="D217" s="56"/>
      <c r="E217" s="55"/>
      <c r="F217" s="56"/>
      <c r="G217" s="56"/>
      <c r="H217" s="62"/>
      <c r="I217" s="94">
        <f t="shared" si="50"/>
        <v>300</v>
      </c>
      <c r="J217" s="6"/>
      <c r="K217" s="6"/>
      <c r="L217" s="135"/>
    </row>
    <row r="218" spans="1:12">
      <c r="A218" s="208"/>
      <c r="B218" s="55"/>
      <c r="C218" s="55"/>
      <c r="D218" s="56"/>
      <c r="E218" s="55"/>
      <c r="F218" s="56"/>
      <c r="G218" s="56"/>
      <c r="H218" s="62"/>
      <c r="I218" s="94">
        <f t="shared" si="50"/>
        <v>315</v>
      </c>
      <c r="J218" s="6"/>
      <c r="K218" s="6"/>
      <c r="L218" s="135"/>
    </row>
    <row r="219" spans="1:12">
      <c r="A219" s="208"/>
      <c r="B219" s="55"/>
      <c r="C219" s="55"/>
      <c r="D219" s="56"/>
      <c r="E219" s="55"/>
      <c r="F219" s="56"/>
      <c r="G219" s="56"/>
      <c r="H219" s="62"/>
      <c r="I219" s="94">
        <f t="shared" si="50"/>
        <v>330</v>
      </c>
      <c r="J219" s="6"/>
      <c r="K219" s="6"/>
      <c r="L219" s="135"/>
    </row>
    <row r="220" spans="1:12">
      <c r="A220" s="208"/>
      <c r="B220" s="55"/>
      <c r="C220" s="55"/>
      <c r="D220" s="56"/>
      <c r="E220" s="55"/>
      <c r="F220" s="56"/>
      <c r="G220" s="56"/>
      <c r="H220" s="62"/>
      <c r="I220" s="94">
        <f t="shared" si="50"/>
        <v>345</v>
      </c>
      <c r="J220" s="6"/>
      <c r="K220" s="6"/>
      <c r="L220" s="135"/>
    </row>
    <row r="221" spans="1:12">
      <c r="A221" s="208"/>
      <c r="B221" s="55"/>
      <c r="C221" s="55"/>
      <c r="D221" s="56"/>
      <c r="E221" s="55"/>
      <c r="F221" s="56"/>
      <c r="G221" s="56"/>
      <c r="H221" s="62"/>
      <c r="I221" s="94">
        <f t="shared" si="50"/>
        <v>360</v>
      </c>
      <c r="J221" s="6"/>
      <c r="K221" s="6"/>
      <c r="L221" s="135"/>
    </row>
    <row r="222" spans="1:12">
      <c r="A222" s="208"/>
      <c r="B222" s="55"/>
      <c r="C222" s="55"/>
      <c r="D222" s="56"/>
      <c r="E222" s="55"/>
      <c r="F222" s="56"/>
      <c r="G222" s="56"/>
      <c r="H222" s="62"/>
      <c r="I222" s="94">
        <f t="shared" si="50"/>
        <v>375</v>
      </c>
      <c r="J222" s="6"/>
      <c r="K222" s="6"/>
      <c r="L222" s="135"/>
    </row>
    <row r="223" spans="1:12">
      <c r="A223" s="208"/>
      <c r="B223" s="55"/>
      <c r="C223" s="55"/>
      <c r="D223" s="56"/>
      <c r="E223" s="55"/>
      <c r="F223" s="56"/>
      <c r="G223" s="56"/>
      <c r="H223" s="62"/>
      <c r="I223" s="94">
        <f t="shared" si="50"/>
        <v>390</v>
      </c>
      <c r="J223" s="6"/>
      <c r="K223" s="6"/>
      <c r="L223" s="135"/>
    </row>
    <row r="224" spans="1:12">
      <c r="A224" s="208"/>
      <c r="B224" s="55"/>
      <c r="C224" s="55"/>
      <c r="D224" s="56"/>
      <c r="E224" s="55"/>
      <c r="F224" s="56"/>
      <c r="G224" s="56"/>
      <c r="H224" s="62"/>
      <c r="I224" s="94">
        <f t="shared" si="50"/>
        <v>405</v>
      </c>
      <c r="J224" s="6"/>
      <c r="K224" s="6"/>
      <c r="L224" s="135"/>
    </row>
    <row r="225" spans="1:12">
      <c r="A225" s="208"/>
      <c r="B225" s="55"/>
      <c r="C225" s="55"/>
      <c r="D225" s="56"/>
      <c r="E225" s="55"/>
      <c r="F225" s="56"/>
      <c r="G225" s="56"/>
      <c r="H225" s="62"/>
      <c r="I225" s="94">
        <f t="shared" si="50"/>
        <v>420</v>
      </c>
      <c r="J225" s="6"/>
      <c r="K225" s="6"/>
      <c r="L225" s="135"/>
    </row>
    <row r="226" spans="1:12">
      <c r="A226" s="208"/>
      <c r="B226" s="55"/>
      <c r="C226" s="55"/>
      <c r="D226" s="56"/>
      <c r="E226" s="55"/>
      <c r="F226" s="56"/>
      <c r="G226" s="56"/>
      <c r="H226" s="62"/>
      <c r="I226" s="94">
        <f t="shared" si="50"/>
        <v>435</v>
      </c>
      <c r="J226" s="6"/>
      <c r="K226" s="6"/>
      <c r="L226" s="135"/>
    </row>
    <row r="227" spans="1:12">
      <c r="A227" s="208"/>
      <c r="B227" s="55"/>
      <c r="C227" s="55"/>
      <c r="D227" s="56"/>
      <c r="E227" s="55"/>
      <c r="F227" s="56"/>
      <c r="G227" s="56"/>
      <c r="H227" s="62"/>
      <c r="I227" s="94">
        <f t="shared" si="50"/>
        <v>450</v>
      </c>
      <c r="J227" s="6"/>
      <c r="K227" s="6"/>
      <c r="L227" s="135"/>
    </row>
    <row r="228" spans="1:12">
      <c r="A228" s="208"/>
      <c r="B228" s="55"/>
      <c r="C228" s="55"/>
      <c r="D228" s="56"/>
      <c r="E228" s="55"/>
      <c r="F228" s="56"/>
      <c r="G228" s="56"/>
      <c r="H228" s="62"/>
      <c r="I228" s="94">
        <f t="shared" si="50"/>
        <v>465</v>
      </c>
      <c r="J228" s="6"/>
      <c r="K228" s="6"/>
      <c r="L228" s="135"/>
    </row>
    <row r="229" spans="1:12">
      <c r="A229" s="208"/>
      <c r="B229" s="55"/>
      <c r="C229" s="55"/>
      <c r="D229" s="56"/>
      <c r="E229" s="55"/>
      <c r="F229" s="56"/>
      <c r="G229" s="56"/>
      <c r="H229" s="62"/>
      <c r="I229" s="94">
        <f t="shared" si="50"/>
        <v>480</v>
      </c>
      <c r="J229" s="6"/>
      <c r="K229" s="6"/>
      <c r="L229" s="135"/>
    </row>
    <row r="230" spans="1:12">
      <c r="A230" s="208"/>
      <c r="B230" s="55"/>
      <c r="C230" s="55"/>
      <c r="D230" s="56"/>
      <c r="E230" s="55"/>
      <c r="F230" s="56"/>
      <c r="G230" s="56"/>
      <c r="H230" s="62"/>
      <c r="I230" s="94">
        <f t="shared" si="50"/>
        <v>495</v>
      </c>
      <c r="J230" s="6"/>
      <c r="K230" s="6"/>
      <c r="L230" s="135"/>
    </row>
    <row r="231" spans="1:12">
      <c r="A231" s="208"/>
      <c r="B231" s="55"/>
      <c r="C231" s="56"/>
      <c r="D231" s="56"/>
      <c r="E231" s="55"/>
      <c r="F231" s="56"/>
      <c r="G231" s="56"/>
      <c r="H231" s="62"/>
      <c r="I231" s="94">
        <f t="shared" si="50"/>
        <v>510</v>
      </c>
      <c r="J231" s="6"/>
      <c r="K231" s="6"/>
      <c r="L231" s="135"/>
    </row>
    <row r="232" spans="1:12">
      <c r="A232" s="208"/>
      <c r="B232" s="55"/>
      <c r="C232" s="55"/>
      <c r="D232" s="56"/>
      <c r="E232" s="55"/>
      <c r="F232" s="56"/>
      <c r="G232" s="56"/>
      <c r="H232" s="62"/>
      <c r="I232" s="94">
        <f t="shared" si="50"/>
        <v>525</v>
      </c>
      <c r="J232" s="6"/>
      <c r="K232" s="6"/>
      <c r="L232" s="135"/>
    </row>
    <row r="233" spans="1:12">
      <c r="A233" s="208"/>
      <c r="B233" s="55"/>
      <c r="C233" s="55"/>
      <c r="D233" s="56"/>
      <c r="E233" s="55"/>
      <c r="F233" s="56"/>
      <c r="G233" s="56"/>
      <c r="H233" s="62"/>
      <c r="L233" s="19"/>
    </row>
    <row r="234" spans="1:12">
      <c r="A234" s="26"/>
      <c r="B234" s="21"/>
      <c r="D234" s="6"/>
      <c r="E234" s="6"/>
      <c r="F234" s="6"/>
      <c r="G234" s="6"/>
      <c r="H234" s="130"/>
      <c r="L234" s="19"/>
    </row>
    <row r="235" spans="1:12">
      <c r="A235" s="210" t="s">
        <v>28</v>
      </c>
      <c r="B235" s="27"/>
      <c r="C235" s="29"/>
      <c r="D235" s="29"/>
      <c r="E235" s="29"/>
      <c r="F235" s="29"/>
      <c r="G235" s="74"/>
      <c r="H235" s="31"/>
      <c r="I235" s="93">
        <v>45</v>
      </c>
      <c r="J235" s="29"/>
      <c r="K235" s="29"/>
      <c r="L235" s="135"/>
    </row>
    <row r="236" spans="1:12">
      <c r="A236" s="210"/>
      <c r="B236" s="21"/>
      <c r="C236" s="6"/>
      <c r="D236" s="6"/>
      <c r="E236" s="6"/>
      <c r="F236" s="6"/>
      <c r="G236" s="75"/>
      <c r="H236" s="22"/>
      <c r="I236" s="92">
        <f>I235+15</f>
        <v>60</v>
      </c>
      <c r="J236" s="6"/>
      <c r="K236" s="6"/>
      <c r="L236" s="135"/>
    </row>
    <row r="237" spans="1:12">
      <c r="A237" s="210"/>
      <c r="B237" s="21"/>
      <c r="C237" s="6"/>
      <c r="D237" s="6"/>
      <c r="E237" s="6"/>
      <c r="F237" s="6"/>
      <c r="G237" s="75"/>
      <c r="H237" s="22"/>
      <c r="I237" s="92">
        <f t="shared" ref="I237:I267" si="51">I236+15</f>
        <v>75</v>
      </c>
      <c r="J237" s="6"/>
      <c r="K237" s="6"/>
      <c r="L237" s="135"/>
    </row>
    <row r="238" spans="1:12">
      <c r="A238" s="210"/>
      <c r="B238" s="21"/>
      <c r="C238" s="6"/>
      <c r="D238" s="6"/>
      <c r="E238" s="6"/>
      <c r="F238" s="6"/>
      <c r="G238" s="75"/>
      <c r="H238" s="22"/>
      <c r="I238" s="92">
        <f t="shared" si="51"/>
        <v>90</v>
      </c>
      <c r="J238" s="6"/>
      <c r="K238" s="6"/>
      <c r="L238" s="135"/>
    </row>
    <row r="239" spans="1:12">
      <c r="A239" s="210"/>
      <c r="B239" s="21"/>
      <c r="C239" s="6"/>
      <c r="D239" s="6"/>
      <c r="E239" s="6"/>
      <c r="F239" s="6"/>
      <c r="G239" s="75"/>
      <c r="H239" s="22"/>
      <c r="I239" s="92">
        <f t="shared" si="51"/>
        <v>105</v>
      </c>
      <c r="J239" s="6"/>
      <c r="K239" s="6"/>
      <c r="L239" s="135"/>
    </row>
    <row r="240" spans="1:12">
      <c r="A240" s="210"/>
      <c r="B240" s="21"/>
      <c r="C240" s="6"/>
      <c r="D240" s="6"/>
      <c r="E240" s="6"/>
      <c r="F240" s="6"/>
      <c r="G240" s="75"/>
      <c r="H240" s="22"/>
      <c r="I240" s="92">
        <f t="shared" si="51"/>
        <v>120</v>
      </c>
      <c r="J240" s="6"/>
      <c r="K240" s="6"/>
      <c r="L240" s="135"/>
    </row>
    <row r="241" spans="1:12">
      <c r="A241" s="210"/>
      <c r="B241" s="21"/>
      <c r="C241" s="6"/>
      <c r="D241" s="6"/>
      <c r="E241" s="6"/>
      <c r="F241" s="6"/>
      <c r="G241" s="75"/>
      <c r="H241" s="22"/>
      <c r="I241" s="92">
        <f t="shared" si="51"/>
        <v>135</v>
      </c>
      <c r="J241" s="6"/>
      <c r="K241" s="6"/>
      <c r="L241" s="135"/>
    </row>
    <row r="242" spans="1:12">
      <c r="A242" s="210"/>
      <c r="B242" s="21"/>
      <c r="C242" s="6"/>
      <c r="D242" s="6"/>
      <c r="E242" s="6"/>
      <c r="F242" s="6"/>
      <c r="G242" s="75"/>
      <c r="H242" s="22"/>
      <c r="I242" s="92">
        <f t="shared" si="51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1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1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1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1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1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1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1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1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1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1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1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1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1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1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1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1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1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1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1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1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1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1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1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1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1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/>
      <c r="C271" s="2"/>
      <c r="D271" s="6"/>
      <c r="E271" s="6"/>
      <c r="F271" s="6"/>
      <c r="G271" s="75"/>
      <c r="H271" s="1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C272" s="2"/>
      <c r="D272" s="6"/>
      <c r="E272" s="4"/>
      <c r="F272" s="4"/>
      <c r="G272" s="76"/>
      <c r="H272" s="12"/>
      <c r="I272" s="92">
        <f t="shared" ref="I272:I302" si="52">I271+15</f>
        <v>75</v>
      </c>
      <c r="J272" s="6"/>
      <c r="K272" s="6"/>
      <c r="L272" s="135"/>
    </row>
    <row r="273" spans="1:12">
      <c r="A273" s="210"/>
      <c r="B273" s="21"/>
      <c r="C273" s="2"/>
      <c r="D273" s="6"/>
      <c r="E273" s="4"/>
      <c r="F273" s="4"/>
      <c r="G273" s="76"/>
      <c r="H273" s="12"/>
      <c r="I273" s="92">
        <f t="shared" si="52"/>
        <v>90</v>
      </c>
      <c r="J273" s="6"/>
      <c r="K273" s="6"/>
      <c r="L273" s="135"/>
    </row>
    <row r="274" spans="1:12">
      <c r="A274" s="210"/>
      <c r="B274" s="21"/>
      <c r="C274" s="2"/>
      <c r="D274" s="6"/>
      <c r="E274" s="4"/>
      <c r="F274" s="4"/>
      <c r="G274" s="76"/>
      <c r="H274" s="12"/>
      <c r="I274" s="92">
        <f t="shared" si="52"/>
        <v>105</v>
      </c>
      <c r="J274" s="6"/>
      <c r="K274" s="6"/>
      <c r="L274" s="135"/>
    </row>
    <row r="275" spans="1:12">
      <c r="A275" s="210"/>
      <c r="B275" s="21"/>
      <c r="C275" s="2"/>
      <c r="D275" s="6"/>
      <c r="E275" s="4"/>
      <c r="F275" s="4"/>
      <c r="G275" s="76"/>
      <c r="H275" s="12"/>
      <c r="I275" s="92">
        <f t="shared" si="52"/>
        <v>120</v>
      </c>
      <c r="J275" s="6"/>
      <c r="K275" s="6"/>
      <c r="L275" s="135"/>
    </row>
    <row r="276" spans="1:12">
      <c r="A276" s="210"/>
      <c r="B276" s="21"/>
      <c r="C276" s="2"/>
      <c r="D276" s="6"/>
      <c r="E276" s="4"/>
      <c r="F276" s="4"/>
      <c r="G276" s="76"/>
      <c r="H276" s="12"/>
      <c r="I276" s="92">
        <f t="shared" si="52"/>
        <v>135</v>
      </c>
      <c r="J276" s="6"/>
      <c r="K276" s="6"/>
      <c r="L276" s="135"/>
    </row>
    <row r="277" spans="1:12">
      <c r="A277" s="210"/>
      <c r="B277" s="21"/>
      <c r="C277" s="2"/>
      <c r="D277" s="6"/>
      <c r="E277" s="4"/>
      <c r="F277" s="4"/>
      <c r="G277" s="76"/>
      <c r="H277" s="12"/>
      <c r="I277" s="92">
        <f t="shared" si="52"/>
        <v>150</v>
      </c>
      <c r="J277" s="6"/>
      <c r="K277" s="6"/>
      <c r="L277" s="135"/>
    </row>
    <row r="278" spans="1:12">
      <c r="A278" s="210"/>
      <c r="B278" s="21"/>
      <c r="C278" s="2"/>
      <c r="D278" s="6"/>
      <c r="E278" s="4"/>
      <c r="F278" s="4"/>
      <c r="G278" s="76"/>
      <c r="H278" s="12"/>
      <c r="I278" s="92">
        <f t="shared" si="52"/>
        <v>165</v>
      </c>
      <c r="J278" s="6"/>
      <c r="K278" s="6"/>
      <c r="L278" s="135"/>
    </row>
    <row r="279" spans="1:12">
      <c r="A279" s="210"/>
      <c r="B279" s="21"/>
      <c r="C279" s="2"/>
      <c r="D279" s="6"/>
      <c r="E279" s="4"/>
      <c r="F279" s="4"/>
      <c r="G279" s="76"/>
      <c r="H279" s="12"/>
      <c r="I279" s="92">
        <f t="shared" si="52"/>
        <v>180</v>
      </c>
      <c r="J279" s="6"/>
      <c r="K279" s="6"/>
      <c r="L279" s="135"/>
    </row>
    <row r="280" spans="1:12">
      <c r="A280" s="210"/>
      <c r="B280" s="21"/>
      <c r="C280" s="2"/>
      <c r="D280" s="6"/>
      <c r="E280" s="4"/>
      <c r="F280" s="4"/>
      <c r="G280" s="76"/>
      <c r="H280" s="12"/>
      <c r="I280" s="92">
        <f t="shared" si="52"/>
        <v>195</v>
      </c>
      <c r="J280" s="6"/>
      <c r="K280" s="6"/>
      <c r="L280" s="135"/>
    </row>
    <row r="281" spans="1:12">
      <c r="A281" s="210"/>
      <c r="B281" s="21"/>
      <c r="C281" s="2"/>
      <c r="D281" s="6"/>
      <c r="E281" s="4"/>
      <c r="F281" s="4"/>
      <c r="G281" s="76"/>
      <c r="H281" s="12"/>
      <c r="I281" s="92">
        <f t="shared" si="52"/>
        <v>210</v>
      </c>
      <c r="J281" s="6"/>
      <c r="K281" s="6"/>
      <c r="L281" s="135"/>
    </row>
    <row r="282" spans="1:12">
      <c r="A282" s="210"/>
      <c r="B282" s="21"/>
      <c r="C282" s="2"/>
      <c r="D282" s="6"/>
      <c r="E282" s="4"/>
      <c r="F282" s="4"/>
      <c r="G282" s="76"/>
      <c r="H282" s="12"/>
      <c r="I282" s="92">
        <f t="shared" si="52"/>
        <v>225</v>
      </c>
      <c r="J282" s="6"/>
      <c r="K282" s="6"/>
      <c r="L282" s="135"/>
    </row>
    <row r="283" spans="1:12">
      <c r="A283" s="210"/>
      <c r="B283" s="21"/>
      <c r="C283" s="2"/>
      <c r="D283" s="6"/>
      <c r="E283" s="4"/>
      <c r="F283" s="4"/>
      <c r="G283" s="76"/>
      <c r="H283" s="12"/>
      <c r="I283" s="92">
        <f t="shared" si="52"/>
        <v>240</v>
      </c>
      <c r="J283" s="6"/>
      <c r="K283" s="6"/>
      <c r="L283" s="135"/>
    </row>
    <row r="284" spans="1:12">
      <c r="A284" s="210"/>
      <c r="B284" s="21"/>
      <c r="C284" s="2"/>
      <c r="D284" s="6"/>
      <c r="E284" s="4"/>
      <c r="F284" s="4"/>
      <c r="G284" s="76"/>
      <c r="H284" s="12"/>
      <c r="I284" s="92">
        <f t="shared" si="52"/>
        <v>255</v>
      </c>
      <c r="J284" s="6"/>
      <c r="K284" s="6"/>
      <c r="L284" s="135"/>
    </row>
    <row r="285" spans="1:12">
      <c r="A285" s="210"/>
      <c r="B285" s="21"/>
      <c r="C285" s="2"/>
      <c r="D285" s="6"/>
      <c r="E285" s="4"/>
      <c r="F285" s="4"/>
      <c r="G285" s="76"/>
      <c r="H285" s="12"/>
      <c r="I285" s="92">
        <f t="shared" si="52"/>
        <v>270</v>
      </c>
      <c r="J285" s="6"/>
      <c r="K285" s="6"/>
      <c r="L285" s="135"/>
    </row>
    <row r="286" spans="1:12">
      <c r="A286" s="210"/>
      <c r="B286" s="21"/>
      <c r="C286" s="2"/>
      <c r="D286" s="6"/>
      <c r="E286" s="4"/>
      <c r="F286" s="4"/>
      <c r="G286" s="76"/>
      <c r="H286" s="12"/>
      <c r="I286" s="92">
        <f t="shared" si="52"/>
        <v>285</v>
      </c>
      <c r="J286" s="6"/>
      <c r="K286" s="6"/>
      <c r="L286" s="135"/>
    </row>
    <row r="287" spans="1:12">
      <c r="A287" s="210"/>
      <c r="B287" s="21"/>
      <c r="C287" s="2"/>
      <c r="D287" s="6"/>
      <c r="E287" s="4"/>
      <c r="F287" s="4"/>
      <c r="G287" s="76"/>
      <c r="H287" s="12"/>
      <c r="I287" s="92">
        <f t="shared" si="52"/>
        <v>300</v>
      </c>
      <c r="J287" s="6"/>
      <c r="K287" s="6"/>
      <c r="L287" s="135"/>
    </row>
    <row r="288" spans="1:12">
      <c r="A288" s="210"/>
      <c r="B288" s="21"/>
      <c r="C288" s="2"/>
      <c r="D288" s="6"/>
      <c r="E288" s="4"/>
      <c r="F288" s="4"/>
      <c r="G288" s="76"/>
      <c r="H288" s="12"/>
      <c r="I288" s="92">
        <f t="shared" si="52"/>
        <v>315</v>
      </c>
      <c r="J288" s="6"/>
      <c r="K288" s="6"/>
      <c r="L288" s="135"/>
    </row>
    <row r="289" spans="1:12">
      <c r="A289" s="210"/>
      <c r="B289" s="21"/>
      <c r="C289" s="6"/>
      <c r="D289" s="6"/>
      <c r="E289" s="4"/>
      <c r="F289" s="4"/>
      <c r="G289" s="76"/>
      <c r="H289" s="12"/>
      <c r="I289" s="92">
        <f t="shared" si="52"/>
        <v>330</v>
      </c>
      <c r="J289" s="6"/>
      <c r="K289" s="6"/>
      <c r="L289" s="135"/>
    </row>
    <row r="290" spans="1:12">
      <c r="A290" s="210"/>
      <c r="B290" s="21"/>
      <c r="C290" s="2"/>
      <c r="D290" s="6"/>
      <c r="E290" s="4"/>
      <c r="F290" s="4"/>
      <c r="G290" s="76"/>
      <c r="H290" s="12"/>
      <c r="I290" s="92">
        <f t="shared" si="52"/>
        <v>345</v>
      </c>
      <c r="J290" s="6"/>
      <c r="K290" s="6"/>
      <c r="L290" s="135"/>
    </row>
    <row r="291" spans="1:12">
      <c r="A291" s="210"/>
      <c r="B291" s="21"/>
      <c r="C291" s="2"/>
      <c r="D291" s="6"/>
      <c r="E291" s="4"/>
      <c r="F291" s="4"/>
      <c r="G291" s="76"/>
      <c r="H291" s="12"/>
      <c r="I291" s="92">
        <f t="shared" si="52"/>
        <v>360</v>
      </c>
      <c r="J291" s="6"/>
      <c r="K291" s="6"/>
      <c r="L291" s="135"/>
    </row>
    <row r="292" spans="1:12">
      <c r="A292" s="210"/>
      <c r="B292" s="21"/>
      <c r="C292" s="2"/>
      <c r="D292" s="6"/>
      <c r="E292" s="4"/>
      <c r="F292" s="4"/>
      <c r="G292" s="76"/>
      <c r="H292" s="12"/>
      <c r="I292" s="92">
        <f t="shared" si="52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2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2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2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2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2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2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2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2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2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2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48"/>
      <c r="C305" s="131"/>
      <c r="D305" s="131"/>
      <c r="E305" s="131"/>
      <c r="F305" s="131"/>
      <c r="G305" s="131"/>
      <c r="H305" s="132"/>
      <c r="I305" s="93">
        <v>45</v>
      </c>
      <c r="J305" s="29"/>
      <c r="K305" s="163"/>
      <c r="L305" s="19"/>
    </row>
    <row r="306" spans="1:12">
      <c r="B306" s="49"/>
      <c r="C306" s="106"/>
      <c r="D306" s="106"/>
      <c r="E306" s="106"/>
      <c r="F306" s="106"/>
      <c r="G306" s="106"/>
      <c r="H306" s="107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/>
      <c r="C307" s="2"/>
      <c r="D307" s="2"/>
      <c r="E307" s="2"/>
      <c r="F307" s="2"/>
      <c r="G307" s="2"/>
      <c r="H307" s="12"/>
      <c r="I307" s="92">
        <f t="shared" ref="I307:I337" si="53">I306+15</f>
        <v>75</v>
      </c>
      <c r="J307" s="6"/>
      <c r="K307" s="6"/>
      <c r="L307" s="135"/>
    </row>
    <row r="308" spans="1:12">
      <c r="A308" s="210"/>
      <c r="B308" s="21"/>
      <c r="C308" s="2"/>
      <c r="D308" s="2"/>
      <c r="E308" s="2"/>
      <c r="F308" s="2"/>
      <c r="G308" s="2"/>
      <c r="H308" s="12"/>
      <c r="I308" s="92">
        <f t="shared" si="53"/>
        <v>90</v>
      </c>
      <c r="J308" s="6"/>
      <c r="K308" s="6"/>
      <c r="L308" s="135"/>
    </row>
    <row r="309" spans="1:12">
      <c r="A309" s="210"/>
      <c r="B309" s="21"/>
      <c r="C309" s="2"/>
      <c r="D309" s="2"/>
      <c r="E309" s="2"/>
      <c r="F309" s="2"/>
      <c r="G309" s="2"/>
      <c r="H309" s="12"/>
      <c r="I309" s="92">
        <f t="shared" si="53"/>
        <v>105</v>
      </c>
      <c r="J309" s="6"/>
      <c r="K309" s="6"/>
      <c r="L309" s="135"/>
    </row>
    <row r="310" spans="1:12">
      <c r="A310" s="210"/>
      <c r="B310" s="21"/>
      <c r="C310" s="2"/>
      <c r="D310" s="2"/>
      <c r="E310" s="2"/>
      <c r="F310" s="2"/>
      <c r="G310" s="2"/>
      <c r="H310" s="12"/>
      <c r="I310" s="92">
        <f t="shared" si="53"/>
        <v>120</v>
      </c>
      <c r="J310" s="6"/>
      <c r="K310" s="6"/>
      <c r="L310" s="135"/>
    </row>
    <row r="311" spans="1:12">
      <c r="A311" s="210"/>
      <c r="B311" s="21"/>
      <c r="C311" s="2"/>
      <c r="D311" s="2"/>
      <c r="E311" s="2"/>
      <c r="F311" s="2"/>
      <c r="G311" s="2"/>
      <c r="H311" s="12"/>
      <c r="I311" s="92">
        <f t="shared" si="53"/>
        <v>135</v>
      </c>
      <c r="J311" s="6"/>
      <c r="K311" s="6"/>
      <c r="L311" s="135"/>
    </row>
    <row r="312" spans="1:12">
      <c r="A312" s="210"/>
      <c r="B312" s="21"/>
      <c r="C312" s="2"/>
      <c r="D312" s="2"/>
      <c r="E312" s="2"/>
      <c r="F312" s="2"/>
      <c r="G312" s="2"/>
      <c r="H312" s="12"/>
      <c r="I312" s="92">
        <f t="shared" si="53"/>
        <v>150</v>
      </c>
      <c r="J312" s="6"/>
      <c r="K312" s="6"/>
      <c r="L312" s="135"/>
    </row>
    <row r="313" spans="1:12">
      <c r="A313" s="210"/>
      <c r="B313" s="21"/>
      <c r="C313" s="2"/>
      <c r="D313" s="2"/>
      <c r="E313" s="2"/>
      <c r="F313" s="2"/>
      <c r="G313" s="2"/>
      <c r="H313" s="12"/>
      <c r="I313" s="92">
        <f t="shared" si="53"/>
        <v>165</v>
      </c>
      <c r="J313" s="6"/>
      <c r="K313" s="6"/>
      <c r="L313" s="135"/>
    </row>
    <row r="314" spans="1:12">
      <c r="A314" s="210"/>
      <c r="B314" s="21"/>
      <c r="C314" s="2"/>
      <c r="D314" s="2"/>
      <c r="E314" s="2"/>
      <c r="F314" s="2"/>
      <c r="G314" s="2"/>
      <c r="H314" s="12"/>
      <c r="I314" s="92">
        <f t="shared" si="53"/>
        <v>180</v>
      </c>
      <c r="J314" s="6"/>
      <c r="K314" s="6"/>
      <c r="L314" s="135"/>
    </row>
    <row r="315" spans="1:12">
      <c r="A315" s="210"/>
      <c r="B315" s="21"/>
      <c r="C315" s="2"/>
      <c r="D315" s="2"/>
      <c r="E315" s="2"/>
      <c r="F315" s="2"/>
      <c r="G315" s="2"/>
      <c r="H315" s="12"/>
      <c r="I315" s="92">
        <f t="shared" si="53"/>
        <v>195</v>
      </c>
      <c r="J315" s="6"/>
      <c r="K315" s="6"/>
      <c r="L315" s="135"/>
    </row>
    <row r="316" spans="1:12">
      <c r="A316" s="210"/>
      <c r="B316" s="21"/>
      <c r="C316" s="2"/>
      <c r="D316" s="2"/>
      <c r="E316" s="2"/>
      <c r="F316" s="2"/>
      <c r="G316" s="2"/>
      <c r="H316" s="12"/>
      <c r="I316" s="92">
        <f t="shared" si="53"/>
        <v>210</v>
      </c>
      <c r="J316" s="6"/>
      <c r="K316" s="6"/>
      <c r="L316" s="135"/>
    </row>
    <row r="317" spans="1:12">
      <c r="A317" s="210"/>
      <c r="B317" s="21"/>
      <c r="C317" s="2"/>
      <c r="D317" s="2"/>
      <c r="E317" s="2"/>
      <c r="F317" s="2"/>
      <c r="G317" s="2"/>
      <c r="H317" s="12"/>
      <c r="I317" s="92">
        <f t="shared" si="53"/>
        <v>225</v>
      </c>
      <c r="J317" s="6"/>
      <c r="K317" s="6"/>
      <c r="L317" s="135"/>
    </row>
    <row r="318" spans="1:12">
      <c r="A318" s="210"/>
      <c r="B318" s="21"/>
      <c r="C318" s="2"/>
      <c r="D318" s="2"/>
      <c r="E318" s="2"/>
      <c r="F318" s="2"/>
      <c r="G318" s="2"/>
      <c r="H318" s="12"/>
      <c r="I318" s="92">
        <f t="shared" si="53"/>
        <v>240</v>
      </c>
      <c r="J318" s="6"/>
      <c r="K318" s="6"/>
      <c r="L318" s="135"/>
    </row>
    <row r="319" spans="1:12">
      <c r="A319" s="210"/>
      <c r="B319" s="21"/>
      <c r="C319" s="2"/>
      <c r="D319" s="2"/>
      <c r="E319" s="2"/>
      <c r="F319" s="2"/>
      <c r="G319" s="2"/>
      <c r="H319" s="12"/>
      <c r="I319" s="92">
        <f t="shared" si="53"/>
        <v>255</v>
      </c>
      <c r="J319" s="6"/>
      <c r="K319" s="6"/>
      <c r="L319" s="135"/>
    </row>
    <row r="320" spans="1:12">
      <c r="A320" s="210"/>
      <c r="B320" s="21"/>
      <c r="C320" s="2"/>
      <c r="D320" s="2"/>
      <c r="E320" s="2"/>
      <c r="F320" s="2"/>
      <c r="G320" s="2"/>
      <c r="H320" s="12"/>
      <c r="I320" s="92">
        <f t="shared" si="53"/>
        <v>270</v>
      </c>
      <c r="J320" s="6"/>
      <c r="K320" s="6"/>
      <c r="L320" s="135"/>
    </row>
    <row r="321" spans="1:12">
      <c r="A321" s="210"/>
      <c r="B321" s="21"/>
      <c r="C321" s="2"/>
      <c r="D321" s="2"/>
      <c r="E321" s="2"/>
      <c r="F321" s="2"/>
      <c r="G321" s="2"/>
      <c r="H321" s="12"/>
      <c r="I321" s="92">
        <f t="shared" si="53"/>
        <v>285</v>
      </c>
      <c r="J321" s="6"/>
      <c r="K321" s="6"/>
      <c r="L321" s="135"/>
    </row>
    <row r="322" spans="1:12">
      <c r="A322" s="210"/>
      <c r="B322" s="21"/>
      <c r="C322" s="2"/>
      <c r="D322" s="2"/>
      <c r="E322" s="2"/>
      <c r="F322" s="2"/>
      <c r="G322" s="2"/>
      <c r="H322" s="12"/>
      <c r="I322" s="92">
        <f t="shared" si="53"/>
        <v>300</v>
      </c>
      <c r="J322" s="6"/>
      <c r="K322" s="6"/>
      <c r="L322" s="135"/>
    </row>
    <row r="323" spans="1:12">
      <c r="A323" s="210"/>
      <c r="B323" s="21"/>
      <c r="C323" s="2"/>
      <c r="D323" s="2"/>
      <c r="E323" s="2"/>
      <c r="F323" s="2"/>
      <c r="G323" s="2"/>
      <c r="H323" s="12"/>
      <c r="I323" s="92">
        <f t="shared" si="53"/>
        <v>315</v>
      </c>
      <c r="J323" s="6"/>
      <c r="K323" s="6"/>
      <c r="L323" s="135"/>
    </row>
    <row r="324" spans="1:12">
      <c r="A324" s="210"/>
      <c r="B324" s="49"/>
      <c r="C324" s="106"/>
      <c r="D324" s="106"/>
      <c r="E324" s="106"/>
      <c r="F324" s="106"/>
      <c r="G324" s="106"/>
      <c r="H324" s="107"/>
      <c r="I324" s="92">
        <f t="shared" si="53"/>
        <v>330</v>
      </c>
      <c r="J324" s="6"/>
      <c r="K324" s="6"/>
      <c r="L324" s="135"/>
    </row>
    <row r="325" spans="1:12">
      <c r="A325" s="210"/>
      <c r="B325" s="21"/>
      <c r="C325" s="2"/>
      <c r="D325" s="2"/>
      <c r="E325" s="2"/>
      <c r="F325" s="2"/>
      <c r="G325" s="2"/>
      <c r="H325" s="12"/>
      <c r="I325" s="92">
        <f t="shared" si="53"/>
        <v>345</v>
      </c>
      <c r="J325" s="6"/>
      <c r="K325" s="6"/>
      <c r="L325" s="135"/>
    </row>
    <row r="326" spans="1:12">
      <c r="A326" s="210"/>
      <c r="B326" s="49"/>
      <c r="C326" s="64"/>
      <c r="D326" s="64"/>
      <c r="E326" s="64"/>
      <c r="F326" s="64"/>
      <c r="G326" s="64"/>
      <c r="H326" s="85"/>
      <c r="I326" s="92">
        <f t="shared" si="53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3"/>
        <v>375</v>
      </c>
      <c r="J327" s="6"/>
      <c r="K327" s="6"/>
      <c r="L327" s="19"/>
    </row>
    <row r="328" spans="1:12">
      <c r="B328" s="19"/>
      <c r="H328" s="20"/>
      <c r="I328" s="92">
        <f t="shared" si="53"/>
        <v>390</v>
      </c>
      <c r="J328" s="6"/>
      <c r="K328" s="6"/>
      <c r="L328" s="19"/>
    </row>
    <row r="329" spans="1:12">
      <c r="B329" s="19"/>
      <c r="H329" s="20"/>
      <c r="I329" s="92">
        <f t="shared" si="53"/>
        <v>405</v>
      </c>
      <c r="J329" s="6"/>
      <c r="K329" s="6"/>
      <c r="L329" s="19"/>
    </row>
    <row r="330" spans="1:12">
      <c r="B330" s="19"/>
      <c r="H330" s="20"/>
      <c r="I330" s="92">
        <f t="shared" si="53"/>
        <v>420</v>
      </c>
      <c r="J330" s="6"/>
      <c r="K330" s="6"/>
      <c r="L330" s="19"/>
    </row>
    <row r="331" spans="1:12">
      <c r="B331" s="19"/>
      <c r="H331" s="20"/>
      <c r="I331" s="92">
        <f t="shared" si="53"/>
        <v>435</v>
      </c>
      <c r="J331" s="6"/>
      <c r="K331" s="6"/>
      <c r="L331" s="19"/>
    </row>
    <row r="332" spans="1:12">
      <c r="B332" s="19"/>
      <c r="H332" s="20"/>
      <c r="I332" s="92">
        <f t="shared" si="53"/>
        <v>450</v>
      </c>
      <c r="J332" s="6"/>
      <c r="K332" s="6"/>
      <c r="L332" s="19"/>
    </row>
    <row r="333" spans="1:12">
      <c r="B333" s="19"/>
      <c r="H333" s="20"/>
      <c r="I333" s="92">
        <f t="shared" si="53"/>
        <v>465</v>
      </c>
      <c r="J333" s="6"/>
      <c r="K333" s="6"/>
      <c r="L333" s="19"/>
    </row>
    <row r="334" spans="1:12">
      <c r="B334" s="19"/>
      <c r="H334" s="20"/>
      <c r="I334" s="92">
        <f t="shared" si="53"/>
        <v>480</v>
      </c>
      <c r="J334" s="6"/>
      <c r="K334" s="6"/>
      <c r="L334" s="19"/>
    </row>
    <row r="335" spans="1:12">
      <c r="B335" s="19"/>
      <c r="H335" s="20"/>
      <c r="I335" s="92">
        <f t="shared" si="53"/>
        <v>495</v>
      </c>
      <c r="J335" s="6"/>
      <c r="K335" s="6"/>
      <c r="L335" s="19"/>
    </row>
    <row r="336" spans="1:12">
      <c r="B336" s="19"/>
      <c r="H336" s="20"/>
      <c r="I336" s="92">
        <f t="shared" si="53"/>
        <v>510</v>
      </c>
      <c r="J336" s="6"/>
      <c r="K336" s="6"/>
      <c r="L336" s="19"/>
    </row>
    <row r="337" spans="1:58">
      <c r="B337" s="19"/>
      <c r="H337" s="20"/>
      <c r="I337" s="92">
        <f t="shared" si="53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H27:AY27"/>
    <mergeCell ref="N29:AB29"/>
    <mergeCell ref="AD29:AF29"/>
    <mergeCell ref="AH29:AY29"/>
    <mergeCell ref="N31:AB31"/>
    <mergeCell ref="AH31:AY31"/>
    <mergeCell ref="B1:H1"/>
    <mergeCell ref="I1:K1"/>
    <mergeCell ref="A25:A37"/>
    <mergeCell ref="N27:AB27"/>
    <mergeCell ref="AD27:AF27"/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</mergeCells>
  <conditionalFormatting sqref="N30:AB30 AH30:AM30 N32:AB59 AH32:AM59">
    <cfRule type="cellIs" dxfId="59" priority="9" operator="between">
      <formula>2</formula>
      <formula>100</formula>
    </cfRule>
    <cfRule type="cellIs" dxfId="58" priority="10" operator="between">
      <formula>1.5</formula>
      <formula>2</formula>
    </cfRule>
    <cfRule type="cellIs" dxfId="57" priority="11" operator="between">
      <formula>1</formula>
      <formula>1.5</formula>
    </cfRule>
    <cfRule type="cellIs" dxfId="56" priority="12" operator="between">
      <formula>0</formula>
      <formula>1</formula>
    </cfRule>
  </conditionalFormatting>
  <conditionalFormatting sqref="AD30:AF30 AN30:AY30">
    <cfRule type="cellIs" dxfId="55" priority="1" operator="between">
      <formula>2</formula>
      <formula>100</formula>
    </cfRule>
    <cfRule type="cellIs" dxfId="54" priority="2" operator="between">
      <formula>1.5</formula>
      <formula>2</formula>
    </cfRule>
    <cfRule type="cellIs" dxfId="53" priority="3" operator="between">
      <formula>1</formula>
      <formula>1.5</formula>
    </cfRule>
    <cfRule type="cellIs" dxfId="52" priority="4" operator="between">
      <formula>0</formula>
      <formula>1</formula>
    </cfRule>
  </conditionalFormatting>
  <conditionalFormatting sqref="AD32:AF59 AN32:AY59">
    <cfRule type="cellIs" dxfId="51" priority="5" operator="between">
      <formula>2</formula>
      <formula>100</formula>
    </cfRule>
    <cfRule type="cellIs" dxfId="50" priority="6" operator="between">
      <formula>1.5</formula>
      <formula>2</formula>
    </cfRule>
    <cfRule type="cellIs" dxfId="49" priority="7" operator="between">
      <formula>1</formula>
      <formula>1.5</formula>
    </cfRule>
    <cfRule type="cellIs" dxfId="48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414EA-66B7-4968-8827-7F0896684BEA}">
  <sheetPr>
    <tabColor rgb="FFFFC00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M2" sqref="M2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12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stability!Y51</f>
        <v>0.58787753826796285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05">
        <v>37.5</v>
      </c>
      <c r="C25" s="121"/>
      <c r="D25" s="110">
        <v>1.9344003446651004</v>
      </c>
      <c r="E25" s="110">
        <v>1.8189999999999997</v>
      </c>
      <c r="F25" s="111">
        <v>3.162277660168382E-3</v>
      </c>
      <c r="G25" s="110">
        <v>-5.9656908655627703</v>
      </c>
      <c r="H25" s="112">
        <v>0.82712971201264218</v>
      </c>
      <c r="I25" s="92">
        <v>45</v>
      </c>
      <c r="J25" s="6"/>
      <c r="K25" s="6"/>
      <c r="L25" s="135"/>
    </row>
    <row r="26" spans="1:59">
      <c r="A26" s="208"/>
      <c r="B26" s="105">
        <v>52.5</v>
      </c>
      <c r="C26" s="121"/>
      <c r="D26" s="110">
        <v>1.9328613446651004</v>
      </c>
      <c r="E26" s="110">
        <v>1.8510000000000002</v>
      </c>
      <c r="F26" s="111">
        <v>3.1622776601683824E-3</v>
      </c>
      <c r="G26" s="110">
        <v>-4.235241440936572</v>
      </c>
      <c r="H26" s="112">
        <v>0.82778829656672859</v>
      </c>
      <c r="I26" s="92">
        <f>I25+15</f>
        <v>60</v>
      </c>
      <c r="J26" s="6"/>
      <c r="K26" s="6"/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1.9372473446651004</v>
      </c>
      <c r="E27" s="6">
        <v>1.8579999999999999</v>
      </c>
      <c r="F27" s="7">
        <v>4.2163702135578421E-3</v>
      </c>
      <c r="G27" s="6">
        <v>-4.0907189721197081</v>
      </c>
      <c r="H27" s="22">
        <v>0.82591415309261829</v>
      </c>
      <c r="I27" s="92">
        <f t="shared" ref="I27:I57" si="0">I26+15</f>
        <v>75</v>
      </c>
      <c r="J27" s="6">
        <f t="shared" ref="J27:J34" si="1">G27+(G28-G27)/15*(I27-B27)</f>
        <v>-4.0162885077186381</v>
      </c>
      <c r="K27" s="6">
        <f t="shared" ref="K27:K34" si="2">H27+(H28-H27)/15*(I27-B27)</f>
        <v>0.82566660160187277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1.9384093446651003</v>
      </c>
      <c r="E28" s="6">
        <v>1.8619999999999997</v>
      </c>
      <c r="F28" s="7">
        <v>4.216370213557843E-3</v>
      </c>
      <c r="G28" s="6">
        <v>-3.9418580433175689</v>
      </c>
      <c r="H28" s="22">
        <v>0.82541905011112737</v>
      </c>
      <c r="I28" s="92">
        <f t="shared" si="0"/>
        <v>90</v>
      </c>
      <c r="J28" s="6">
        <f t="shared" si="1"/>
        <v>-3.7461512922250204</v>
      </c>
      <c r="K28" s="6">
        <f t="shared" si="2"/>
        <v>0.82532794413093269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1.9388373446651004</v>
      </c>
      <c r="E29" s="6">
        <v>1.8700000000000006</v>
      </c>
      <c r="F29" s="7">
        <v>4.6811112914356016E-16</v>
      </c>
      <c r="G29" s="6">
        <v>-3.5504445411324719</v>
      </c>
      <c r="H29" s="22">
        <v>0.82523683815073789</v>
      </c>
      <c r="I29" s="92">
        <f t="shared" si="0"/>
        <v>105</v>
      </c>
      <c r="J29" s="6">
        <f t="shared" si="1"/>
        <v>-3.3042943735901678</v>
      </c>
      <c r="K29" s="6">
        <f t="shared" si="2"/>
        <v>0.82491764626921127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1.9403383446651004</v>
      </c>
      <c r="E30" s="6">
        <v>1.8809999999999996</v>
      </c>
      <c r="F30" s="7">
        <v>3.162277660168382E-3</v>
      </c>
      <c r="G30" s="6">
        <v>-3.0581442060478636</v>
      </c>
      <c r="H30" s="22">
        <v>0.82459845438768464</v>
      </c>
      <c r="I30" s="92">
        <f t="shared" si="0"/>
        <v>120</v>
      </c>
      <c r="J30" s="6">
        <f t="shared" si="1"/>
        <v>-2.7824441799716508</v>
      </c>
      <c r="K30" s="6">
        <f t="shared" si="2"/>
        <v>0.82475086482939841</v>
      </c>
      <c r="L30" s="135"/>
      <c r="M30" s="150"/>
      <c r="N30" s="96">
        <f>IF(ISBLANK(G31),"",IF(ISBLANK(G68),"",ABS(G31-G68)/SQRT(H31^2+H68^2+M2^2)))</f>
        <v>1.1950767938393274</v>
      </c>
      <c r="O30" s="96">
        <f>IF(ISBLANK(G31),"",IF(ISBLANK(G107),"",ABS(G31-G107)/SQRT(H31^2+H107^2+M2^2)))</f>
        <v>6.5369150917680627E-2</v>
      </c>
      <c r="P30" s="96">
        <f>IF(ISBLANK(G31),"",IF(ISBLANK(G231),"",ABS(G31-G231)/SQRT(H31^2+H231^2+M2^2)))</f>
        <v>0.44807595017060048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0.61674168131398532</v>
      </c>
      <c r="S30" s="96">
        <f>IF(ISBLANK(G68),"",IF(ISBLANK(G107),"",ABS(G68-G107)/SQRT(H107^2+H68^2+M2^2)))</f>
        <v>1.2675473140958284</v>
      </c>
      <c r="T30" s="96">
        <f>IF(ISBLANK(G68),"",IF(ISBLANK(G231),"",ABS(G68-G231)/SQRT(H231^2+H68^2+M2^2)))</f>
        <v>0.99513166024646682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1.5082990660050719</v>
      </c>
      <c r="W30" s="96">
        <f>IF(ISBLANK(G107),"",IF(ISBLANK(G231),"",ABS(G107-G231)/SQRT(H231^2+H107^2+M2^2)))</f>
        <v>0.41449887904633553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0.56615169120034936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3.1597024231620072E-2</v>
      </c>
      <c r="AB30" s="108" t="str">
        <f>IF(ISBLANK(G238),"",IF(ISBLANK(G316),"",ABS(G238-G316)/SQRT(H316^2+H238^2+M2^2)))</f>
        <v/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0.56030419262827191</v>
      </c>
      <c r="AI30" s="156">
        <f>IF(ISBLANK(G68),"",IF(ISBLANK(G145),"",ABS(G68-G145)/SQRT(H145^2+H68^2+M2^2)))</f>
        <v>1.7992443144305781</v>
      </c>
      <c r="AJ30" s="156">
        <f>IF(ISBLANK(G107),"",IF(ISBLANK(G145),"",ABS(G107-G145)/SQRT(H145^2+H107^2+M2^2)))</f>
        <v>0.49542250818874817</v>
      </c>
      <c r="AK30" s="156">
        <f>IF(ISBLANK(G145),"",IF(ISBLANK(G231),"",ABS(G145-G231)/SQRT(H231^2+H145^2+M2^2)))</f>
        <v>0.15306390693529373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0.1753915970220232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1.9402603446650999</v>
      </c>
      <c r="D31" s="6">
        <v>1.9396213446651005</v>
      </c>
      <c r="E31" s="6">
        <v>1.891</v>
      </c>
      <c r="F31" s="7">
        <v>3.1622776601683824E-3</v>
      </c>
      <c r="G31" s="6">
        <v>-2.5067441538954376</v>
      </c>
      <c r="H31" s="22">
        <v>0.82490327527111207</v>
      </c>
      <c r="I31" s="92">
        <f t="shared" si="0"/>
        <v>135</v>
      </c>
      <c r="J31" s="6">
        <f t="shared" si="1"/>
        <v>-2.4342624069203032</v>
      </c>
      <c r="K31" s="6">
        <f t="shared" si="2"/>
        <v>0.8246446480421199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1.9408383446651003</v>
      </c>
      <c r="E32" s="6">
        <v>1.895</v>
      </c>
      <c r="F32" s="7">
        <v>5.2704627669473035E-3</v>
      </c>
      <c r="G32" s="6">
        <v>-2.3617806599451683</v>
      </c>
      <c r="H32" s="22">
        <v>0.82438602081312784</v>
      </c>
      <c r="I32" s="92">
        <f t="shared" si="0"/>
        <v>150</v>
      </c>
      <c r="J32" s="6">
        <f t="shared" si="1"/>
        <v>-2.3851884883602947</v>
      </c>
      <c r="K32" s="6">
        <f t="shared" si="2"/>
        <v>0.82484165177326396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4">IF(ISBLANK(J25),"",IF(ISBLANK(J200),"",ABS(J25-J200)/SQRT(K25^2+K200^2+$M$2^2)))</f>
        <v/>
      </c>
      <c r="Q32" s="39" t="str">
        <f t="shared" ref="Q32:Q59" si="5">IF(ISBLANK(J25),"",IF(ISBLANK(J235),"",ABS(J25-J235)/SQRT(K25^2+K235^2+$M$2^2)))</f>
        <v/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 t="str">
        <f t="shared" ref="X32:X59" si="12">IF(ISBLANK(J95),"",IF(ISBLANK(J235),"",ABS(J95-J235)/SQRT(K95^2+K235^2+$M$2^2)))</f>
        <v/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1.9386953446651003</v>
      </c>
      <c r="E33" s="6">
        <v>1.8920000000000001</v>
      </c>
      <c r="F33" s="7">
        <v>4.216370213557843E-3</v>
      </c>
      <c r="G33" s="6">
        <v>-2.4085963167754216</v>
      </c>
      <c r="H33" s="22">
        <v>0.82529728273340019</v>
      </c>
      <c r="I33" s="92">
        <f t="shared" si="0"/>
        <v>165</v>
      </c>
      <c r="J33" s="6">
        <f t="shared" si="1"/>
        <v>-2.4215299336722227</v>
      </c>
      <c r="K33" s="6">
        <f t="shared" si="2"/>
        <v>0.82518790753765558</v>
      </c>
      <c r="L33" s="135"/>
      <c r="M33" s="147">
        <f t="shared" ref="M33:M59" si="38">M32+15</f>
        <v>60</v>
      </c>
      <c r="N33" s="39" t="str">
        <f t="shared" si="3"/>
        <v/>
      </c>
      <c r="O33" s="39" t="str">
        <f t="shared" ref="O33:O59" si="39">IF(ISBLANK(J26),"",IF(ISBLANK(J96),"",ABS(J26-J96)/SQRT(K26^2+K96^2+$M$2^2)))</f>
        <v/>
      </c>
      <c r="P33" s="39" t="str">
        <f t="shared" si="4"/>
        <v/>
      </c>
      <c r="Q33" s="39" t="str">
        <f t="shared" si="5"/>
        <v/>
      </c>
      <c r="R33" s="39" t="str">
        <f t="shared" si="6"/>
        <v/>
      </c>
      <c r="S33" s="39" t="str">
        <f t="shared" si="7"/>
        <v/>
      </c>
      <c r="T33" s="39" t="str">
        <f t="shared" si="8"/>
        <v/>
      </c>
      <c r="U33" s="39" t="str">
        <f t="shared" si="9"/>
        <v/>
      </c>
      <c r="V33" s="39" t="str">
        <f t="shared" si="10"/>
        <v/>
      </c>
      <c r="W33" s="39" t="str">
        <f t="shared" si="11"/>
        <v/>
      </c>
      <c r="X33" s="39" t="str">
        <f t="shared" si="12"/>
        <v/>
      </c>
      <c r="Y33" s="39" t="str">
        <f t="shared" si="13"/>
        <v/>
      </c>
      <c r="Z33" s="39" t="str">
        <f t="shared" si="14"/>
        <v/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1.9392093446651004</v>
      </c>
      <c r="E34" s="6">
        <v>1.8920000000000001</v>
      </c>
      <c r="F34" s="7">
        <v>4.2163702135578421E-3</v>
      </c>
      <c r="G34" s="6">
        <v>-2.4344635505690233</v>
      </c>
      <c r="H34" s="22">
        <v>0.82507853234191098</v>
      </c>
      <c r="I34" s="92">
        <f t="shared" si="0"/>
        <v>180</v>
      </c>
      <c r="J34" s="6">
        <f t="shared" si="1"/>
        <v>-2.3869250260802963</v>
      </c>
      <c r="K34" s="6">
        <f t="shared" si="2"/>
        <v>0.82504449742083263</v>
      </c>
      <c r="L34" s="135"/>
      <c r="M34" s="147">
        <f t="shared" si="38"/>
        <v>75</v>
      </c>
      <c r="N34" s="39">
        <f t="shared" si="3"/>
        <v>1.1296455251846815</v>
      </c>
      <c r="O34" s="39">
        <f t="shared" si="39"/>
        <v>0.20616889048262479</v>
      </c>
      <c r="P34" s="39" t="str">
        <f t="shared" si="4"/>
        <v/>
      </c>
      <c r="Q34" s="39" t="str">
        <f t="shared" si="5"/>
        <v/>
      </c>
      <c r="R34" s="39">
        <f t="shared" si="6"/>
        <v>0.17456235476620729</v>
      </c>
      <c r="S34" s="39">
        <f t="shared" si="7"/>
        <v>1.3443264963405042</v>
      </c>
      <c r="T34" s="39" t="str">
        <f t="shared" si="8"/>
        <v/>
      </c>
      <c r="U34" s="39" t="str">
        <f t="shared" si="9"/>
        <v/>
      </c>
      <c r="V34" s="39">
        <f t="shared" si="10"/>
        <v>0.59518269688103076</v>
      </c>
      <c r="W34" s="39" t="str">
        <f t="shared" si="11"/>
        <v/>
      </c>
      <c r="X34" s="39" t="str">
        <f t="shared" si="12"/>
        <v/>
      </c>
      <c r="Y34" s="39">
        <f t="shared" si="13"/>
        <v>0.32987563871174586</v>
      </c>
      <c r="Z34" s="39" t="str">
        <f t="shared" si="14"/>
        <v/>
      </c>
      <c r="AA34" s="39" t="str">
        <f t="shared" si="15"/>
        <v/>
      </c>
      <c r="AB34" s="140" t="str">
        <f t="shared" si="16"/>
        <v/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1.9393693446651004</v>
      </c>
      <c r="E35" s="6">
        <v>1.8940000000000001</v>
      </c>
      <c r="F35" s="7">
        <v>5.1639777949432268E-3</v>
      </c>
      <c r="G35" s="6">
        <v>-2.3393865015915694</v>
      </c>
      <c r="H35" s="22">
        <v>0.8250104624997544</v>
      </c>
      <c r="I35" s="92">
        <f t="shared" si="0"/>
        <v>195</v>
      </c>
      <c r="J35" s="6"/>
      <c r="K35" s="6"/>
      <c r="L35" s="135"/>
      <c r="M35" s="147">
        <f t="shared" si="38"/>
        <v>90</v>
      </c>
      <c r="N35" s="39">
        <f t="shared" si="3"/>
        <v>1.1448123041651881</v>
      </c>
      <c r="O35" s="39">
        <f t="shared" si="39"/>
        <v>5.326406469616779E-2</v>
      </c>
      <c r="P35" s="39">
        <f t="shared" si="4"/>
        <v>0.17573562442526944</v>
      </c>
      <c r="Q35" s="39" t="str">
        <f t="shared" si="5"/>
        <v/>
      </c>
      <c r="R35" s="39">
        <f t="shared" si="6"/>
        <v>0.10134742778356103</v>
      </c>
      <c r="S35" s="39">
        <f t="shared" si="7"/>
        <v>1.0665546734852638</v>
      </c>
      <c r="T35" s="39">
        <f t="shared" si="8"/>
        <v>0.32529733401420491</v>
      </c>
      <c r="U35" s="39" t="str">
        <f t="shared" si="9"/>
        <v/>
      </c>
      <c r="V35" s="39">
        <f t="shared" si="10"/>
        <v>0.90824590395449112</v>
      </c>
      <c r="W35" s="39">
        <f t="shared" si="11"/>
        <v>0.14804855262866656</v>
      </c>
      <c r="X35" s="39" t="str">
        <f t="shared" si="12"/>
        <v/>
      </c>
      <c r="Y35" s="39">
        <f t="shared" si="13"/>
        <v>0.14124351139016317</v>
      </c>
      <c r="Z35" s="39" t="str">
        <f t="shared" si="14"/>
        <v/>
      </c>
      <c r="AA35" s="39">
        <f t="shared" si="15"/>
        <v>0.22321944326229967</v>
      </c>
      <c r="AB35" s="140" t="str">
        <f t="shared" si="16"/>
        <v/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105">
        <v>202.5</v>
      </c>
      <c r="C36" s="121"/>
      <c r="D36" s="110">
        <v>1.9381963446651005</v>
      </c>
      <c r="E36" s="110">
        <v>1.8969999999999998</v>
      </c>
      <c r="F36" s="111">
        <v>4.8304589153964836E-3</v>
      </c>
      <c r="G36" s="110">
        <v>-2.1254990382421228</v>
      </c>
      <c r="H36" s="112">
        <v>0.82550976035220147</v>
      </c>
      <c r="I36" s="92">
        <f t="shared" si="0"/>
        <v>210</v>
      </c>
      <c r="J36" s="6"/>
      <c r="K36" s="6"/>
      <c r="L36" s="135"/>
      <c r="M36" s="147">
        <f t="shared" si="38"/>
        <v>105</v>
      </c>
      <c r="N36" s="39">
        <f t="shared" si="3"/>
        <v>1.131684654423831</v>
      </c>
      <c r="O36" s="39">
        <f t="shared" si="39"/>
        <v>0.23548632491563559</v>
      </c>
      <c r="P36" s="39">
        <f t="shared" si="4"/>
        <v>4.127505065788431E-2</v>
      </c>
      <c r="Q36" s="39" t="str">
        <f t="shared" si="5"/>
        <v/>
      </c>
      <c r="R36" s="39">
        <f t="shared" si="6"/>
        <v>0.24553640337664925</v>
      </c>
      <c r="S36" s="39">
        <f t="shared" si="7"/>
        <v>0.84093241324847978</v>
      </c>
      <c r="T36" s="39">
        <f t="shared" si="8"/>
        <v>0.45923516853714641</v>
      </c>
      <c r="U36" s="39" t="str">
        <f t="shared" si="9"/>
        <v/>
      </c>
      <c r="V36" s="39">
        <f t="shared" si="10"/>
        <v>1.0570263693073347</v>
      </c>
      <c r="W36" s="39">
        <f t="shared" si="11"/>
        <v>7.9059466396741981E-2</v>
      </c>
      <c r="X36" s="39" t="str">
        <f t="shared" si="12"/>
        <v/>
      </c>
      <c r="Y36" s="39">
        <f t="shared" si="13"/>
        <v>0.42311479008283059</v>
      </c>
      <c r="Z36" s="39" t="str">
        <f t="shared" si="14"/>
        <v/>
      </c>
      <c r="AA36" s="39">
        <f t="shared" si="15"/>
        <v>0.18882955919490418</v>
      </c>
      <c r="AB36" s="140" t="str">
        <f t="shared" si="16"/>
        <v/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105">
        <v>217.5</v>
      </c>
      <c r="C37" s="121"/>
      <c r="D37" s="110">
        <v>1.9394183446651003</v>
      </c>
      <c r="E37" s="110">
        <v>1.8599999999999999</v>
      </c>
      <c r="F37" s="111">
        <v>2.3405556457178008E-16</v>
      </c>
      <c r="G37" s="110">
        <v>-4.0949568659883147</v>
      </c>
      <c r="H37" s="112">
        <v>0.82498961835708973</v>
      </c>
      <c r="I37" s="92">
        <f t="shared" si="0"/>
        <v>225</v>
      </c>
      <c r="J37" s="6"/>
      <c r="K37" s="6"/>
      <c r="L37" s="19"/>
      <c r="M37" s="147">
        <f t="shared" si="38"/>
        <v>120</v>
      </c>
      <c r="N37" s="39">
        <f t="shared" si="3"/>
        <v>1.331868419126915</v>
      </c>
      <c r="O37" s="39">
        <f t="shared" si="39"/>
        <v>0.39689129591818723</v>
      </c>
      <c r="P37" s="39">
        <f t="shared" si="4"/>
        <v>5.4847662922898541E-2</v>
      </c>
      <c r="Q37" s="39" t="str">
        <f t="shared" si="5"/>
        <v/>
      </c>
      <c r="R37" s="39">
        <f t="shared" si="6"/>
        <v>0.23174512752834428</v>
      </c>
      <c r="S37" s="39">
        <f t="shared" si="7"/>
        <v>0.85347162597621595</v>
      </c>
      <c r="T37" s="39">
        <f t="shared" si="8"/>
        <v>0.53438390432586325</v>
      </c>
      <c r="U37" s="39" t="str">
        <f t="shared" si="9"/>
        <v/>
      </c>
      <c r="V37" s="39">
        <f t="shared" si="10"/>
        <v>1.1811191919355157</v>
      </c>
      <c r="W37" s="39">
        <f t="shared" si="11"/>
        <v>0.1474823311413011</v>
      </c>
      <c r="X37" s="39" t="str">
        <f t="shared" si="12"/>
        <v/>
      </c>
      <c r="Y37" s="39">
        <f t="shared" si="13"/>
        <v>0.53174001224360923</v>
      </c>
      <c r="Z37" s="39" t="str">
        <f t="shared" si="14"/>
        <v/>
      </c>
      <c r="AA37" s="39">
        <f t="shared" si="15"/>
        <v>0.19285002188059347</v>
      </c>
      <c r="AB37" s="140" t="str">
        <f t="shared" si="16"/>
        <v/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1.1439261528971807</v>
      </c>
      <c r="AI37" s="39">
        <f t="shared" si="21"/>
        <v>5.8941213010670492E-2</v>
      </c>
      <c r="AJ37" s="39">
        <f t="shared" si="22"/>
        <v>0.75187921918777467</v>
      </c>
      <c r="AK37" s="39">
        <f t="shared" si="23"/>
        <v>0.53644832160494493</v>
      </c>
      <c r="AL37" s="39" t="str">
        <f t="shared" si="24"/>
        <v/>
      </c>
      <c r="AM37" s="39">
        <f t="shared" si="25"/>
        <v>1.1015388820996133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0"/>
        <v>240</v>
      </c>
      <c r="J38" s="6"/>
      <c r="K38" s="6"/>
      <c r="L38" s="19"/>
      <c r="M38" s="147">
        <f t="shared" si="38"/>
        <v>135</v>
      </c>
      <c r="N38" s="39">
        <f t="shared" si="3"/>
        <v>1.4203455435267851</v>
      </c>
      <c r="O38" s="39">
        <f t="shared" si="39"/>
        <v>0.30419337179729294</v>
      </c>
      <c r="P38" s="39">
        <f t="shared" si="4"/>
        <v>4.8589533576367937E-2</v>
      </c>
      <c r="Q38" s="39" t="str">
        <f t="shared" si="5"/>
        <v/>
      </c>
      <c r="R38" s="39">
        <f t="shared" si="6"/>
        <v>0.25942611145180056</v>
      </c>
      <c r="S38" s="39">
        <f t="shared" si="7"/>
        <v>1.0511763704211012</v>
      </c>
      <c r="T38" s="39">
        <f t="shared" si="8"/>
        <v>0.68052294740247687</v>
      </c>
      <c r="U38" s="39" t="str">
        <f t="shared" si="9"/>
        <v/>
      </c>
      <c r="V38" s="39">
        <f t="shared" si="10"/>
        <v>1.2729768818371092</v>
      </c>
      <c r="W38" s="39">
        <f t="shared" si="11"/>
        <v>0.20344219612831674</v>
      </c>
      <c r="X38" s="39" t="str">
        <f t="shared" si="12"/>
        <v/>
      </c>
      <c r="Y38" s="39">
        <f t="shared" si="13"/>
        <v>0.48916473250240133</v>
      </c>
      <c r="Z38" s="39" t="str">
        <f t="shared" si="14"/>
        <v/>
      </c>
      <c r="AA38" s="39">
        <f t="shared" si="15"/>
        <v>0.11506957083084886</v>
      </c>
      <c r="AB38" s="140" t="str">
        <f t="shared" si="16"/>
        <v/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0.92208048706046863</v>
      </c>
      <c r="AI38" s="39">
        <f t="shared" si="21"/>
        <v>0.27523197194497667</v>
      </c>
      <c r="AJ38" s="39">
        <f t="shared" si="22"/>
        <v>0.6239166111514457</v>
      </c>
      <c r="AK38" s="39">
        <f t="shared" si="23"/>
        <v>0.52724230306490683</v>
      </c>
      <c r="AL38" s="39" t="str">
        <f t="shared" si="24"/>
        <v/>
      </c>
      <c r="AM38" s="39">
        <f t="shared" si="25"/>
        <v>0.96090829882787288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0"/>
        <v>255</v>
      </c>
      <c r="J39" s="6"/>
      <c r="K39" s="6"/>
      <c r="L39" s="19"/>
      <c r="M39" s="147">
        <f t="shared" si="38"/>
        <v>150</v>
      </c>
      <c r="N39" s="39">
        <f t="shared" si="3"/>
        <v>1.3283654529054927</v>
      </c>
      <c r="O39" s="39">
        <f t="shared" si="39"/>
        <v>0.30888148205665578</v>
      </c>
      <c r="P39" s="39">
        <f t="shared" si="4"/>
        <v>0.27168130864451456</v>
      </c>
      <c r="Q39" s="39" t="str">
        <f t="shared" si="5"/>
        <v/>
      </c>
      <c r="R39" s="39">
        <f t="shared" si="6"/>
        <v>0.34501765619307351</v>
      </c>
      <c r="S39" s="39">
        <f t="shared" si="7"/>
        <v>0.95354003238825213</v>
      </c>
      <c r="T39" s="39">
        <f t="shared" si="8"/>
        <v>0.87057934651115731</v>
      </c>
      <c r="U39" s="39" t="str">
        <f t="shared" si="9"/>
        <v/>
      </c>
      <c r="V39" s="39">
        <f t="shared" si="10"/>
        <v>1.3029864872228172</v>
      </c>
      <c r="W39" s="39">
        <f t="shared" si="11"/>
        <v>0.42843334608082007</v>
      </c>
      <c r="X39" s="39" t="str">
        <f t="shared" si="12"/>
        <v/>
      </c>
      <c r="Y39" s="39">
        <f t="shared" si="13"/>
        <v>0.57812681559299806</v>
      </c>
      <c r="Z39" s="39" t="str">
        <f t="shared" si="14"/>
        <v/>
      </c>
      <c r="AA39" s="39">
        <f t="shared" si="15"/>
        <v>3.6934003845623314E-2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0.60141167152629937</v>
      </c>
      <c r="AI39" s="39">
        <f t="shared" si="21"/>
        <v>0.56153554804804839</v>
      </c>
      <c r="AJ39" s="39">
        <f t="shared" si="22"/>
        <v>0.30020206900895918</v>
      </c>
      <c r="AK39" s="39">
        <f t="shared" si="23"/>
        <v>0.58165784074894222</v>
      </c>
      <c r="AL39" s="39" t="str">
        <f t="shared" si="24"/>
        <v/>
      </c>
      <c r="AM39" s="39">
        <f t="shared" si="25"/>
        <v>0.79946898537586264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0"/>
        <v>270</v>
      </c>
      <c r="J40" s="6"/>
      <c r="K40" s="6"/>
      <c r="L40" s="19"/>
      <c r="M40" s="147">
        <f t="shared" si="38"/>
        <v>165</v>
      </c>
      <c r="N40" s="39">
        <f t="shared" si="3"/>
        <v>1.26639063219676</v>
      </c>
      <c r="O40" s="39">
        <f t="shared" si="39"/>
        <v>0.22324136324444532</v>
      </c>
      <c r="P40" s="39">
        <f t="shared" si="4"/>
        <v>0.34837235490781121</v>
      </c>
      <c r="Q40" s="39" t="str">
        <f t="shared" si="5"/>
        <v/>
      </c>
      <c r="R40" s="39">
        <f t="shared" si="6"/>
        <v>0.39552480755587915</v>
      </c>
      <c r="S40" s="39">
        <f t="shared" si="7"/>
        <v>0.99253552453155613</v>
      </c>
      <c r="T40" s="39">
        <f t="shared" si="8"/>
        <v>0.92283593326002811</v>
      </c>
      <c r="U40" s="39" t="str">
        <f t="shared" si="9"/>
        <v/>
      </c>
      <c r="V40" s="39">
        <f t="shared" si="10"/>
        <v>1.3155001495387253</v>
      </c>
      <c r="W40" s="39">
        <f t="shared" si="11"/>
        <v>0.46149409716371143</v>
      </c>
      <c r="X40" s="39" t="str">
        <f t="shared" si="12"/>
        <v/>
      </c>
      <c r="Y40" s="39">
        <f t="shared" si="13"/>
        <v>0.56359825111680006</v>
      </c>
      <c r="Z40" s="39" t="str">
        <f t="shared" si="14"/>
        <v/>
      </c>
      <c r="AA40" s="39">
        <f t="shared" si="15"/>
        <v>7.6232936097882703E-2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0.11672550592659224</v>
      </c>
      <c r="AI40" s="39">
        <f t="shared" si="21"/>
        <v>1.0672153184873034</v>
      </c>
      <c r="AJ40" s="39">
        <f t="shared" si="22"/>
        <v>9.9215826027418352E-2</v>
      </c>
      <c r="AK40" s="39">
        <f t="shared" si="23"/>
        <v>0.40583254812796238</v>
      </c>
      <c r="AL40" s="39" t="str">
        <f t="shared" si="24"/>
        <v/>
      </c>
      <c r="AM40" s="39">
        <f t="shared" si="25"/>
        <v>0.47695913180533223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0"/>
        <v>285</v>
      </c>
      <c r="J41" s="6"/>
      <c r="K41" s="6"/>
      <c r="L41" s="19"/>
      <c r="M41" s="147">
        <f t="shared" si="38"/>
        <v>180</v>
      </c>
      <c r="N41" s="39">
        <f t="shared" si="3"/>
        <v>1.2199757136542448</v>
      </c>
      <c r="O41" s="39">
        <f t="shared" si="39"/>
        <v>9.692685205295315E-2</v>
      </c>
      <c r="P41" s="39">
        <f t="shared" si="4"/>
        <v>0.35838693583229819</v>
      </c>
      <c r="Q41" s="39" t="str">
        <f t="shared" si="5"/>
        <v/>
      </c>
      <c r="R41" s="39">
        <f t="shared" si="6"/>
        <v>0.54738149726896812</v>
      </c>
      <c r="S41" s="39">
        <f t="shared" si="7"/>
        <v>1.0962172053712975</v>
      </c>
      <c r="T41" s="39">
        <f t="shared" si="8"/>
        <v>0.91273995356279514</v>
      </c>
      <c r="U41" s="39" t="str">
        <f t="shared" si="9"/>
        <v/>
      </c>
      <c r="V41" s="39">
        <f t="shared" si="10"/>
        <v>1.449657466122914</v>
      </c>
      <c r="W41" s="39">
        <f t="shared" si="11"/>
        <v>0.40723827390390943</v>
      </c>
      <c r="X41" s="39" t="str">
        <f t="shared" si="12"/>
        <v/>
      </c>
      <c r="Y41" s="39">
        <f t="shared" si="13"/>
        <v>0.61926825404870034</v>
      </c>
      <c r="Z41" s="39" t="str">
        <f t="shared" si="14"/>
        <v/>
      </c>
      <c r="AA41" s="39">
        <f t="shared" si="15"/>
        <v>7.8532079961943189E-3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0.23089065219588892</v>
      </c>
      <c r="AI41" s="39">
        <f t="shared" si="21"/>
        <v>0.89049980833573072</v>
      </c>
      <c r="AJ41" s="39">
        <f t="shared" si="22"/>
        <v>0.13619736935618118</v>
      </c>
      <c r="AK41" s="39">
        <f t="shared" si="23"/>
        <v>0.47517824664108982</v>
      </c>
      <c r="AL41" s="39" t="str">
        <f t="shared" si="24"/>
        <v/>
      </c>
      <c r="AM41" s="39">
        <f t="shared" si="25"/>
        <v>0.71354176013537896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0"/>
        <v>300</v>
      </c>
      <c r="J42" s="6"/>
      <c r="K42" s="6"/>
      <c r="L42" s="19"/>
      <c r="M42" s="147">
        <f t="shared" si="38"/>
        <v>195</v>
      </c>
      <c r="N42" s="39" t="str">
        <f t="shared" si="3"/>
        <v/>
      </c>
      <c r="O42" s="39" t="str">
        <f t="shared" si="39"/>
        <v/>
      </c>
      <c r="P42" s="39" t="str">
        <f t="shared" si="4"/>
        <v/>
      </c>
      <c r="Q42" s="39" t="str">
        <f t="shared" si="5"/>
        <v/>
      </c>
      <c r="R42" s="39" t="str">
        <f t="shared" si="6"/>
        <v/>
      </c>
      <c r="S42" s="39">
        <f t="shared" si="7"/>
        <v>1.1378360530388389</v>
      </c>
      <c r="T42" s="39">
        <f t="shared" si="8"/>
        <v>0.85334161684776932</v>
      </c>
      <c r="U42" s="39" t="str">
        <f t="shared" si="9"/>
        <v/>
      </c>
      <c r="V42" s="39">
        <f t="shared" si="10"/>
        <v>1.3037543944808279</v>
      </c>
      <c r="W42" s="39">
        <f t="shared" si="11"/>
        <v>0.33419339937033804</v>
      </c>
      <c r="X42" s="39" t="str">
        <f t="shared" si="12"/>
        <v/>
      </c>
      <c r="Y42" s="39">
        <f t="shared" si="13"/>
        <v>0.46334120315094157</v>
      </c>
      <c r="Z42" s="39" t="str">
        <f t="shared" si="14"/>
        <v/>
      </c>
      <c r="AA42" s="39">
        <f t="shared" si="15"/>
        <v>2.1300965367618527E-2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 t="str">
        <f t="shared" si="20"/>
        <v/>
      </c>
      <c r="AI42" s="39">
        <f t="shared" si="21"/>
        <v>1.1984680714318328</v>
      </c>
      <c r="AJ42" s="39">
        <f t="shared" si="22"/>
        <v>9.7755846523690487E-2</v>
      </c>
      <c r="AK42" s="39">
        <f t="shared" si="23"/>
        <v>0.28004285027992748</v>
      </c>
      <c r="AL42" s="39" t="str">
        <f t="shared" si="24"/>
        <v/>
      </c>
      <c r="AM42" s="39">
        <f t="shared" si="25"/>
        <v>0.37874447997660515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0"/>
        <v>315</v>
      </c>
      <c r="J43" s="6"/>
      <c r="K43" s="6"/>
      <c r="L43" s="19"/>
      <c r="M43" s="147">
        <f t="shared" si="38"/>
        <v>210</v>
      </c>
      <c r="N43" s="39" t="str">
        <f t="shared" si="3"/>
        <v/>
      </c>
      <c r="O43" s="39" t="str">
        <f t="shared" si="39"/>
        <v/>
      </c>
      <c r="P43" s="39" t="str">
        <f t="shared" si="4"/>
        <v/>
      </c>
      <c r="Q43" s="39" t="str">
        <f t="shared" si="5"/>
        <v/>
      </c>
      <c r="R43" s="39" t="str">
        <f t="shared" si="6"/>
        <v/>
      </c>
      <c r="S43" s="39">
        <f t="shared" si="7"/>
        <v>0.85810409012047606</v>
      </c>
      <c r="T43" s="39">
        <f t="shared" si="8"/>
        <v>0.83273998774700664</v>
      </c>
      <c r="U43" s="39" t="str">
        <f t="shared" si="9"/>
        <v/>
      </c>
      <c r="V43" s="39">
        <f t="shared" si="10"/>
        <v>1.2498993370994282</v>
      </c>
      <c r="W43" s="39">
        <f t="shared" si="11"/>
        <v>0.43310194063314167</v>
      </c>
      <c r="X43" s="39" t="str">
        <f t="shared" si="12"/>
        <v/>
      </c>
      <c r="Y43" s="39">
        <f t="shared" si="13"/>
        <v>0.59070305335928264</v>
      </c>
      <c r="Z43" s="39" t="str">
        <f t="shared" si="14"/>
        <v/>
      </c>
      <c r="AA43" s="39">
        <f t="shared" si="15"/>
        <v>3.3613893588355939E-2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 t="str">
        <f t="shared" si="20"/>
        <v/>
      </c>
      <c r="AI43" s="39">
        <f t="shared" si="21"/>
        <v>1.0106865150001527</v>
      </c>
      <c r="AJ43" s="39">
        <f t="shared" si="22"/>
        <v>0.15636684639127327</v>
      </c>
      <c r="AK43" s="39">
        <f t="shared" si="23"/>
        <v>0.34864088263248133</v>
      </c>
      <c r="AL43" s="39" t="str">
        <f t="shared" si="24"/>
        <v/>
      </c>
      <c r="AM43" s="39">
        <f t="shared" si="25"/>
        <v>0.46125222829220225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0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0.75918143520928916</v>
      </c>
      <c r="T44" s="39">
        <f t="shared" si="8"/>
        <v>0.77440035015273678</v>
      </c>
      <c r="U44" s="39" t="str">
        <f t="shared" si="9"/>
        <v/>
      </c>
      <c r="V44" s="39">
        <f t="shared" si="10"/>
        <v>0.93262189246391713</v>
      </c>
      <c r="W44" s="39">
        <f t="shared" si="11"/>
        <v>0.41954361594411488</v>
      </c>
      <c r="X44" s="39" t="str">
        <f t="shared" si="12"/>
        <v/>
      </c>
      <c r="Y44" s="39">
        <f t="shared" si="13"/>
        <v>0.36570441413538385</v>
      </c>
      <c r="Z44" s="39" t="str">
        <f t="shared" si="14"/>
        <v/>
      </c>
      <c r="AA44" s="39">
        <f t="shared" si="15"/>
        <v>0.1594860742844911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0.82980218183444521</v>
      </c>
      <c r="AJ44" s="39">
        <f t="shared" si="22"/>
        <v>8.9169127936410547E-2</v>
      </c>
      <c r="AK44" s="39">
        <f t="shared" si="23"/>
        <v>0.3693052681542896</v>
      </c>
      <c r="AL44" s="39" t="str">
        <f t="shared" si="24"/>
        <v/>
      </c>
      <c r="AM44" s="39">
        <f t="shared" si="25"/>
        <v>0.29007440875208612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0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0.90350128742073077</v>
      </c>
      <c r="T45" s="39">
        <f t="shared" si="8"/>
        <v>0.80546845339465434</v>
      </c>
      <c r="U45" s="39" t="str">
        <f t="shared" si="9"/>
        <v/>
      </c>
      <c r="V45" s="39">
        <f t="shared" si="10"/>
        <v>0.96912827522426481</v>
      </c>
      <c r="W45" s="39">
        <f t="shared" si="11"/>
        <v>0.38858480725084943</v>
      </c>
      <c r="X45" s="39" t="str">
        <f t="shared" si="12"/>
        <v/>
      </c>
      <c r="Y45" s="39">
        <f t="shared" si="13"/>
        <v>0.30831229382091618</v>
      </c>
      <c r="Z45" s="39" t="str">
        <f t="shared" si="14"/>
        <v/>
      </c>
      <c r="AA45" s="39">
        <f t="shared" si="15"/>
        <v>0.16646959744580733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1.2946609520989256</v>
      </c>
      <c r="AJ45" s="39">
        <f t="shared" si="22"/>
        <v>0.3719703746542245</v>
      </c>
      <c r="AK45" s="39">
        <f t="shared" si="23"/>
        <v>0.19032427472548424</v>
      </c>
      <c r="AL45" s="39" t="str">
        <f t="shared" si="24"/>
        <v/>
      </c>
      <c r="AM45" s="39">
        <f t="shared" si="25"/>
        <v>1.5319027855115273E-2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0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 t="str">
        <f t="shared" si="7"/>
        <v/>
      </c>
      <c r="T46" s="39" t="str">
        <f t="shared" si="8"/>
        <v/>
      </c>
      <c r="U46" s="39" t="str">
        <f t="shared" si="9"/>
        <v/>
      </c>
      <c r="V46" s="39" t="str">
        <f t="shared" si="10"/>
        <v/>
      </c>
      <c r="W46" s="39">
        <f t="shared" si="11"/>
        <v>0.44546672555019862</v>
      </c>
      <c r="X46" s="39" t="str">
        <f t="shared" si="12"/>
        <v/>
      </c>
      <c r="Y46" s="39">
        <f t="shared" si="13"/>
        <v>0.27817087780357663</v>
      </c>
      <c r="Z46" s="39" t="str">
        <f t="shared" si="14"/>
        <v/>
      </c>
      <c r="AA46" s="39">
        <f t="shared" si="15"/>
        <v>0.23718181751616879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 t="str">
        <f t="shared" si="21"/>
        <v/>
      </c>
      <c r="AJ46" s="39">
        <f t="shared" si="22"/>
        <v>0.51504533241135086</v>
      </c>
      <c r="AK46" s="39">
        <f t="shared" si="23"/>
        <v>0.17323881713236125</v>
      </c>
      <c r="AL46" s="39" t="str">
        <f t="shared" si="24"/>
        <v/>
      </c>
      <c r="AM46" s="39">
        <f t="shared" si="25"/>
        <v>0.12316878170153504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0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0.44002276307609628</v>
      </c>
      <c r="X47" s="39" t="str">
        <f t="shared" si="12"/>
        <v/>
      </c>
      <c r="Y47" s="39">
        <f t="shared" si="13"/>
        <v>4.9024095928659632E-2</v>
      </c>
      <c r="Z47" s="39" t="str">
        <f t="shared" si="14"/>
        <v/>
      </c>
      <c r="AA47" s="39">
        <f t="shared" si="15"/>
        <v>0.37335717441744115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 t="str">
        <f t="shared" si="21"/>
        <v/>
      </c>
      <c r="AJ47" s="39">
        <f t="shared" si="22"/>
        <v>0.45585832830735068</v>
      </c>
      <c r="AK47" s="39">
        <f t="shared" si="23"/>
        <v>0.19884050546451432</v>
      </c>
      <c r="AL47" s="39" t="str">
        <f t="shared" si="24"/>
        <v/>
      </c>
      <c r="AM47" s="39">
        <f t="shared" si="25"/>
        <v>0.30311626497646088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0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0.42244948506912916</v>
      </c>
      <c r="X48" s="39" t="str">
        <f t="shared" si="12"/>
        <v/>
      </c>
      <c r="Y48" s="39">
        <f t="shared" si="13"/>
        <v>7.1951932799081492E-2</v>
      </c>
      <c r="Z48" s="39" t="str">
        <f t="shared" si="14"/>
        <v/>
      </c>
      <c r="AA48" s="39">
        <f t="shared" si="15"/>
        <v>0.34315471942244347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0.3975915684926985</v>
      </c>
      <c r="AK48" s="39">
        <f t="shared" si="23"/>
        <v>0.21020571867332571</v>
      </c>
      <c r="AL48" s="39" t="str">
        <f t="shared" si="24"/>
        <v/>
      </c>
      <c r="AM48" s="39">
        <f t="shared" si="25"/>
        <v>0.23677883058198335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0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0.48831148846020839</v>
      </c>
      <c r="X49" s="39" t="str">
        <f t="shared" si="12"/>
        <v/>
      </c>
      <c r="Y49" s="39">
        <f t="shared" si="13"/>
        <v>0.1044709963789982</v>
      </c>
      <c r="Z49" s="39" t="str">
        <f t="shared" si="14"/>
        <v/>
      </c>
      <c r="AA49" s="39">
        <f t="shared" si="15"/>
        <v>0.38331862180672965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0.69262588193178898</v>
      </c>
      <c r="AK49" s="39">
        <f t="shared" si="23"/>
        <v>0.12026026323921672</v>
      </c>
      <c r="AL49" s="39" t="str">
        <f t="shared" si="24"/>
        <v/>
      </c>
      <c r="AM49" s="39">
        <f t="shared" si="25"/>
        <v>0.43258068057426424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0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0.53250111387016408</v>
      </c>
      <c r="X50" s="39" t="str">
        <f t="shared" si="12"/>
        <v/>
      </c>
      <c r="Y50" s="39">
        <f t="shared" si="13"/>
        <v>0.27192657771396678</v>
      </c>
      <c r="Z50" s="39" t="str">
        <f t="shared" si="14"/>
        <v/>
      </c>
      <c r="AA50" s="39">
        <f t="shared" si="15"/>
        <v>0.65568680695417136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1.1634383243002089</v>
      </c>
      <c r="AK50" s="39">
        <f t="shared" si="23"/>
        <v>8.4554591009673996E-2</v>
      </c>
      <c r="AL50" s="39" t="str">
        <f t="shared" si="24"/>
        <v/>
      </c>
      <c r="AM50" s="39">
        <f t="shared" si="25"/>
        <v>1.1654814649713103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0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0.54583293910880271</v>
      </c>
      <c r="X51" s="39" t="str">
        <f t="shared" si="12"/>
        <v/>
      </c>
      <c r="Y51" s="39" t="str">
        <f t="shared" si="13"/>
        <v/>
      </c>
      <c r="Z51" s="39" t="str">
        <f t="shared" si="14"/>
        <v/>
      </c>
      <c r="AA51" s="39" t="str">
        <f t="shared" si="15"/>
        <v/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0.90769148012222023</v>
      </c>
      <c r="AK51" s="39">
        <f t="shared" si="23"/>
        <v>6.2675560917361983E-2</v>
      </c>
      <c r="AL51" s="39" t="str">
        <f t="shared" si="24"/>
        <v/>
      </c>
      <c r="AM51" s="39" t="str">
        <f t="shared" si="25"/>
        <v/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0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0.524758111853036</v>
      </c>
      <c r="X52" s="39" t="str">
        <f t="shared" si="12"/>
        <v/>
      </c>
      <c r="Y52" s="39" t="str">
        <f t="shared" si="13"/>
        <v/>
      </c>
      <c r="Z52" s="39" t="str">
        <f t="shared" si="14"/>
        <v/>
      </c>
      <c r="AA52" s="39" t="str">
        <f t="shared" si="15"/>
        <v/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0.74450592742864485</v>
      </c>
      <c r="AK52" s="39">
        <f t="shared" si="23"/>
        <v>0.1285187516392293</v>
      </c>
      <c r="AL52" s="39" t="str">
        <f t="shared" si="24"/>
        <v/>
      </c>
      <c r="AM52" s="39" t="str">
        <f t="shared" si="25"/>
        <v/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0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0.45933140091060087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0.61224363906481372</v>
      </c>
      <c r="AK53" s="39">
        <f t="shared" si="23"/>
        <v>0.13220751205187531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0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0.5187580692975774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0.8001117323005924</v>
      </c>
      <c r="AK54" s="39">
        <f t="shared" si="23"/>
        <v>8.9218471516828851E-2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0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 t="str">
        <f t="shared" si="11"/>
        <v/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 t="str">
        <f t="shared" si="22"/>
        <v/>
      </c>
      <c r="AK55" s="39">
        <f t="shared" si="23"/>
        <v>5.7758945475797574E-2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0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 t="str">
        <f t="shared" si="11"/>
        <v/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 t="str">
        <f t="shared" si="22"/>
        <v/>
      </c>
      <c r="AK56" s="39">
        <f t="shared" si="23"/>
        <v>7.5048321690618397E-2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0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5.5965123018114904E-2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105">
        <v>55</v>
      </c>
      <c r="C61" s="110">
        <v>2.0025119</v>
      </c>
      <c r="D61" s="110">
        <v>2.0091248999999998</v>
      </c>
      <c r="E61" s="110">
        <v>1.8920000000000001</v>
      </c>
      <c r="F61" s="110">
        <v>4.0824829046386341E-3</v>
      </c>
      <c r="G61" s="110">
        <v>-5.8296475246511381</v>
      </c>
      <c r="H61" s="107">
        <v>0.42</v>
      </c>
      <c r="I61" s="92">
        <f>I60+15</f>
        <v>60</v>
      </c>
      <c r="J61" s="6"/>
      <c r="K61" s="6"/>
      <c r="L61" s="135"/>
    </row>
    <row r="62" spans="1:51">
      <c r="A62" s="210"/>
      <c r="B62" s="21">
        <v>70</v>
      </c>
      <c r="C62" s="6">
        <v>2.0025119</v>
      </c>
      <c r="D62" s="6">
        <v>2.0081115666666669</v>
      </c>
      <c r="E62" s="6">
        <v>1.9017857142857133</v>
      </c>
      <c r="F62" s="6">
        <v>4.7559486560567127E-3</v>
      </c>
      <c r="G62" s="6">
        <v>-5.2948179845130579</v>
      </c>
      <c r="H62" s="12">
        <v>0.42</v>
      </c>
      <c r="I62" s="92">
        <f t="shared" ref="I62:I92" si="40">I61+15</f>
        <v>75</v>
      </c>
      <c r="J62" s="6">
        <f t="shared" ref="J62:J73" si="41">G62+(G63-G62)/15*(I62-B62)</f>
        <v>-5.2556725135666733</v>
      </c>
      <c r="K62" s="6">
        <f t="shared" ref="K62:K73" si="42">H62+(H63-H62)/15*(I62-B62)</f>
        <v>0.42</v>
      </c>
      <c r="L62" s="135"/>
    </row>
    <row r="63" spans="1:51">
      <c r="A63" s="210"/>
      <c r="B63" s="21">
        <v>85</v>
      </c>
      <c r="C63" s="6">
        <v>2.0025119</v>
      </c>
      <c r="D63" s="6">
        <v>2.0070142333333334</v>
      </c>
      <c r="E63" s="6">
        <v>1.9031034482758611</v>
      </c>
      <c r="F63" s="6">
        <v>4.7082361543075895E-3</v>
      </c>
      <c r="G63" s="6">
        <v>-5.1773815716739051</v>
      </c>
      <c r="H63" s="12">
        <v>0.42</v>
      </c>
      <c r="I63" s="92">
        <f t="shared" si="40"/>
        <v>90</v>
      </c>
      <c r="J63" s="6">
        <f t="shared" si="41"/>
        <v>-5.0018837003503727</v>
      </c>
      <c r="K63" s="6">
        <f t="shared" si="42"/>
        <v>0.42</v>
      </c>
      <c r="L63" s="135"/>
    </row>
    <row r="64" spans="1:51">
      <c r="A64" s="210"/>
      <c r="B64" s="21">
        <v>100</v>
      </c>
      <c r="C64" s="6">
        <v>2.0025119</v>
      </c>
      <c r="D64" s="6">
        <v>2.0042499</v>
      </c>
      <c r="E64" s="6">
        <v>1.9110344827586194</v>
      </c>
      <c r="F64" s="6">
        <v>4.0925259281898796E-3</v>
      </c>
      <c r="G64" s="6">
        <v>-4.6508879577033087</v>
      </c>
      <c r="H64" s="12">
        <v>0.42</v>
      </c>
      <c r="I64" s="92">
        <f t="shared" si="40"/>
        <v>105</v>
      </c>
      <c r="J64" s="6">
        <f t="shared" si="41"/>
        <v>-4.5452778681379922</v>
      </c>
      <c r="K64" s="6">
        <f t="shared" si="42"/>
        <v>0.42</v>
      </c>
      <c r="L64" s="135"/>
    </row>
    <row r="65" spans="1:12">
      <c r="A65" s="210"/>
      <c r="B65" s="21">
        <v>115</v>
      </c>
      <c r="C65" s="6">
        <v>2.0025119</v>
      </c>
      <c r="D65" s="6">
        <v>2.0047438999999998</v>
      </c>
      <c r="E65" s="6">
        <v>1.9178571428571438</v>
      </c>
      <c r="F65" s="6">
        <v>4.9867549436206421E-3</v>
      </c>
      <c r="G65" s="6">
        <v>-4.3340576890073592</v>
      </c>
      <c r="H65" s="12">
        <v>0.42</v>
      </c>
      <c r="I65" s="92">
        <f t="shared" si="40"/>
        <v>120</v>
      </c>
      <c r="J65" s="6">
        <f t="shared" si="41"/>
        <v>-4.2427782237751934</v>
      </c>
      <c r="K65" s="6">
        <f t="shared" si="42"/>
        <v>0.42</v>
      </c>
      <c r="L65" s="135"/>
    </row>
    <row r="66" spans="1:12">
      <c r="A66" s="210"/>
      <c r="B66" s="21">
        <v>130</v>
      </c>
      <c r="C66" s="6">
        <v>2.0025119</v>
      </c>
      <c r="D66" s="6">
        <v>2.0034888999999998</v>
      </c>
      <c r="E66" s="6">
        <v>1.9221428571428583</v>
      </c>
      <c r="F66" s="6">
        <v>4.1785544701867273E-3</v>
      </c>
      <c r="G66" s="6">
        <v>-4.060219293310861</v>
      </c>
      <c r="H66" s="12">
        <v>0.42</v>
      </c>
      <c r="I66" s="92">
        <f t="shared" si="40"/>
        <v>135</v>
      </c>
      <c r="J66" s="6">
        <f t="shared" si="41"/>
        <v>-3.9914941764260683</v>
      </c>
      <c r="K66" s="6">
        <f t="shared" si="42"/>
        <v>0.42</v>
      </c>
      <c r="L66" s="135"/>
    </row>
    <row r="67" spans="1:12">
      <c r="A67" s="210"/>
      <c r="B67" s="21">
        <v>145</v>
      </c>
      <c r="C67" s="6">
        <v>2.0025119</v>
      </c>
      <c r="D67" s="6">
        <v>2.0023568999999997</v>
      </c>
      <c r="E67" s="6">
        <v>1.9251851851851856</v>
      </c>
      <c r="F67" s="6">
        <v>5.7981232841526984E-3</v>
      </c>
      <c r="G67" s="6">
        <v>-3.854043942656483</v>
      </c>
      <c r="H67" s="12">
        <v>0.42</v>
      </c>
      <c r="I67" s="92">
        <f t="shared" si="40"/>
        <v>150</v>
      </c>
      <c r="J67" s="6">
        <f t="shared" si="41"/>
        <v>-3.8417724025247431</v>
      </c>
      <c r="K67" s="6">
        <f t="shared" si="42"/>
        <v>0.42</v>
      </c>
      <c r="L67" s="135"/>
    </row>
    <row r="68" spans="1:12">
      <c r="A68" s="210"/>
      <c r="B68" s="21">
        <v>160</v>
      </c>
      <c r="C68" s="6">
        <v>2.0025119</v>
      </c>
      <c r="D68" s="6">
        <v>2.0025119</v>
      </c>
      <c r="E68" s="6">
        <v>1.9260714285714289</v>
      </c>
      <c r="F68" s="6">
        <v>4.9734746139343854E-3</v>
      </c>
      <c r="G68" s="6">
        <v>-3.8172293222612628</v>
      </c>
      <c r="H68" s="12">
        <v>0.42</v>
      </c>
      <c r="I68" s="92">
        <f t="shared" si="40"/>
        <v>165</v>
      </c>
      <c r="J68" s="6">
        <f t="shared" si="41"/>
        <v>-3.8104868822284899</v>
      </c>
      <c r="K68" s="6">
        <f t="shared" si="42"/>
        <v>0.42</v>
      </c>
      <c r="L68" s="135"/>
    </row>
    <row r="69" spans="1:12">
      <c r="A69" s="210"/>
      <c r="B69" s="21">
        <v>175</v>
      </c>
      <c r="C69" s="6">
        <v>2.0025119</v>
      </c>
      <c r="D69" s="6">
        <v>2.0034795666666665</v>
      </c>
      <c r="E69" s="6">
        <v>1.9274074074074077</v>
      </c>
      <c r="F69" s="6">
        <v>4.4657608470472284E-3</v>
      </c>
      <c r="G69" s="6">
        <v>-3.797002002162944</v>
      </c>
      <c r="H69" s="12">
        <v>0.42</v>
      </c>
      <c r="I69" s="92">
        <f t="shared" si="40"/>
        <v>180</v>
      </c>
      <c r="J69" s="6">
        <f t="shared" si="41"/>
        <v>-3.7248432084692729</v>
      </c>
      <c r="K69" s="6">
        <f t="shared" si="42"/>
        <v>0.42</v>
      </c>
      <c r="L69" s="135"/>
    </row>
    <row r="70" spans="1:12">
      <c r="A70" s="210"/>
      <c r="B70" s="21">
        <v>190</v>
      </c>
      <c r="C70" s="6">
        <v>2.0025119</v>
      </c>
      <c r="D70" s="6">
        <v>2.0024385666666666</v>
      </c>
      <c r="E70" s="6">
        <v>1.9307407407407409</v>
      </c>
      <c r="F70" s="6">
        <v>5.4954008224541969E-3</v>
      </c>
      <c r="G70" s="6">
        <v>-3.5805256210819305</v>
      </c>
      <c r="H70" s="12">
        <v>0.42</v>
      </c>
      <c r="I70" s="92">
        <f t="shared" si="40"/>
        <v>195</v>
      </c>
      <c r="J70" s="6">
        <f t="shared" si="41"/>
        <v>-3.5449821916072861</v>
      </c>
      <c r="K70" s="6">
        <f t="shared" si="42"/>
        <v>0.42</v>
      </c>
      <c r="L70" s="135"/>
    </row>
    <row r="71" spans="1:12">
      <c r="A71" s="210"/>
      <c r="B71" s="21">
        <v>205</v>
      </c>
      <c r="C71" s="6">
        <v>2.0025119</v>
      </c>
      <c r="D71" s="6">
        <v>2.0030452333333333</v>
      </c>
      <c r="E71" s="6">
        <v>1.9334615384615381</v>
      </c>
      <c r="F71" s="6">
        <v>4.851645240375845E-3</v>
      </c>
      <c r="G71" s="6">
        <v>-3.4738953326579973</v>
      </c>
      <c r="H71" s="12">
        <v>0.42</v>
      </c>
      <c r="I71" s="92">
        <f t="shared" si="40"/>
        <v>210</v>
      </c>
      <c r="J71" s="6">
        <f t="shared" si="41"/>
        <v>-3.4101369713283298</v>
      </c>
      <c r="K71" s="6">
        <f t="shared" si="42"/>
        <v>0.42</v>
      </c>
      <c r="L71" s="135"/>
    </row>
    <row r="72" spans="1:12">
      <c r="A72" s="210"/>
      <c r="B72" s="21">
        <v>220</v>
      </c>
      <c r="C72" s="6">
        <v>2.0025119</v>
      </c>
      <c r="D72" s="6">
        <v>2.0034582333333333</v>
      </c>
      <c r="E72" s="6">
        <v>1.9376923076923072</v>
      </c>
      <c r="F72" s="6">
        <v>4.2966892442366008E-3</v>
      </c>
      <c r="G72" s="6">
        <v>-3.2826202486689953</v>
      </c>
      <c r="H72" s="12">
        <v>0.42</v>
      </c>
      <c r="I72" s="92">
        <f t="shared" si="40"/>
        <v>225</v>
      </c>
      <c r="J72" s="6">
        <f t="shared" si="41"/>
        <v>-3.2572865210911015</v>
      </c>
      <c r="K72" s="6">
        <f t="shared" si="42"/>
        <v>0.42</v>
      </c>
      <c r="L72" s="135"/>
    </row>
    <row r="73" spans="1:12">
      <c r="A73" s="210"/>
      <c r="B73" s="21">
        <v>235</v>
      </c>
      <c r="C73" s="6">
        <v>2.0025119</v>
      </c>
      <c r="D73" s="6">
        <v>2.0034745666666667</v>
      </c>
      <c r="E73" s="6">
        <v>1.9392307692307684</v>
      </c>
      <c r="F73" s="6">
        <v>3.9223227027636838E-3</v>
      </c>
      <c r="G73" s="6">
        <v>-3.2066190659353144</v>
      </c>
      <c r="H73" s="12">
        <v>0.42</v>
      </c>
      <c r="I73" s="92">
        <f t="shared" si="40"/>
        <v>240</v>
      </c>
      <c r="J73" s="6">
        <f t="shared" si="41"/>
        <v>-3.217800007056848</v>
      </c>
      <c r="K73" s="6">
        <f t="shared" si="42"/>
        <v>0.42</v>
      </c>
      <c r="L73" s="135"/>
    </row>
    <row r="74" spans="1:12">
      <c r="A74" s="210"/>
      <c r="B74" s="21">
        <v>250</v>
      </c>
      <c r="C74" s="6">
        <v>2.0025119</v>
      </c>
      <c r="D74" s="6">
        <v>2.0061565666666668</v>
      </c>
      <c r="E74" s="6">
        <v>1.9411538461538458</v>
      </c>
      <c r="F74" s="6">
        <v>4.314554973040053E-3</v>
      </c>
      <c r="G74" s="6">
        <v>-3.2401618892999147</v>
      </c>
      <c r="H74" s="12">
        <v>0.42</v>
      </c>
      <c r="I74" s="92">
        <f t="shared" si="40"/>
        <v>255</v>
      </c>
      <c r="J74" s="6"/>
      <c r="K74" s="6"/>
      <c r="L74" s="135"/>
    </row>
    <row r="75" spans="1:12">
      <c r="A75" s="210"/>
      <c r="B75" s="105">
        <v>265</v>
      </c>
      <c r="C75" s="110">
        <v>2.0025119</v>
      </c>
      <c r="D75" s="110">
        <v>2.008959233333333</v>
      </c>
      <c r="E75" s="110">
        <v>1.9380769230769228</v>
      </c>
      <c r="F75" s="110">
        <v>4.0191847623425045E-3</v>
      </c>
      <c r="G75" s="110">
        <v>-3.5283100363763933</v>
      </c>
      <c r="H75" s="107">
        <v>0.42</v>
      </c>
      <c r="I75" s="92">
        <f t="shared" si="40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0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0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0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0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0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0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0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0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0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0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0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0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0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0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0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0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0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/>
      <c r="E95" s="30"/>
      <c r="F95" s="30"/>
      <c r="G95" s="74"/>
      <c r="H95" s="31"/>
      <c r="I95" s="93">
        <v>45</v>
      </c>
      <c r="J95" s="29"/>
      <c r="K95" s="29"/>
      <c r="L95" s="135"/>
    </row>
    <row r="96" spans="1:12">
      <c r="A96" s="210"/>
      <c r="B96" s="105">
        <v>60</v>
      </c>
      <c r="C96" s="111"/>
      <c r="D96" s="111">
        <v>2.0101166666666668</v>
      </c>
      <c r="E96" s="111">
        <v>1.9210000000000007</v>
      </c>
      <c r="F96" s="111">
        <v>5.5250625145308293E-3</v>
      </c>
      <c r="G96" s="113">
        <v>-4.4334076794878934</v>
      </c>
      <c r="H96" s="112">
        <v>0.91024915455873689</v>
      </c>
      <c r="I96" s="92">
        <f>I95+15</f>
        <v>60</v>
      </c>
      <c r="J96" s="6"/>
      <c r="K96" s="6"/>
      <c r="L96" s="135"/>
    </row>
    <row r="97" spans="1:12">
      <c r="A97" s="210"/>
      <c r="B97" s="21">
        <v>75</v>
      </c>
      <c r="C97" s="7"/>
      <c r="D97" s="7">
        <v>2.0102166666666665</v>
      </c>
      <c r="E97" s="7">
        <v>1.9349999999999998</v>
      </c>
      <c r="F97" s="7">
        <v>5.1298917604257746E-3</v>
      </c>
      <c r="G97" s="75">
        <v>-3.741719383482712</v>
      </c>
      <c r="H97" s="22">
        <v>0.86387532793138977</v>
      </c>
      <c r="I97" s="92">
        <f t="shared" ref="I97:I127" si="43">I96+15</f>
        <v>75</v>
      </c>
      <c r="J97" s="6">
        <f t="shared" ref="J97:J117" si="44">G97+(G98-G97)/15*(I97-B97)</f>
        <v>-3.741719383482712</v>
      </c>
      <c r="K97" s="6">
        <f t="shared" ref="K97:K117" si="45">H97+(H98-H97)/15*(I97-B97)</f>
        <v>0.86387532793138977</v>
      </c>
      <c r="L97" s="135"/>
    </row>
    <row r="98" spans="1:12">
      <c r="A98" s="210"/>
      <c r="B98" s="21">
        <v>90</v>
      </c>
      <c r="C98" s="7"/>
      <c r="D98" s="7">
        <v>2.0154166666666669</v>
      </c>
      <c r="E98" s="7">
        <v>1.9385000000000001</v>
      </c>
      <c r="F98" s="7">
        <v>3.6634754853252355E-3</v>
      </c>
      <c r="G98" s="75">
        <v>-3.8164151333471197</v>
      </c>
      <c r="H98" s="22">
        <v>0.84464060932380891</v>
      </c>
      <c r="I98" s="92">
        <f t="shared" si="43"/>
        <v>90</v>
      </c>
      <c r="J98" s="6">
        <f t="shared" si="44"/>
        <v>-3.8164151333471197</v>
      </c>
      <c r="K98" s="6">
        <f t="shared" si="45"/>
        <v>0.84464060932380891</v>
      </c>
      <c r="L98" s="135"/>
    </row>
    <row r="99" spans="1:12">
      <c r="A99" s="210"/>
      <c r="B99" s="21">
        <v>105</v>
      </c>
      <c r="C99" s="7"/>
      <c r="D99" s="7">
        <v>2.0148166666666669</v>
      </c>
      <c r="E99" s="7">
        <v>1.9420000000000002</v>
      </c>
      <c r="F99" s="7">
        <v>4.1039134083406198E-3</v>
      </c>
      <c r="G99" s="75">
        <v>-3.6140591782544353</v>
      </c>
      <c r="H99" s="22">
        <v>0.83919968166842818</v>
      </c>
      <c r="I99" s="92">
        <f t="shared" si="43"/>
        <v>105</v>
      </c>
      <c r="J99" s="6">
        <f t="shared" si="44"/>
        <v>-3.6140591782544353</v>
      </c>
      <c r="K99" s="6">
        <f t="shared" si="45"/>
        <v>0.83919968166842818</v>
      </c>
      <c r="L99" s="135"/>
    </row>
    <row r="100" spans="1:12">
      <c r="A100" s="210"/>
      <c r="B100" s="21">
        <v>120</v>
      </c>
      <c r="C100" s="7"/>
      <c r="D100" s="7">
        <v>2.0171166666666669</v>
      </c>
      <c r="E100" s="7">
        <v>1.9505000000000003</v>
      </c>
      <c r="F100" s="7">
        <v>2.2360679774997912E-3</v>
      </c>
      <c r="G100" s="75">
        <v>-3.3025688482735198</v>
      </c>
      <c r="H100" s="22">
        <v>0.83161720805022044</v>
      </c>
      <c r="I100" s="92">
        <f t="shared" si="43"/>
        <v>120</v>
      </c>
      <c r="J100" s="6">
        <f t="shared" si="44"/>
        <v>-3.3025688482735198</v>
      </c>
      <c r="K100" s="6">
        <f t="shared" si="45"/>
        <v>0.83161720805022044</v>
      </c>
      <c r="L100" s="135"/>
    </row>
    <row r="101" spans="1:12">
      <c r="A101" s="210"/>
      <c r="B101" s="21">
        <v>135</v>
      </c>
      <c r="C101" s="7"/>
      <c r="D101" s="7">
        <v>2.0161166666666666</v>
      </c>
      <c r="E101" s="7">
        <v>1.9590000000000003</v>
      </c>
      <c r="F101" s="7">
        <v>3.0779350562554655E-3</v>
      </c>
      <c r="G101" s="75">
        <v>-2.8330040424247733</v>
      </c>
      <c r="H101" s="22">
        <v>0.83222630536734266</v>
      </c>
      <c r="I101" s="92">
        <f t="shared" si="43"/>
        <v>135</v>
      </c>
      <c r="J101" s="6">
        <f t="shared" si="44"/>
        <v>-2.8330040424247733</v>
      </c>
      <c r="K101" s="6">
        <f t="shared" si="45"/>
        <v>0.83222630536734266</v>
      </c>
      <c r="L101" s="135"/>
    </row>
    <row r="102" spans="1:12">
      <c r="A102" s="210"/>
      <c r="B102" s="21">
        <v>150</v>
      </c>
      <c r="C102" s="7"/>
      <c r="D102" s="7">
        <v>2.0183166666666663</v>
      </c>
      <c r="E102" s="7">
        <v>1.9620000000000002</v>
      </c>
      <c r="F102" s="7">
        <v>4.1039134083406198E-3</v>
      </c>
      <c r="G102" s="75">
        <v>-2.7902790279027641</v>
      </c>
      <c r="H102" s="22">
        <v>0.8330693880616894</v>
      </c>
      <c r="I102" s="92">
        <f t="shared" si="43"/>
        <v>150</v>
      </c>
      <c r="J102" s="6">
        <f t="shared" si="44"/>
        <v>-2.7902790279027641</v>
      </c>
      <c r="K102" s="6">
        <f t="shared" si="45"/>
        <v>0.8330693880616894</v>
      </c>
      <c r="L102" s="135"/>
    </row>
    <row r="103" spans="1:12">
      <c r="A103" s="210"/>
      <c r="B103" s="21">
        <v>165</v>
      </c>
      <c r="C103" s="7"/>
      <c r="D103" s="7">
        <v>2.0193166666666662</v>
      </c>
      <c r="E103" s="7">
        <v>1.9645000000000004</v>
      </c>
      <c r="F103" s="7">
        <v>5.1041778553404093E-3</v>
      </c>
      <c r="G103" s="75">
        <v>-2.714614679883419</v>
      </c>
      <c r="H103" s="22">
        <v>0.83490559714617762</v>
      </c>
      <c r="I103" s="92">
        <f t="shared" si="43"/>
        <v>165</v>
      </c>
      <c r="J103" s="6">
        <f t="shared" si="44"/>
        <v>-2.714614679883419</v>
      </c>
      <c r="K103" s="6">
        <f t="shared" si="45"/>
        <v>0.83490559714617762</v>
      </c>
      <c r="L103" s="135"/>
    </row>
    <row r="104" spans="1:12">
      <c r="A104" s="210"/>
      <c r="B104" s="21">
        <v>180</v>
      </c>
      <c r="C104" s="7"/>
      <c r="D104" s="7">
        <v>2.0172166666666667</v>
      </c>
      <c r="E104" s="7">
        <v>1.9664999999999995</v>
      </c>
      <c r="F104" s="7">
        <v>4.8936048492959332E-3</v>
      </c>
      <c r="G104" s="75">
        <v>-2.5141903447820275</v>
      </c>
      <c r="H104" s="22">
        <v>0.83527264029332504</v>
      </c>
      <c r="I104" s="92">
        <f t="shared" si="43"/>
        <v>180</v>
      </c>
      <c r="J104" s="6">
        <f t="shared" si="44"/>
        <v>-2.5141903447820275</v>
      </c>
      <c r="K104" s="6">
        <f t="shared" si="45"/>
        <v>0.83527264029332504</v>
      </c>
      <c r="L104" s="135"/>
    </row>
    <row r="105" spans="1:12">
      <c r="A105" s="210"/>
      <c r="B105" s="21">
        <v>195</v>
      </c>
      <c r="C105" s="7"/>
      <c r="D105" s="7">
        <v>2.0157166666666666</v>
      </c>
      <c r="E105" s="7">
        <v>1.9694999999999996</v>
      </c>
      <c r="F105" s="7">
        <v>2.2360679774997912E-3</v>
      </c>
      <c r="G105" s="75">
        <v>-2.292815623888957</v>
      </c>
      <c r="H105" s="22">
        <v>0.83009498096378365</v>
      </c>
      <c r="I105" s="92">
        <f t="shared" si="43"/>
        <v>195</v>
      </c>
      <c r="J105" s="6">
        <f t="shared" si="44"/>
        <v>-2.292815623888957</v>
      </c>
      <c r="K105" s="6">
        <f t="shared" si="45"/>
        <v>0.83009498096378365</v>
      </c>
      <c r="L105" s="135"/>
    </row>
    <row r="106" spans="1:12">
      <c r="A106" s="210"/>
      <c r="B106" s="21">
        <v>210</v>
      </c>
      <c r="C106" s="7"/>
      <c r="D106" s="7">
        <v>2.0177166666666664</v>
      </c>
      <c r="E106" s="7">
        <v>1.9679999999999995</v>
      </c>
      <c r="F106" s="7">
        <v>4.1039134083406198E-3</v>
      </c>
      <c r="G106" s="75">
        <v>-2.464006343804475</v>
      </c>
      <c r="H106" s="22">
        <v>0.83287955969583161</v>
      </c>
      <c r="I106" s="92">
        <f t="shared" si="43"/>
        <v>210</v>
      </c>
      <c r="J106" s="6">
        <f t="shared" si="44"/>
        <v>-2.464006343804475</v>
      </c>
      <c r="K106" s="6">
        <f t="shared" si="45"/>
        <v>0.83287955969583161</v>
      </c>
      <c r="L106" s="135"/>
    </row>
    <row r="107" spans="1:12">
      <c r="A107" s="210"/>
      <c r="B107" s="21">
        <v>225</v>
      </c>
      <c r="C107" s="7">
        <v>2.0163166666666665</v>
      </c>
      <c r="D107" s="7">
        <v>2.0163166666666665</v>
      </c>
      <c r="E107" s="7">
        <v>1.9674999999999998</v>
      </c>
      <c r="F107" s="7">
        <v>4.4426165831931968E-3</v>
      </c>
      <c r="G107" s="75">
        <v>-2.4210813446961903</v>
      </c>
      <c r="H107" s="22">
        <v>0.83138798756078569</v>
      </c>
      <c r="I107" s="92">
        <f t="shared" si="43"/>
        <v>225</v>
      </c>
      <c r="J107" s="6">
        <f t="shared" si="44"/>
        <v>-2.4210813446961903</v>
      </c>
      <c r="K107" s="6">
        <f t="shared" si="45"/>
        <v>0.83138798756078569</v>
      </c>
      <c r="L107" s="135"/>
    </row>
    <row r="108" spans="1:12">
      <c r="A108" s="210"/>
      <c r="B108" s="21">
        <v>240</v>
      </c>
      <c r="C108" s="7"/>
      <c r="D108" s="7">
        <v>2.0148166666666665</v>
      </c>
      <c r="E108" s="7">
        <v>1.9699999999999995</v>
      </c>
      <c r="F108" s="7">
        <v>4.5562591570076537E-16</v>
      </c>
      <c r="G108" s="75">
        <v>-2.2243545732035312</v>
      </c>
      <c r="H108" s="22">
        <v>0.82886165703615311</v>
      </c>
      <c r="I108" s="92">
        <f t="shared" si="43"/>
        <v>240</v>
      </c>
      <c r="J108" s="6">
        <f t="shared" si="44"/>
        <v>-2.2243545732035312</v>
      </c>
      <c r="K108" s="6">
        <f t="shared" si="45"/>
        <v>0.82886165703615311</v>
      </c>
      <c r="L108" s="135"/>
    </row>
    <row r="109" spans="1:12">
      <c r="A109" s="210"/>
      <c r="B109" s="21">
        <v>255</v>
      </c>
      <c r="C109" s="7"/>
      <c r="D109" s="7">
        <v>2.0168166666666663</v>
      </c>
      <c r="E109" s="7">
        <v>1.9689999999999999</v>
      </c>
      <c r="F109" s="7">
        <v>4.4721359549995824E-3</v>
      </c>
      <c r="G109" s="75">
        <v>-2.370898032377744</v>
      </c>
      <c r="H109" s="22">
        <v>0.83399342723703784</v>
      </c>
      <c r="I109" s="92">
        <f t="shared" si="43"/>
        <v>255</v>
      </c>
      <c r="J109" s="6">
        <f t="shared" si="44"/>
        <v>-2.370898032377744</v>
      </c>
      <c r="K109" s="6">
        <f t="shared" si="45"/>
        <v>0.83399342723703784</v>
      </c>
      <c r="L109" s="135"/>
    </row>
    <row r="110" spans="1:12">
      <c r="A110" s="210"/>
      <c r="B110" s="21">
        <v>270</v>
      </c>
      <c r="C110" s="7"/>
      <c r="D110" s="7">
        <v>2.0142166666666665</v>
      </c>
      <c r="E110" s="7">
        <v>1.9664999999999995</v>
      </c>
      <c r="F110" s="7">
        <v>4.8936048492959341E-3</v>
      </c>
      <c r="G110" s="75">
        <v>-2.3689937361919227</v>
      </c>
      <c r="H110" s="22">
        <v>0.83675710179056328</v>
      </c>
      <c r="I110" s="92">
        <f t="shared" si="43"/>
        <v>270</v>
      </c>
      <c r="J110" s="6">
        <f t="shared" si="44"/>
        <v>-2.3689937361919227</v>
      </c>
      <c r="K110" s="6">
        <f t="shared" si="45"/>
        <v>0.83675710179056328</v>
      </c>
      <c r="L110" s="135"/>
    </row>
    <row r="111" spans="1:12">
      <c r="A111" s="210"/>
      <c r="B111" s="21">
        <v>285</v>
      </c>
      <c r="C111" s="7"/>
      <c r="D111" s="7">
        <v>2.0099666666666667</v>
      </c>
      <c r="E111" s="7">
        <v>1.9635000000000005</v>
      </c>
      <c r="F111" s="7">
        <v>4.8936048492959341E-3</v>
      </c>
      <c r="G111" s="75">
        <v>-2.3118127995488917</v>
      </c>
      <c r="H111" s="22">
        <v>0.83873543466842038</v>
      </c>
      <c r="I111" s="92">
        <f t="shared" si="43"/>
        <v>285</v>
      </c>
      <c r="J111" s="6">
        <f t="shared" si="44"/>
        <v>-2.3118127995488917</v>
      </c>
      <c r="K111" s="6">
        <f t="shared" si="45"/>
        <v>0.83873543466842038</v>
      </c>
      <c r="L111" s="135"/>
    </row>
    <row r="112" spans="1:12">
      <c r="A112" s="210"/>
      <c r="B112" s="21">
        <v>300</v>
      </c>
      <c r="C112" s="7"/>
      <c r="D112" s="7">
        <v>2.0121666666666669</v>
      </c>
      <c r="E112" s="7">
        <v>1.9615000000000005</v>
      </c>
      <c r="F112" s="7">
        <v>3.6634754853252342E-3</v>
      </c>
      <c r="G112" s="75">
        <v>-2.5180154062784599</v>
      </c>
      <c r="H112" s="22">
        <v>0.83462560097300087</v>
      </c>
      <c r="I112" s="92">
        <f t="shared" si="43"/>
        <v>300</v>
      </c>
      <c r="J112" s="6">
        <f t="shared" si="44"/>
        <v>-2.5180154062784599</v>
      </c>
      <c r="K112" s="6">
        <f t="shared" si="45"/>
        <v>0.83462560097300087</v>
      </c>
      <c r="L112" s="135"/>
    </row>
    <row r="113" spans="1:12">
      <c r="A113" s="210"/>
      <c r="B113" s="21">
        <v>315</v>
      </c>
      <c r="C113" s="7"/>
      <c r="D113" s="7">
        <v>2.0124666666666671</v>
      </c>
      <c r="E113" s="7">
        <v>1.9590000000000003</v>
      </c>
      <c r="F113" s="7">
        <v>3.0779350562554668E-3</v>
      </c>
      <c r="G113" s="75">
        <v>-2.6567727829860583</v>
      </c>
      <c r="H113" s="22">
        <v>0.8351134222129778</v>
      </c>
      <c r="I113" s="92">
        <f t="shared" si="43"/>
        <v>315</v>
      </c>
      <c r="J113" s="6">
        <f t="shared" si="44"/>
        <v>-2.6567727829860583</v>
      </c>
      <c r="K113" s="6">
        <f t="shared" si="45"/>
        <v>0.8351134222129778</v>
      </c>
      <c r="L113" s="135"/>
    </row>
    <row r="114" spans="1:12">
      <c r="A114" s="210"/>
      <c r="B114" s="21">
        <v>330</v>
      </c>
      <c r="C114" s="7"/>
      <c r="D114" s="7">
        <v>2.0129666666666668</v>
      </c>
      <c r="E114" s="7">
        <v>1.9585000000000008</v>
      </c>
      <c r="F114" s="7">
        <v>4.8936048492959332E-3</v>
      </c>
      <c r="G114" s="75">
        <v>-2.7057907897133249</v>
      </c>
      <c r="H114" s="22">
        <v>0.84307923359281089</v>
      </c>
      <c r="I114" s="92">
        <f t="shared" si="43"/>
        <v>330</v>
      </c>
      <c r="J114" s="6">
        <f t="shared" si="44"/>
        <v>-2.7057907897133249</v>
      </c>
      <c r="K114" s="6">
        <f t="shared" si="45"/>
        <v>0.84307923359281089</v>
      </c>
      <c r="L114" s="135"/>
    </row>
    <row r="115" spans="1:12">
      <c r="A115" s="210"/>
      <c r="B115" s="21">
        <v>345</v>
      </c>
      <c r="C115" s="7"/>
      <c r="D115" s="7">
        <v>2.0129666666666668</v>
      </c>
      <c r="E115" s="7">
        <v>1.9590000000000007</v>
      </c>
      <c r="F115" s="7">
        <v>3.0779350562554651E-3</v>
      </c>
      <c r="G115" s="75">
        <v>-2.680951828975445</v>
      </c>
      <c r="H115" s="22">
        <v>0.8428901805235639</v>
      </c>
      <c r="I115" s="92">
        <f t="shared" si="43"/>
        <v>345</v>
      </c>
      <c r="J115" s="6">
        <f t="shared" si="44"/>
        <v>-2.680951828975445</v>
      </c>
      <c r="K115" s="6">
        <f t="shared" si="45"/>
        <v>0.8428901805235639</v>
      </c>
      <c r="L115" s="135"/>
    </row>
    <row r="116" spans="1:12">
      <c r="A116" s="210"/>
      <c r="B116" s="21">
        <v>360</v>
      </c>
      <c r="C116" s="7"/>
      <c r="D116" s="7">
        <v>2.0106666666666664</v>
      </c>
      <c r="E116" s="7">
        <v>1.9595000000000002</v>
      </c>
      <c r="F116" s="7">
        <v>5.1041778553404084E-3</v>
      </c>
      <c r="G116" s="75">
        <v>-2.5447612732095233</v>
      </c>
      <c r="H116" s="22">
        <v>0.85537028912987279</v>
      </c>
      <c r="I116" s="92">
        <f t="shared" si="43"/>
        <v>360</v>
      </c>
      <c r="J116" s="6">
        <f t="shared" si="44"/>
        <v>-2.5447612732095233</v>
      </c>
      <c r="K116" s="6">
        <f t="shared" si="45"/>
        <v>0.85537028912987279</v>
      </c>
      <c r="L116" s="135"/>
    </row>
    <row r="117" spans="1:12">
      <c r="A117" s="210"/>
      <c r="B117" s="21">
        <v>375</v>
      </c>
      <c r="C117" s="7"/>
      <c r="D117" s="7">
        <v>2.0173166666666669</v>
      </c>
      <c r="E117" s="7">
        <v>1.9630000000000003</v>
      </c>
      <c r="F117" s="7">
        <v>4.7016234598162765E-3</v>
      </c>
      <c r="G117" s="75">
        <v>-2.692520592536285</v>
      </c>
      <c r="H117" s="22">
        <v>0.87280755980772984</v>
      </c>
      <c r="I117" s="92">
        <f t="shared" si="43"/>
        <v>375</v>
      </c>
      <c r="J117" s="6">
        <f t="shared" si="44"/>
        <v>-2.692520592536285</v>
      </c>
      <c r="K117" s="6">
        <f t="shared" si="45"/>
        <v>0.87280755980772984</v>
      </c>
      <c r="L117" s="135"/>
    </row>
    <row r="118" spans="1:12">
      <c r="A118" s="210"/>
      <c r="B118" s="105">
        <v>390</v>
      </c>
      <c r="C118" s="111"/>
      <c r="D118" s="111">
        <v>2.0085166666666665</v>
      </c>
      <c r="E118" s="111">
        <v>1.9605000000000001</v>
      </c>
      <c r="F118" s="111">
        <v>5.1041778553404084E-3</v>
      </c>
      <c r="G118" s="113">
        <v>-2.3906531353984137</v>
      </c>
      <c r="H118" s="112">
        <v>0.93628282795248496</v>
      </c>
      <c r="I118" s="92">
        <f t="shared" si="43"/>
        <v>390</v>
      </c>
      <c r="J118" s="6"/>
      <c r="K118" s="6"/>
      <c r="L118" s="135"/>
    </row>
    <row r="119" spans="1:12">
      <c r="A119" s="210"/>
      <c r="B119" s="21">
        <v>405</v>
      </c>
      <c r="C119" s="7"/>
      <c r="D119" s="7"/>
      <c r="E119" s="7"/>
      <c r="F119" s="7"/>
      <c r="G119" s="75"/>
      <c r="H119" s="22"/>
      <c r="I119" s="92">
        <f t="shared" si="43"/>
        <v>405</v>
      </c>
      <c r="J119" s="6"/>
      <c r="K119" s="6"/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3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3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3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3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3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3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3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3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2.0064668958994605</v>
      </c>
      <c r="E135" s="34">
        <v>1.92</v>
      </c>
      <c r="F135" s="34">
        <v>0</v>
      </c>
      <c r="G135" s="35">
        <v>-4.309410540296958</v>
      </c>
      <c r="H135" s="36">
        <v>0.86948401201190872</v>
      </c>
      <c r="I135" s="92">
        <f t="shared" si="46"/>
        <v>120</v>
      </c>
      <c r="J135" s="6">
        <f t="shared" ref="J135:J155" si="47">G135+(G136-G135)/15*(I135-B135)</f>
        <v>-4.309410540296958</v>
      </c>
      <c r="K135" s="6">
        <f t="shared" ref="K135:K155" si="48">H135+(H136-H135)/15*(I135-B135)</f>
        <v>0.86948401201190872</v>
      </c>
      <c r="L135" s="135"/>
    </row>
    <row r="136" spans="1:12">
      <c r="A136" s="208"/>
      <c r="B136" s="23">
        <v>135</v>
      </c>
      <c r="C136" s="3"/>
      <c r="D136" s="34">
        <v>2.0036618958994605</v>
      </c>
      <c r="E136" s="34">
        <v>1.93</v>
      </c>
      <c r="F136" s="34">
        <v>0.01</v>
      </c>
      <c r="G136" s="35">
        <v>-3.676363564641886</v>
      </c>
      <c r="H136" s="36">
        <v>0.88822397585561119</v>
      </c>
      <c r="I136" s="92">
        <f t="shared" si="46"/>
        <v>135</v>
      </c>
      <c r="J136" s="6">
        <f t="shared" si="47"/>
        <v>-3.676363564641886</v>
      </c>
      <c r="K136" s="6">
        <f t="shared" si="48"/>
        <v>0.88822397585561119</v>
      </c>
      <c r="L136" s="135"/>
    </row>
    <row r="137" spans="1:12">
      <c r="A137" s="208"/>
      <c r="B137" s="23">
        <v>150</v>
      </c>
      <c r="C137" s="3"/>
      <c r="D137" s="34">
        <v>2.0040708958994604</v>
      </c>
      <c r="E137" s="34">
        <v>1.94</v>
      </c>
      <c r="F137" s="34">
        <v>0.01</v>
      </c>
      <c r="G137" s="35">
        <v>-3.1970373917687365</v>
      </c>
      <c r="H137" s="36">
        <v>0.89234579607574205</v>
      </c>
      <c r="I137" s="92">
        <f t="shared" si="46"/>
        <v>150</v>
      </c>
      <c r="J137" s="6">
        <f t="shared" si="47"/>
        <v>-3.1970373917687365</v>
      </c>
      <c r="K137" s="6">
        <f t="shared" si="48"/>
        <v>0.89234579607574205</v>
      </c>
      <c r="L137" s="135"/>
    </row>
    <row r="138" spans="1:12">
      <c r="A138" s="208"/>
      <c r="B138" s="23">
        <v>165</v>
      </c>
      <c r="C138" s="3"/>
      <c r="D138" s="34">
        <v>2.0016348958994605</v>
      </c>
      <c r="E138" s="34">
        <v>1.95</v>
      </c>
      <c r="F138" s="34">
        <v>0.01</v>
      </c>
      <c r="G138" s="35">
        <v>-2.5796360767510382</v>
      </c>
      <c r="H138" s="36">
        <v>0.89898204119155356</v>
      </c>
      <c r="I138" s="92">
        <f t="shared" si="46"/>
        <v>165</v>
      </c>
      <c r="J138" s="6">
        <f t="shared" si="47"/>
        <v>-2.5796360767510382</v>
      </c>
      <c r="K138" s="6">
        <f t="shared" si="48"/>
        <v>0.89898204119155356</v>
      </c>
      <c r="L138" s="135"/>
    </row>
    <row r="139" spans="1:12">
      <c r="A139" s="208"/>
      <c r="B139" s="23">
        <v>180</v>
      </c>
      <c r="C139" s="3"/>
      <c r="D139" s="34">
        <v>2.0040968958994605</v>
      </c>
      <c r="E139" s="34">
        <v>1.95</v>
      </c>
      <c r="F139" s="34">
        <v>0.01</v>
      </c>
      <c r="G139" s="35">
        <v>-2.6993153879010059</v>
      </c>
      <c r="H139" s="36">
        <v>0.8968029909815548</v>
      </c>
      <c r="I139" s="92">
        <f t="shared" si="46"/>
        <v>180</v>
      </c>
      <c r="J139" s="6">
        <f t="shared" si="47"/>
        <v>-2.6993153879010059</v>
      </c>
      <c r="K139" s="6">
        <f t="shared" si="48"/>
        <v>0.8968029909815548</v>
      </c>
      <c r="L139" s="135"/>
    </row>
    <row r="140" spans="1:12">
      <c r="A140" s="208"/>
      <c r="B140" s="23">
        <v>195</v>
      </c>
      <c r="C140" s="3"/>
      <c r="D140" s="34">
        <v>2.0032688958994607</v>
      </c>
      <c r="E140" s="34">
        <v>1.96</v>
      </c>
      <c r="F140" s="34">
        <v>0.01</v>
      </c>
      <c r="G140" s="35">
        <v>-2.1599145271026194</v>
      </c>
      <c r="H140" s="36">
        <v>0.90201931979607308</v>
      </c>
      <c r="I140" s="92">
        <f t="shared" si="46"/>
        <v>195</v>
      </c>
      <c r="J140" s="6">
        <f t="shared" si="47"/>
        <v>-2.1599145271026194</v>
      </c>
      <c r="K140" s="6">
        <f t="shared" si="48"/>
        <v>0.90201931979607308</v>
      </c>
      <c r="L140" s="135"/>
    </row>
    <row r="141" spans="1:12">
      <c r="A141" s="208"/>
      <c r="B141" s="23">
        <v>210</v>
      </c>
      <c r="C141" s="3"/>
      <c r="D141" s="34">
        <v>2.0051668958994604</v>
      </c>
      <c r="E141" s="34">
        <v>1.96</v>
      </c>
      <c r="F141" s="34">
        <v>0</v>
      </c>
      <c r="G141" s="35">
        <v>-2.2525255125558941</v>
      </c>
      <c r="H141" s="36">
        <v>0.88874952164164911</v>
      </c>
      <c r="I141" s="92">
        <f t="shared" si="46"/>
        <v>210</v>
      </c>
      <c r="J141" s="6">
        <f t="shared" si="47"/>
        <v>-2.2525255125558941</v>
      </c>
      <c r="K141" s="6">
        <f t="shared" si="48"/>
        <v>0.88874952164164911</v>
      </c>
      <c r="L141" s="135"/>
    </row>
    <row r="142" spans="1:12">
      <c r="A142" s="208"/>
      <c r="B142" s="23">
        <v>225</v>
      </c>
      <c r="C142" s="3"/>
      <c r="D142" s="34">
        <v>2.0061398958994605</v>
      </c>
      <c r="E142" s="34">
        <v>1.96</v>
      </c>
      <c r="F142" s="34">
        <v>0.01</v>
      </c>
      <c r="G142" s="35">
        <v>-2.2999341169461935</v>
      </c>
      <c r="H142" s="36">
        <v>0.89947232279289302</v>
      </c>
      <c r="I142" s="92">
        <f t="shared" si="46"/>
        <v>225</v>
      </c>
      <c r="J142" s="6">
        <f t="shared" si="47"/>
        <v>-2.2999341169461935</v>
      </c>
      <c r="K142" s="6">
        <f t="shared" si="48"/>
        <v>0.89947232279289302</v>
      </c>
      <c r="L142" s="135"/>
    </row>
    <row r="143" spans="1:12">
      <c r="A143" s="208"/>
      <c r="B143" s="23">
        <v>240</v>
      </c>
      <c r="C143" s="3"/>
      <c r="D143" s="34">
        <v>2.0044378958994606</v>
      </c>
      <c r="E143" s="34">
        <v>1.97</v>
      </c>
      <c r="F143" s="34">
        <v>0.01</v>
      </c>
      <c r="G143" s="35">
        <v>-1.7180824594222308</v>
      </c>
      <c r="H143" s="36">
        <v>0.90546059399254053</v>
      </c>
      <c r="I143" s="92">
        <f t="shared" si="46"/>
        <v>240</v>
      </c>
      <c r="J143" s="6">
        <f t="shared" si="47"/>
        <v>-1.7180824594222308</v>
      </c>
      <c r="K143" s="6">
        <f t="shared" si="48"/>
        <v>0.90546059399254053</v>
      </c>
      <c r="L143" s="135"/>
    </row>
    <row r="144" spans="1:12">
      <c r="A144" s="208"/>
      <c r="B144" s="23">
        <v>255</v>
      </c>
      <c r="C144" s="4"/>
      <c r="D144" s="34">
        <v>2.0034968958994606</v>
      </c>
      <c r="E144" s="34">
        <v>1.97</v>
      </c>
      <c r="F144" s="34">
        <v>0</v>
      </c>
      <c r="G144" s="35">
        <v>-1.671921527206675</v>
      </c>
      <c r="H144" s="36">
        <v>0.89477376232230854</v>
      </c>
      <c r="I144" s="92">
        <f t="shared" si="46"/>
        <v>255</v>
      </c>
      <c r="J144" s="6">
        <f t="shared" si="47"/>
        <v>-1.671921527206675</v>
      </c>
      <c r="K144" s="6">
        <f t="shared" si="48"/>
        <v>0.89477376232230854</v>
      </c>
      <c r="L144" s="135"/>
    </row>
    <row r="145" spans="1:12">
      <c r="A145" s="208"/>
      <c r="B145" s="23">
        <v>270</v>
      </c>
      <c r="C145" s="3">
        <v>2.0045122292327937</v>
      </c>
      <c r="D145" s="34">
        <v>2.0050888958994606</v>
      </c>
      <c r="E145" s="34">
        <v>1.97</v>
      </c>
      <c r="F145" s="34">
        <v>0</v>
      </c>
      <c r="G145" s="35">
        <v>-1.7499920313368518</v>
      </c>
      <c r="H145" s="36">
        <v>0.89335345812342659</v>
      </c>
      <c r="I145" s="92">
        <f t="shared" si="46"/>
        <v>270</v>
      </c>
      <c r="J145" s="6">
        <f t="shared" si="47"/>
        <v>-1.7499920313368518</v>
      </c>
      <c r="K145" s="6">
        <f t="shared" si="48"/>
        <v>0.89335345812342659</v>
      </c>
      <c r="L145" s="135"/>
    </row>
    <row r="146" spans="1:12">
      <c r="A146" s="208"/>
      <c r="B146" s="23">
        <v>285</v>
      </c>
      <c r="C146" s="3"/>
      <c r="D146" s="34">
        <v>2.0054668958994606</v>
      </c>
      <c r="E146" s="34">
        <v>1.97</v>
      </c>
      <c r="F146" s="34">
        <v>0.01</v>
      </c>
      <c r="G146" s="35">
        <v>-1.7685106631268304</v>
      </c>
      <c r="H146" s="36">
        <v>0.90454340840700143</v>
      </c>
      <c r="I146" s="92">
        <f t="shared" si="46"/>
        <v>285</v>
      </c>
      <c r="J146" s="6">
        <f t="shared" si="47"/>
        <v>-1.7685106631268304</v>
      </c>
      <c r="K146" s="6">
        <f t="shared" si="48"/>
        <v>0.90454340840700143</v>
      </c>
      <c r="L146" s="135"/>
    </row>
    <row r="147" spans="1:12">
      <c r="A147" s="208"/>
      <c r="B147" s="23">
        <v>300</v>
      </c>
      <c r="C147" s="3"/>
      <c r="D147" s="34">
        <v>2.0014558958994604</v>
      </c>
      <c r="E147" s="34">
        <v>1.97</v>
      </c>
      <c r="F147" s="34">
        <v>0.01</v>
      </c>
      <c r="G147" s="35">
        <v>-1.5716507150573025</v>
      </c>
      <c r="H147" s="36">
        <v>0.90812661787592464</v>
      </c>
      <c r="I147" s="92">
        <f t="shared" si="46"/>
        <v>300</v>
      </c>
      <c r="J147" s="6">
        <f t="shared" si="47"/>
        <v>-1.5716507150573025</v>
      </c>
      <c r="K147" s="6">
        <f t="shared" si="48"/>
        <v>0.90812661787592464</v>
      </c>
      <c r="L147" s="135"/>
    </row>
    <row r="148" spans="1:12">
      <c r="A148" s="208"/>
      <c r="B148" s="23">
        <v>315</v>
      </c>
      <c r="C148" s="3"/>
      <c r="D148" s="34">
        <v>2.0012768958994607</v>
      </c>
      <c r="E148" s="34">
        <v>1.98</v>
      </c>
      <c r="F148" s="34">
        <v>0.01</v>
      </c>
      <c r="G148" s="35">
        <v>-1.0631660188081034</v>
      </c>
      <c r="H148" s="36">
        <v>0.91278163073479257</v>
      </c>
      <c r="I148" s="92">
        <f t="shared" si="46"/>
        <v>315</v>
      </c>
      <c r="J148" s="6">
        <f t="shared" si="47"/>
        <v>-1.0631660188081034</v>
      </c>
      <c r="K148" s="6">
        <f t="shared" si="48"/>
        <v>0.91278163073479257</v>
      </c>
      <c r="L148" s="135"/>
    </row>
    <row r="149" spans="1:12">
      <c r="A149" s="208"/>
      <c r="B149" s="23">
        <v>330</v>
      </c>
      <c r="C149" s="3"/>
      <c r="D149" s="34">
        <v>1.9991808958994604</v>
      </c>
      <c r="E149" s="34">
        <v>1.97</v>
      </c>
      <c r="F149" s="34">
        <v>0.01</v>
      </c>
      <c r="G149" s="35">
        <v>-1.4596425945902947</v>
      </c>
      <c r="H149" s="36">
        <v>0.91016864695385935</v>
      </c>
      <c r="I149" s="92">
        <f t="shared" si="46"/>
        <v>330</v>
      </c>
      <c r="J149" s="6">
        <f t="shared" si="47"/>
        <v>-1.4596425945902947</v>
      </c>
      <c r="K149" s="6">
        <f t="shared" si="48"/>
        <v>0.91016864695385935</v>
      </c>
      <c r="L149" s="135"/>
    </row>
    <row r="150" spans="1:12">
      <c r="A150" s="208"/>
      <c r="B150" s="23">
        <v>345</v>
      </c>
      <c r="C150" s="3"/>
      <c r="D150" s="34">
        <v>2.0032688958994607</v>
      </c>
      <c r="E150" s="34">
        <v>1.97</v>
      </c>
      <c r="F150" s="34">
        <v>0.01</v>
      </c>
      <c r="G150" s="35">
        <v>-1.6607304175470201</v>
      </c>
      <c r="H150" s="36">
        <v>0.90650429557432721</v>
      </c>
      <c r="I150" s="92">
        <f t="shared" si="46"/>
        <v>345</v>
      </c>
      <c r="J150" s="6">
        <f t="shared" si="47"/>
        <v>-1.6607304175470201</v>
      </c>
      <c r="K150" s="6">
        <f t="shared" si="48"/>
        <v>0.90650429557432721</v>
      </c>
      <c r="L150" s="135"/>
    </row>
    <row r="151" spans="1:12">
      <c r="A151" s="208"/>
      <c r="B151" s="23">
        <v>360</v>
      </c>
      <c r="C151" s="3"/>
      <c r="D151" s="34">
        <v>2.0040968958994605</v>
      </c>
      <c r="E151" s="34">
        <v>1.97</v>
      </c>
      <c r="F151" s="34">
        <v>0.01</v>
      </c>
      <c r="G151" s="35">
        <v>-1.7013596482897333</v>
      </c>
      <c r="H151" s="36">
        <v>0.90576485400510276</v>
      </c>
      <c r="I151" s="92">
        <f t="shared" si="46"/>
        <v>360</v>
      </c>
      <c r="J151" s="6">
        <f t="shared" si="47"/>
        <v>-1.7013596482897333</v>
      </c>
      <c r="K151" s="6">
        <f t="shared" si="48"/>
        <v>0.90576485400510276</v>
      </c>
      <c r="L151" s="135"/>
    </row>
    <row r="152" spans="1:12">
      <c r="A152" s="208"/>
      <c r="B152" s="23">
        <v>375</v>
      </c>
      <c r="C152" s="3"/>
      <c r="D152" s="34">
        <v>2.0016348958994605</v>
      </c>
      <c r="E152" s="34">
        <v>1.97</v>
      </c>
      <c r="F152" s="34">
        <v>0.01</v>
      </c>
      <c r="G152" s="35">
        <v>-1.5804528570254071</v>
      </c>
      <c r="H152" s="36">
        <v>0.90796624605399623</v>
      </c>
      <c r="I152" s="92">
        <f t="shared" si="46"/>
        <v>375</v>
      </c>
      <c r="J152" s="6">
        <f t="shared" si="47"/>
        <v>-1.5804528570254071</v>
      </c>
      <c r="K152" s="6">
        <f t="shared" si="48"/>
        <v>0.90796624605399623</v>
      </c>
      <c r="L152" s="135"/>
    </row>
    <row r="153" spans="1:12">
      <c r="A153" s="208"/>
      <c r="B153" s="23">
        <v>390</v>
      </c>
      <c r="C153" s="3"/>
      <c r="D153" s="34">
        <v>2.0040708958994604</v>
      </c>
      <c r="E153" s="34">
        <v>1.98</v>
      </c>
      <c r="F153" s="34">
        <v>0.01</v>
      </c>
      <c r="G153" s="35">
        <v>-1.201100018403142</v>
      </c>
      <c r="H153" s="36">
        <v>0.91026997571684398</v>
      </c>
      <c r="I153" s="92">
        <f t="shared" si="46"/>
        <v>390</v>
      </c>
      <c r="J153" s="6">
        <f t="shared" si="47"/>
        <v>-1.201100018403142</v>
      </c>
      <c r="K153" s="6">
        <f t="shared" si="48"/>
        <v>0.91026997571684398</v>
      </c>
      <c r="L153" s="135"/>
    </row>
    <row r="154" spans="1:12">
      <c r="A154" s="208"/>
      <c r="B154" s="23">
        <v>405</v>
      </c>
      <c r="C154" s="3"/>
      <c r="D154" s="34">
        <v>2.0036618958994605</v>
      </c>
      <c r="E154" s="34">
        <v>1.98</v>
      </c>
      <c r="F154" s="34">
        <v>0.01</v>
      </c>
      <c r="G154" s="35">
        <v>-1.1809325689072172</v>
      </c>
      <c r="H154" s="36">
        <v>0.91063698311070529</v>
      </c>
      <c r="I154" s="92">
        <f t="shared" si="46"/>
        <v>405</v>
      </c>
      <c r="J154" s="6">
        <f t="shared" si="47"/>
        <v>-1.1809325689072172</v>
      </c>
      <c r="K154" s="6">
        <f t="shared" si="48"/>
        <v>0.91063698311070529</v>
      </c>
      <c r="L154" s="135"/>
    </row>
    <row r="155" spans="1:12">
      <c r="A155" s="208"/>
      <c r="B155" s="23">
        <v>420</v>
      </c>
      <c r="C155" s="3"/>
      <c r="D155" s="34">
        <v>2.0064668958994605</v>
      </c>
      <c r="E155" s="34">
        <v>1.98</v>
      </c>
      <c r="F155" s="34">
        <v>0</v>
      </c>
      <c r="G155" s="35">
        <v>-1.3190796196812355</v>
      </c>
      <c r="H155" s="36">
        <v>0.8966553873872809</v>
      </c>
      <c r="I155" s="92">
        <f t="shared" si="46"/>
        <v>420</v>
      </c>
      <c r="J155" s="6">
        <f t="shared" si="47"/>
        <v>-1.3190796196812355</v>
      </c>
      <c r="K155" s="6">
        <f t="shared" si="48"/>
        <v>0.8966553873872809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/>
      <c r="E201" s="55"/>
      <c r="F201" s="56"/>
      <c r="G201" s="56"/>
      <c r="H201" s="62"/>
      <c r="I201" s="94">
        <f>I200+15</f>
        <v>60</v>
      </c>
      <c r="J201" s="6"/>
      <c r="K201" s="6"/>
      <c r="L201" s="135"/>
    </row>
    <row r="202" spans="1:12">
      <c r="A202" s="208"/>
      <c r="B202" s="55">
        <v>65</v>
      </c>
      <c r="C202" s="55"/>
      <c r="D202" s="56"/>
      <c r="E202" s="55"/>
      <c r="F202" s="56"/>
      <c r="G202" s="56"/>
      <c r="H202" s="62"/>
      <c r="I202" s="94">
        <f t="shared" ref="I202:I232" si="50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2.1176666666666661</v>
      </c>
      <c r="E203" s="55">
        <v>2.0135000000000001</v>
      </c>
      <c r="F203" s="56">
        <v>7.4373724554344014E-3</v>
      </c>
      <c r="G203" s="56">
        <v>-4.9189359357783458</v>
      </c>
      <c r="H203" s="62">
        <v>2.3639439610038915</v>
      </c>
      <c r="I203" s="94">
        <f t="shared" si="50"/>
        <v>90</v>
      </c>
      <c r="J203" s="6">
        <f t="shared" ref="J203:J232" si="51">G203+(G204-G203)/15*(I203-B203)</f>
        <v>-4.1980166850306695</v>
      </c>
      <c r="K203" s="6">
        <f t="shared" ref="K203:K232" si="52">H203+(H204-H203)/15*(I203-B203)</f>
        <v>2.3631994398196303</v>
      </c>
      <c r="L203" s="135"/>
    </row>
    <row r="204" spans="1:12">
      <c r="A204" s="208"/>
      <c r="B204" s="55">
        <v>95</v>
      </c>
      <c r="C204" s="55"/>
      <c r="D204" s="56">
        <v>2.1176666666666661</v>
      </c>
      <c r="E204" s="55">
        <v>2.0364</v>
      </c>
      <c r="F204" s="56">
        <v>5.6285362161865252E-3</v>
      </c>
      <c r="G204" s="56">
        <v>-3.8375570596568318</v>
      </c>
      <c r="H204" s="62">
        <v>2.3628271792274997</v>
      </c>
      <c r="I204" s="94">
        <f t="shared" si="50"/>
        <v>105</v>
      </c>
      <c r="J204" s="6">
        <f t="shared" si="51"/>
        <v>-3.4104192823527915</v>
      </c>
      <c r="K204" s="6">
        <f t="shared" si="52"/>
        <v>2.3632167166431715</v>
      </c>
      <c r="L204" s="135"/>
    </row>
    <row r="205" spans="1:12">
      <c r="A205" s="208"/>
      <c r="B205" s="55">
        <v>110</v>
      </c>
      <c r="C205" s="55"/>
      <c r="D205" s="56">
        <v>2.1166666666666663</v>
      </c>
      <c r="E205" s="55">
        <v>2.0489999999999999</v>
      </c>
      <c r="F205" s="56">
        <v>5.8233180781438144E-3</v>
      </c>
      <c r="G205" s="56">
        <v>-3.1968503937007715</v>
      </c>
      <c r="H205" s="62">
        <v>2.3634114853510075</v>
      </c>
      <c r="I205" s="94">
        <f t="shared" si="50"/>
        <v>120</v>
      </c>
      <c r="J205" s="6">
        <f t="shared" si="51"/>
        <v>-2.9233512425194235</v>
      </c>
      <c r="K205" s="6">
        <f t="shared" si="52"/>
        <v>2.360988577781733</v>
      </c>
      <c r="L205" s="135"/>
    </row>
    <row r="206" spans="1:12">
      <c r="A206" s="208"/>
      <c r="B206" s="55">
        <v>125</v>
      </c>
      <c r="C206" s="55"/>
      <c r="D206" s="56">
        <v>2.1196666666666664</v>
      </c>
      <c r="E206" s="55">
        <v>2.0606</v>
      </c>
      <c r="F206" s="56">
        <v>4.7268903717445831E-3</v>
      </c>
      <c r="G206" s="56">
        <v>-2.7866016669287492</v>
      </c>
      <c r="H206" s="62">
        <v>2.3597771239970955</v>
      </c>
      <c r="I206" s="94">
        <f t="shared" si="50"/>
        <v>135</v>
      </c>
      <c r="J206" s="6">
        <f t="shared" si="51"/>
        <v>-2.3093014335275774</v>
      </c>
      <c r="K206" s="6">
        <f t="shared" si="52"/>
        <v>2.3639687456944953</v>
      </c>
      <c r="L206" s="135"/>
    </row>
    <row r="207" spans="1:12">
      <c r="A207" s="208"/>
      <c r="B207" s="55">
        <v>140</v>
      </c>
      <c r="C207" s="55"/>
      <c r="D207" s="56">
        <v>2.1136666666666666</v>
      </c>
      <c r="E207" s="55">
        <v>2.0699000000000001</v>
      </c>
      <c r="F207" s="56">
        <v>4.0305564419346081E-3</v>
      </c>
      <c r="G207" s="56">
        <v>-2.0706513168269916</v>
      </c>
      <c r="H207" s="62">
        <v>2.3660645565431953</v>
      </c>
      <c r="I207" s="94">
        <f t="shared" si="50"/>
        <v>150</v>
      </c>
      <c r="J207" s="6">
        <f t="shared" si="51"/>
        <v>-1.6850532316496649</v>
      </c>
      <c r="K207" s="6">
        <f t="shared" si="52"/>
        <v>2.3696419239439042</v>
      </c>
      <c r="L207" s="135"/>
    </row>
    <row r="208" spans="1:12">
      <c r="A208" s="208"/>
      <c r="B208" s="55">
        <v>155</v>
      </c>
      <c r="C208" s="55"/>
      <c r="D208" s="56">
        <v>2.1086666666666662</v>
      </c>
      <c r="E208" s="55">
        <v>2.0771999999999999</v>
      </c>
      <c r="F208" s="56">
        <v>4.5041575883889347E-3</v>
      </c>
      <c r="G208" s="56">
        <v>-1.4922541890610015</v>
      </c>
      <c r="H208" s="62">
        <v>2.3714306076442586</v>
      </c>
      <c r="I208" s="94">
        <f t="shared" si="50"/>
        <v>165</v>
      </c>
      <c r="J208" s="6">
        <f t="shared" si="51"/>
        <v>-1.5233831970594125</v>
      </c>
      <c r="K208" s="6">
        <f t="shared" si="52"/>
        <v>2.3706924024597336</v>
      </c>
      <c r="L208" s="135"/>
    </row>
    <row r="209" spans="1:12">
      <c r="A209" s="208"/>
      <c r="B209" s="55">
        <v>170</v>
      </c>
      <c r="C209" s="55"/>
      <c r="D209" s="56">
        <v>2.1096666666666666</v>
      </c>
      <c r="E209" s="55">
        <v>2.0771999999999999</v>
      </c>
      <c r="F209" s="56">
        <v>4.5099284524960318E-3</v>
      </c>
      <c r="G209" s="56">
        <v>-1.5389477010586181</v>
      </c>
      <c r="H209" s="62">
        <v>2.3703232998674713</v>
      </c>
      <c r="I209" s="94">
        <f t="shared" si="50"/>
        <v>180</v>
      </c>
      <c r="J209" s="6">
        <f t="shared" si="51"/>
        <v>-1.4631063359140397</v>
      </c>
      <c r="K209" s="6">
        <f t="shared" si="52"/>
        <v>2.3702966630529918</v>
      </c>
      <c r="L209" s="135"/>
    </row>
    <row r="210" spans="1:12">
      <c r="A210" s="208"/>
      <c r="B210" s="55">
        <v>185</v>
      </c>
      <c r="C210" s="55"/>
      <c r="D210" s="56">
        <v>2.1096666666666666</v>
      </c>
      <c r="E210" s="55">
        <v>2.0796000000000001</v>
      </c>
      <c r="F210" s="56">
        <v>1.9612268314691608E-3</v>
      </c>
      <c r="G210" s="56">
        <v>-1.4251856533417506</v>
      </c>
      <c r="H210" s="62">
        <v>2.3702833446457521</v>
      </c>
      <c r="I210" s="94">
        <f t="shared" si="50"/>
        <v>195</v>
      </c>
      <c r="J210" s="6">
        <f t="shared" si="51"/>
        <v>-1.4310526193387993</v>
      </c>
      <c r="K210" s="6">
        <f t="shared" si="52"/>
        <v>2.3695366631901136</v>
      </c>
      <c r="L210" s="135"/>
    </row>
    <row r="211" spans="1:12">
      <c r="A211" s="208"/>
      <c r="B211" s="55">
        <v>200</v>
      </c>
      <c r="C211" s="55"/>
      <c r="D211" s="56">
        <v>2.1106666666666665</v>
      </c>
      <c r="E211" s="55">
        <v>2.0804</v>
      </c>
      <c r="F211" s="56">
        <v>2.838930857081146E-3</v>
      </c>
      <c r="G211" s="56">
        <v>-1.4339861023373237</v>
      </c>
      <c r="H211" s="62">
        <v>2.3691633224622941</v>
      </c>
      <c r="I211" s="94">
        <f t="shared" si="50"/>
        <v>210</v>
      </c>
      <c r="J211" s="6">
        <f t="shared" si="51"/>
        <v>-1.3463692740744913</v>
      </c>
      <c r="K211" s="6">
        <f t="shared" si="52"/>
        <v>2.3706329469462659</v>
      </c>
      <c r="L211" s="135"/>
    </row>
    <row r="212" spans="1:12">
      <c r="A212" s="208"/>
      <c r="B212" s="55">
        <v>215</v>
      </c>
      <c r="C212" s="55"/>
      <c r="D212" s="56">
        <v>2.1086666666666662</v>
      </c>
      <c r="E212" s="55">
        <v>2.0811999999999999</v>
      </c>
      <c r="F212" s="56">
        <v>3.2956702056812291E-3</v>
      </c>
      <c r="G212" s="56">
        <v>-1.3025608599430751</v>
      </c>
      <c r="H212" s="62">
        <v>2.371367759188252</v>
      </c>
      <c r="I212" s="94">
        <f t="shared" si="50"/>
        <v>225</v>
      </c>
      <c r="J212" s="6">
        <f t="shared" si="51"/>
        <v>-1.3392119467371264</v>
      </c>
      <c r="K212" s="6">
        <f t="shared" si="52"/>
        <v>2.3691333327631345</v>
      </c>
      <c r="L212" s="135"/>
    </row>
    <row r="213" spans="1:12">
      <c r="A213" s="208"/>
      <c r="B213" s="55">
        <v>230</v>
      </c>
      <c r="C213" s="55"/>
      <c r="D213" s="56">
        <v>2.1116666666666664</v>
      </c>
      <c r="E213" s="55">
        <v>2.0830000000000002</v>
      </c>
      <c r="F213" s="56">
        <v>4.5951670609543959E-3</v>
      </c>
      <c r="G213" s="56">
        <v>-1.3575374901341521</v>
      </c>
      <c r="H213" s="62">
        <v>2.3680161195505756</v>
      </c>
      <c r="I213" s="94">
        <f t="shared" si="50"/>
        <v>240</v>
      </c>
      <c r="J213" s="6">
        <f t="shared" si="51"/>
        <v>-1.2225130233875234</v>
      </c>
      <c r="K213" s="6">
        <f t="shared" si="52"/>
        <v>2.3694725335303848</v>
      </c>
      <c r="L213" s="135"/>
    </row>
    <row r="214" spans="1:12">
      <c r="A214" s="208"/>
      <c r="B214" s="55">
        <v>245</v>
      </c>
      <c r="C214" s="55"/>
      <c r="D214" s="56">
        <v>2.1096666666666666</v>
      </c>
      <c r="E214" s="55">
        <v>2.0853000000000002</v>
      </c>
      <c r="F214" s="56">
        <v>4.9956290463109504E-3</v>
      </c>
      <c r="G214" s="56">
        <v>-1.155000790014209</v>
      </c>
      <c r="H214" s="62">
        <v>2.3702007405202892</v>
      </c>
      <c r="I214" s="94">
        <f t="shared" si="50"/>
        <v>255</v>
      </c>
      <c r="J214" s="6">
        <f t="shared" si="51"/>
        <v>-1.2213619845157095</v>
      </c>
      <c r="K214" s="6">
        <f t="shared" si="52"/>
        <v>2.3702196876548993</v>
      </c>
      <c r="L214" s="135"/>
    </row>
    <row r="215" spans="1:12">
      <c r="A215" s="208"/>
      <c r="B215" s="55">
        <v>260</v>
      </c>
      <c r="C215" s="55"/>
      <c r="D215" s="56">
        <v>2.1096666666666666</v>
      </c>
      <c r="E215" s="55">
        <v>2.0832000000000002</v>
      </c>
      <c r="F215" s="56">
        <v>4.6853277441329163E-3</v>
      </c>
      <c r="G215" s="56">
        <v>-1.2545425817664599</v>
      </c>
      <c r="H215" s="62">
        <v>2.3702291612222046</v>
      </c>
      <c r="I215" s="94">
        <f t="shared" si="50"/>
        <v>270</v>
      </c>
      <c r="J215" s="6">
        <f t="shared" si="51"/>
        <v>-1.2328083239674565</v>
      </c>
      <c r="K215" s="6">
        <f t="shared" si="52"/>
        <v>2.3709721414648102</v>
      </c>
      <c r="L215" s="135"/>
    </row>
    <row r="216" spans="1:12">
      <c r="A216" s="208"/>
      <c r="B216" s="55">
        <v>275</v>
      </c>
      <c r="C216" s="55"/>
      <c r="D216" s="56">
        <v>2.1086666666666662</v>
      </c>
      <c r="E216" s="55">
        <v>2.0829</v>
      </c>
      <c r="F216" s="56">
        <v>4.5303448882289109E-3</v>
      </c>
      <c r="G216" s="56">
        <v>-1.2219411950679548</v>
      </c>
      <c r="H216" s="62">
        <v>2.3713436315861132</v>
      </c>
      <c r="I216" s="94">
        <f t="shared" si="50"/>
        <v>285</v>
      </c>
      <c r="J216" s="6">
        <f t="shared" si="51"/>
        <v>-1.2211692802258398</v>
      </c>
      <c r="K216" s="6">
        <f t="shared" si="52"/>
        <v>2.3698454021795494</v>
      </c>
      <c r="L216" s="135"/>
    </row>
    <row r="217" spans="1:12">
      <c r="A217" s="208"/>
      <c r="B217" s="55">
        <v>290</v>
      </c>
      <c r="C217" s="55"/>
      <c r="D217" s="56">
        <v>2.1106666666666665</v>
      </c>
      <c r="E217" s="55">
        <v>2.0849000000000002</v>
      </c>
      <c r="F217" s="56">
        <v>5.0037161219871652E-3</v>
      </c>
      <c r="G217" s="56">
        <v>-1.2207833228047824</v>
      </c>
      <c r="H217" s="62">
        <v>2.3690962874762675</v>
      </c>
      <c r="I217" s="94">
        <f t="shared" si="50"/>
        <v>300</v>
      </c>
      <c r="J217" s="6">
        <f t="shared" si="51"/>
        <v>-1.2584843122541007</v>
      </c>
      <c r="K217" s="6">
        <f t="shared" si="52"/>
        <v>2.3687333813965554</v>
      </c>
      <c r="L217" s="135"/>
    </row>
    <row r="218" spans="1:12">
      <c r="A218" s="208"/>
      <c r="B218" s="55">
        <v>305</v>
      </c>
      <c r="C218" s="55"/>
      <c r="D218" s="56">
        <v>2.1111666666666666</v>
      </c>
      <c r="E218" s="55">
        <v>2.0842000000000001</v>
      </c>
      <c r="F218" s="56">
        <v>4.9404284581597404E-3</v>
      </c>
      <c r="G218" s="56">
        <v>-1.2773348069787598</v>
      </c>
      <c r="H218" s="62">
        <v>2.3685519283566991</v>
      </c>
      <c r="I218" s="94">
        <f t="shared" si="50"/>
        <v>315</v>
      </c>
      <c r="J218" s="6">
        <f t="shared" si="51"/>
        <v>-1.2834473034575313</v>
      </c>
      <c r="K218" s="6">
        <f t="shared" si="52"/>
        <v>2.3681799000529442</v>
      </c>
      <c r="L218" s="135"/>
    </row>
    <row r="219" spans="1:12">
      <c r="A219" s="208"/>
      <c r="B219" s="55">
        <v>320</v>
      </c>
      <c r="C219" s="55"/>
      <c r="D219" s="56">
        <v>2.1116666666666664</v>
      </c>
      <c r="E219" s="55">
        <v>2.0844999999999998</v>
      </c>
      <c r="F219" s="56">
        <v>4.9746286799028398E-3</v>
      </c>
      <c r="G219" s="56">
        <v>-1.286503551696917</v>
      </c>
      <c r="H219" s="62">
        <v>2.367993885901067</v>
      </c>
      <c r="I219" s="94">
        <f t="shared" si="50"/>
        <v>330</v>
      </c>
      <c r="J219" s="6">
        <f t="shared" si="51"/>
        <v>-1.296385580614059</v>
      </c>
      <c r="K219" s="6">
        <f t="shared" si="52"/>
        <v>2.3687448596732801</v>
      </c>
      <c r="L219" s="135"/>
    </row>
    <row r="220" spans="1:12">
      <c r="A220" s="208"/>
      <c r="B220" s="55">
        <v>335</v>
      </c>
      <c r="C220" s="55"/>
      <c r="D220" s="56">
        <v>2.1106666666666665</v>
      </c>
      <c r="E220" s="55">
        <v>2.0832000000000002</v>
      </c>
      <c r="F220" s="56">
        <v>4.6813902400735562E-3</v>
      </c>
      <c r="G220" s="56">
        <v>-1.3013265950726298</v>
      </c>
      <c r="H220" s="62">
        <v>2.3691203465593866</v>
      </c>
      <c r="I220" s="94">
        <f t="shared" si="50"/>
        <v>345</v>
      </c>
      <c r="J220" s="6">
        <f t="shared" si="51"/>
        <v>-1.3261722693914677</v>
      </c>
      <c r="K220" s="6">
        <f t="shared" si="52"/>
        <v>2.3683801647120735</v>
      </c>
      <c r="L220" s="135"/>
    </row>
    <row r="221" spans="1:12">
      <c r="A221" s="208"/>
      <c r="B221" s="55">
        <v>350</v>
      </c>
      <c r="C221" s="55"/>
      <c r="D221" s="56">
        <v>2.1116666666666664</v>
      </c>
      <c r="E221" s="55">
        <v>2.0834000000000001</v>
      </c>
      <c r="F221" s="56">
        <v>4.748382781842822E-3</v>
      </c>
      <c r="G221" s="56">
        <v>-1.3385951065508865</v>
      </c>
      <c r="H221" s="62">
        <v>2.3680100737884167</v>
      </c>
      <c r="I221" s="94">
        <f t="shared" si="50"/>
        <v>360</v>
      </c>
      <c r="J221" s="6">
        <f t="shared" si="51"/>
        <v>-1.3573217545258767</v>
      </c>
      <c r="K221" s="6">
        <f t="shared" si="52"/>
        <v>2.3676423600778005</v>
      </c>
      <c r="L221" s="135"/>
    </row>
    <row r="222" spans="1:12">
      <c r="A222" s="208"/>
      <c r="B222" s="55">
        <v>365</v>
      </c>
      <c r="C222" s="55"/>
      <c r="D222" s="56">
        <v>2.1121666666666665</v>
      </c>
      <c r="E222" s="55">
        <v>2.0832999999999999</v>
      </c>
      <c r="F222" s="56">
        <v>4.6958752994870866E-3</v>
      </c>
      <c r="G222" s="56">
        <v>-1.3666850785133717</v>
      </c>
      <c r="H222" s="62">
        <v>2.3674585032224926</v>
      </c>
      <c r="I222" s="94">
        <f t="shared" si="50"/>
        <v>375</v>
      </c>
      <c r="J222" s="6">
        <f t="shared" si="51"/>
        <v>-1.3481697820985994</v>
      </c>
      <c r="K222" s="6">
        <f t="shared" si="52"/>
        <v>2.3682001704275839</v>
      </c>
      <c r="L222" s="135"/>
    </row>
    <row r="223" spans="1:12">
      <c r="A223" s="208"/>
      <c r="B223" s="55">
        <v>380</v>
      </c>
      <c r="C223" s="55"/>
      <c r="D223" s="56">
        <v>2.1111666666666666</v>
      </c>
      <c r="E223" s="55">
        <v>2.0829</v>
      </c>
      <c r="F223" s="56">
        <v>4.5280806945743237E-3</v>
      </c>
      <c r="G223" s="56">
        <v>-1.3389121338912131</v>
      </c>
      <c r="H223" s="62">
        <v>2.3685710040301293</v>
      </c>
      <c r="I223" s="94">
        <f t="shared" si="50"/>
        <v>390</v>
      </c>
      <c r="J223" s="6">
        <f t="shared" si="51"/>
        <v>-1.3515433804373553</v>
      </c>
      <c r="K223" s="6">
        <f t="shared" si="52"/>
        <v>2.3685750374024468</v>
      </c>
      <c r="L223" s="135"/>
    </row>
    <row r="224" spans="1:12">
      <c r="A224" s="208"/>
      <c r="B224" s="55">
        <v>395</v>
      </c>
      <c r="C224" s="55"/>
      <c r="D224" s="56">
        <v>2.1111666666666666</v>
      </c>
      <c r="E224" s="55">
        <v>2.0825</v>
      </c>
      <c r="F224" s="56">
        <v>4.3337399749273269E-3</v>
      </c>
      <c r="G224" s="56">
        <v>-1.3578590037104263</v>
      </c>
      <c r="H224" s="62">
        <v>2.3685770540886053</v>
      </c>
      <c r="I224" s="94">
        <f t="shared" si="50"/>
        <v>405</v>
      </c>
      <c r="J224" s="6">
        <f t="shared" si="51"/>
        <v>-1.3763683198932664</v>
      </c>
      <c r="K224" s="6">
        <f t="shared" si="52"/>
        <v>2.3678354660337435</v>
      </c>
      <c r="L224" s="135"/>
    </row>
    <row r="225" spans="1:12">
      <c r="A225" s="208"/>
      <c r="B225" s="55">
        <v>410</v>
      </c>
      <c r="C225" s="55"/>
      <c r="D225" s="56">
        <v>2.1121666666666665</v>
      </c>
      <c r="E225" s="55">
        <v>2.0829</v>
      </c>
      <c r="F225" s="56">
        <v>4.5359039327065196E-3</v>
      </c>
      <c r="G225" s="56">
        <v>-1.3856229779846865</v>
      </c>
      <c r="H225" s="62">
        <v>2.3674646720063128</v>
      </c>
      <c r="I225" s="94">
        <f t="shared" si="50"/>
        <v>420</v>
      </c>
      <c r="J225" s="6">
        <f t="shared" si="51"/>
        <v>-1.4645308924485057</v>
      </c>
      <c r="K225" s="6">
        <f t="shared" si="52"/>
        <v>2.3674916572220561</v>
      </c>
      <c r="L225" s="135"/>
    </row>
    <row r="226" spans="1:12">
      <c r="A226" s="208"/>
      <c r="B226" s="55">
        <v>425</v>
      </c>
      <c r="C226" s="55"/>
      <c r="D226" s="56">
        <v>2.1121666666666665</v>
      </c>
      <c r="E226" s="55">
        <v>2.0804</v>
      </c>
      <c r="F226" s="56">
        <v>2.8069305618124421E-3</v>
      </c>
      <c r="G226" s="56">
        <v>-1.5039848496804151</v>
      </c>
      <c r="H226" s="62">
        <v>2.3675051498299275</v>
      </c>
      <c r="I226" s="94">
        <f t="shared" si="50"/>
        <v>435</v>
      </c>
      <c r="J226" s="6">
        <f t="shared" si="51"/>
        <v>-1.5321476794611435</v>
      </c>
      <c r="K226" s="6">
        <f t="shared" si="52"/>
        <v>2.3671417724789356</v>
      </c>
      <c r="L226" s="135"/>
    </row>
    <row r="227" spans="1:12">
      <c r="A227" s="208"/>
      <c r="B227" s="55">
        <v>440</v>
      </c>
      <c r="C227" s="55"/>
      <c r="D227" s="56">
        <v>2.1126666666666662</v>
      </c>
      <c r="E227" s="55">
        <v>2.08</v>
      </c>
      <c r="F227" s="56">
        <v>0</v>
      </c>
      <c r="G227" s="56">
        <v>-1.5462290943515076</v>
      </c>
      <c r="H227" s="62">
        <v>2.3669600838034399</v>
      </c>
      <c r="I227" s="94">
        <f t="shared" si="50"/>
        <v>450</v>
      </c>
      <c r="J227" s="6">
        <f t="shared" si="51"/>
        <v>-1.4617005851990892</v>
      </c>
      <c r="K227" s="6">
        <f t="shared" si="52"/>
        <v>2.368051563790496</v>
      </c>
      <c r="L227" s="135"/>
    </row>
    <row r="228" spans="1:12">
      <c r="A228" s="208"/>
      <c r="B228" s="55">
        <v>455</v>
      </c>
      <c r="C228" s="55"/>
      <c r="D228" s="56">
        <v>2.1111666666666666</v>
      </c>
      <c r="E228" s="55">
        <v>2.0811999999999999</v>
      </c>
      <c r="F228" s="56">
        <v>3.3075821733725389E-3</v>
      </c>
      <c r="G228" s="56">
        <v>-1.4194363306228799</v>
      </c>
      <c r="H228" s="62">
        <v>2.368597303784024</v>
      </c>
      <c r="I228" s="94">
        <f t="shared" si="50"/>
        <v>465</v>
      </c>
      <c r="J228" s="6">
        <f t="shared" si="51"/>
        <v>-1.453939971296804</v>
      </c>
      <c r="K228" s="6">
        <f t="shared" si="52"/>
        <v>2.3682352197710119</v>
      </c>
      <c r="L228" s="135"/>
    </row>
    <row r="229" spans="1:12">
      <c r="A229" s="208"/>
      <c r="B229" s="55">
        <v>470</v>
      </c>
      <c r="C229" s="55"/>
      <c r="D229" s="56">
        <v>2.1116666666666664</v>
      </c>
      <c r="E229" s="55">
        <v>2.0806</v>
      </c>
      <c r="F229" s="56">
        <v>2.403751699563529E-3</v>
      </c>
      <c r="G229" s="56">
        <v>-1.471191791633766</v>
      </c>
      <c r="H229" s="62">
        <v>2.3680541777645057</v>
      </c>
      <c r="I229" s="94">
        <f t="shared" si="50"/>
        <v>480</v>
      </c>
      <c r="J229" s="6">
        <f t="shared" si="51"/>
        <v>-1.4838200473559429</v>
      </c>
      <c r="K229" s="6">
        <f t="shared" si="52"/>
        <v>2.3680586046330259</v>
      </c>
      <c r="L229" s="135"/>
    </row>
    <row r="230" spans="1:12">
      <c r="A230" s="208"/>
      <c r="B230" s="55">
        <v>485</v>
      </c>
      <c r="C230" s="55"/>
      <c r="D230" s="56">
        <v>2.1116666666666664</v>
      </c>
      <c r="E230" s="55">
        <v>2.0802</v>
      </c>
      <c r="F230" s="56">
        <v>4.2567358777332188E-3</v>
      </c>
      <c r="G230" s="56">
        <v>-1.4901341752170314</v>
      </c>
      <c r="H230" s="62">
        <v>2.3680608180672862</v>
      </c>
      <c r="I230" s="94">
        <f t="shared" si="50"/>
        <v>495</v>
      </c>
      <c r="J230" s="6">
        <f t="shared" si="51"/>
        <v>-1.3980961124255782</v>
      </c>
      <c r="K230" s="6">
        <f t="shared" si="52"/>
        <v>2.3690272775506873</v>
      </c>
      <c r="L230" s="135"/>
    </row>
    <row r="231" spans="1:12">
      <c r="A231" s="208"/>
      <c r="B231" s="55">
        <v>500</v>
      </c>
      <c r="C231" s="56">
        <v>2.11</v>
      </c>
      <c r="D231" s="56">
        <v>2.1103333333333332</v>
      </c>
      <c r="E231" s="55">
        <v>2.0817999999999999</v>
      </c>
      <c r="F231" s="56">
        <v>3.850101333861712E-3</v>
      </c>
      <c r="G231" s="56">
        <v>-1.3520770810298517</v>
      </c>
      <c r="H231" s="62">
        <v>2.3695105072923877</v>
      </c>
      <c r="I231" s="94">
        <f t="shared" si="50"/>
        <v>510</v>
      </c>
      <c r="J231" s="6">
        <f t="shared" si="51"/>
        <v>-1.4654937379492925</v>
      </c>
      <c r="K231" s="6">
        <f t="shared" si="52"/>
        <v>2.367431043897485</v>
      </c>
      <c r="L231" s="135"/>
    </row>
    <row r="232" spans="1:12">
      <c r="A232" s="208"/>
      <c r="B232" s="55">
        <v>515</v>
      </c>
      <c r="C232" s="55"/>
      <c r="D232" s="56">
        <v>2.1131666666666664</v>
      </c>
      <c r="E232" s="55">
        <v>2.081</v>
      </c>
      <c r="F232" s="56">
        <v>3.004733815485822E-3</v>
      </c>
      <c r="G232" s="56">
        <v>-1.522202066409013</v>
      </c>
      <c r="H232" s="62">
        <v>2.366391312200034</v>
      </c>
      <c r="I232" s="94">
        <f t="shared" si="50"/>
        <v>525</v>
      </c>
      <c r="J232" s="6">
        <f t="shared" si="51"/>
        <v>-1.5508423633585784</v>
      </c>
      <c r="K232" s="6">
        <f t="shared" si="52"/>
        <v>2.3667751400146861</v>
      </c>
      <c r="L232" s="135"/>
    </row>
    <row r="233" spans="1:12">
      <c r="A233" s="208"/>
      <c r="B233" s="55">
        <v>530</v>
      </c>
      <c r="C233" s="55"/>
      <c r="D233" s="56">
        <v>2.1126666666666662</v>
      </c>
      <c r="E233" s="55">
        <v>2.0796000000000001</v>
      </c>
      <c r="F233" s="56">
        <v>2.9473095169661109E-3</v>
      </c>
      <c r="G233" s="56">
        <v>-1.565162511833361</v>
      </c>
      <c r="H233" s="62">
        <v>2.366967053922012</v>
      </c>
      <c r="L233" s="19"/>
    </row>
    <row r="234" spans="1:12">
      <c r="A234" s="26"/>
      <c r="B234" s="21">
        <v>545</v>
      </c>
      <c r="D234" s="6">
        <v>2.1126666666666667</v>
      </c>
      <c r="E234" s="6">
        <v>2.081</v>
      </c>
      <c r="F234" s="6">
        <v>3.0223790917713058E-3</v>
      </c>
      <c r="G234" s="6">
        <v>-1.4988955506468948</v>
      </c>
      <c r="H234" s="130">
        <v>2.3669430295474636</v>
      </c>
      <c r="L234" s="19"/>
    </row>
    <row r="235" spans="1:12">
      <c r="A235" s="210" t="s">
        <v>28</v>
      </c>
      <c r="B235" s="27"/>
      <c r="C235" s="29"/>
      <c r="D235" s="29"/>
      <c r="E235" s="29"/>
      <c r="F235" s="29"/>
      <c r="G235" s="74"/>
      <c r="H235" s="31"/>
      <c r="I235" s="93">
        <v>45</v>
      </c>
      <c r="J235" s="29"/>
      <c r="K235" s="29"/>
      <c r="L235" s="135"/>
    </row>
    <row r="236" spans="1:12">
      <c r="A236" s="210"/>
      <c r="B236" s="21"/>
      <c r="C236" s="6"/>
      <c r="D236" s="6"/>
      <c r="E236" s="6"/>
      <c r="F236" s="6"/>
      <c r="G236" s="75"/>
      <c r="H236" s="22"/>
      <c r="I236" s="92">
        <f>I235+15</f>
        <v>60</v>
      </c>
      <c r="J236" s="6"/>
      <c r="K236" s="6"/>
      <c r="L236" s="135"/>
    </row>
    <row r="237" spans="1:12">
      <c r="A237" s="210"/>
      <c r="B237" s="21"/>
      <c r="C237" s="6"/>
      <c r="D237" s="6"/>
      <c r="E237" s="6"/>
      <c r="F237" s="6"/>
      <c r="G237" s="75"/>
      <c r="H237" s="22"/>
      <c r="I237" s="92">
        <f t="shared" ref="I237:I267" si="53">I236+15</f>
        <v>75</v>
      </c>
      <c r="J237" s="6"/>
      <c r="K237" s="6"/>
      <c r="L237" s="135"/>
    </row>
    <row r="238" spans="1:12">
      <c r="A238" s="210"/>
      <c r="B238" s="21"/>
      <c r="C238" s="6"/>
      <c r="D238" s="6"/>
      <c r="E238" s="6"/>
      <c r="F238" s="6"/>
      <c r="G238" s="75"/>
      <c r="H238" s="22"/>
      <c r="I238" s="92">
        <f t="shared" si="53"/>
        <v>90</v>
      </c>
      <c r="J238" s="6"/>
      <c r="K238" s="6"/>
      <c r="L238" s="135"/>
    </row>
    <row r="239" spans="1:12">
      <c r="A239" s="210"/>
      <c r="B239" s="21"/>
      <c r="C239" s="6"/>
      <c r="D239" s="6"/>
      <c r="E239" s="6"/>
      <c r="F239" s="6"/>
      <c r="G239" s="75"/>
      <c r="H239" s="22"/>
      <c r="I239" s="92">
        <f t="shared" si="53"/>
        <v>105</v>
      </c>
      <c r="J239" s="6"/>
      <c r="K239" s="6"/>
      <c r="L239" s="135"/>
    </row>
    <row r="240" spans="1:12">
      <c r="A240" s="210"/>
      <c r="B240" s="21"/>
      <c r="C240" s="6"/>
      <c r="D240" s="6"/>
      <c r="E240" s="6"/>
      <c r="F240" s="6"/>
      <c r="G240" s="75"/>
      <c r="H240" s="22"/>
      <c r="I240" s="92">
        <f t="shared" si="53"/>
        <v>120</v>
      </c>
      <c r="J240" s="6"/>
      <c r="K240" s="6"/>
      <c r="L240" s="135"/>
    </row>
    <row r="241" spans="1:12">
      <c r="A241" s="210"/>
      <c r="B241" s="21"/>
      <c r="C241" s="6"/>
      <c r="D241" s="6"/>
      <c r="E241" s="6"/>
      <c r="F241" s="6"/>
      <c r="G241" s="75"/>
      <c r="H241" s="22"/>
      <c r="I241" s="92">
        <f t="shared" si="53"/>
        <v>135</v>
      </c>
      <c r="J241" s="6"/>
      <c r="K241" s="6"/>
      <c r="L241" s="135"/>
    </row>
    <row r="242" spans="1:12">
      <c r="A242" s="210"/>
      <c r="B242" s="21"/>
      <c r="C242" s="6"/>
      <c r="D242" s="6"/>
      <c r="E242" s="6"/>
      <c r="F242" s="6"/>
      <c r="G242" s="75"/>
      <c r="H242" s="22"/>
      <c r="I242" s="92">
        <f t="shared" si="53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3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3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3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3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3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3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3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3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3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3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3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3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3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3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3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3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3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3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3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3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3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3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3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3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3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/>
      <c r="C271" s="2"/>
      <c r="D271" s="6"/>
      <c r="E271" s="6"/>
      <c r="F271" s="6"/>
      <c r="G271" s="75"/>
      <c r="H271" s="1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C272" s="2"/>
      <c r="D272" s="6"/>
      <c r="E272" s="4"/>
      <c r="F272" s="4"/>
      <c r="G272" s="76"/>
      <c r="H272" s="12"/>
      <c r="I272" s="92">
        <f t="shared" ref="I272:I302" si="54">I271+15</f>
        <v>75</v>
      </c>
      <c r="J272" s="6"/>
      <c r="K272" s="6"/>
      <c r="L272" s="135"/>
    </row>
    <row r="273" spans="1:12">
      <c r="A273" s="210"/>
      <c r="B273" s="21"/>
      <c r="C273" s="2"/>
      <c r="D273" s="6"/>
      <c r="E273" s="4"/>
      <c r="F273" s="4"/>
      <c r="G273" s="76"/>
      <c r="H273" s="12"/>
      <c r="I273" s="92">
        <f t="shared" si="54"/>
        <v>90</v>
      </c>
      <c r="J273" s="6"/>
      <c r="K273" s="6"/>
      <c r="L273" s="135"/>
    </row>
    <row r="274" spans="1:12">
      <c r="A274" s="210"/>
      <c r="B274" s="21"/>
      <c r="C274" s="2"/>
      <c r="D274" s="6"/>
      <c r="E274" s="4"/>
      <c r="F274" s="4"/>
      <c r="G274" s="76"/>
      <c r="H274" s="12"/>
      <c r="I274" s="92">
        <f t="shared" si="54"/>
        <v>105</v>
      </c>
      <c r="J274" s="6"/>
      <c r="K274" s="6"/>
      <c r="L274" s="135"/>
    </row>
    <row r="275" spans="1:12">
      <c r="A275" s="210"/>
      <c r="B275" s="21"/>
      <c r="C275" s="2"/>
      <c r="D275" s="6"/>
      <c r="E275" s="4"/>
      <c r="F275" s="4"/>
      <c r="G275" s="76"/>
      <c r="H275" s="12"/>
      <c r="I275" s="92">
        <f t="shared" si="54"/>
        <v>120</v>
      </c>
      <c r="J275" s="6"/>
      <c r="K275" s="6"/>
      <c r="L275" s="135"/>
    </row>
    <row r="276" spans="1:12">
      <c r="A276" s="210"/>
      <c r="B276" s="21"/>
      <c r="C276" s="2"/>
      <c r="D276" s="6"/>
      <c r="E276" s="4"/>
      <c r="F276" s="4"/>
      <c r="G276" s="76"/>
      <c r="H276" s="12"/>
      <c r="I276" s="92">
        <f t="shared" si="54"/>
        <v>135</v>
      </c>
      <c r="J276" s="6"/>
      <c r="K276" s="6"/>
      <c r="L276" s="135"/>
    </row>
    <row r="277" spans="1:12">
      <c r="A277" s="210"/>
      <c r="B277" s="21"/>
      <c r="C277" s="2"/>
      <c r="D277" s="6"/>
      <c r="E277" s="4"/>
      <c r="F277" s="4"/>
      <c r="G277" s="76"/>
      <c r="H277" s="12"/>
      <c r="I277" s="92">
        <f t="shared" si="54"/>
        <v>150</v>
      </c>
      <c r="J277" s="6"/>
      <c r="K277" s="6"/>
      <c r="L277" s="135"/>
    </row>
    <row r="278" spans="1:12">
      <c r="A278" s="210"/>
      <c r="B278" s="21"/>
      <c r="C278" s="2"/>
      <c r="D278" s="6"/>
      <c r="E278" s="4"/>
      <c r="F278" s="4"/>
      <c r="G278" s="76"/>
      <c r="H278" s="12"/>
      <c r="I278" s="92">
        <f t="shared" si="54"/>
        <v>165</v>
      </c>
      <c r="J278" s="6"/>
      <c r="K278" s="6"/>
      <c r="L278" s="135"/>
    </row>
    <row r="279" spans="1:12">
      <c r="A279" s="210"/>
      <c r="B279" s="21"/>
      <c r="C279" s="2"/>
      <c r="D279" s="6"/>
      <c r="E279" s="4"/>
      <c r="F279" s="4"/>
      <c r="G279" s="76"/>
      <c r="H279" s="12"/>
      <c r="I279" s="92">
        <f t="shared" si="54"/>
        <v>180</v>
      </c>
      <c r="J279" s="6"/>
      <c r="K279" s="6"/>
      <c r="L279" s="135"/>
    </row>
    <row r="280" spans="1:12">
      <c r="A280" s="210"/>
      <c r="B280" s="21"/>
      <c r="C280" s="2"/>
      <c r="D280" s="6"/>
      <c r="E280" s="4"/>
      <c r="F280" s="4"/>
      <c r="G280" s="76"/>
      <c r="H280" s="12"/>
      <c r="I280" s="92">
        <f t="shared" si="54"/>
        <v>195</v>
      </c>
      <c r="J280" s="6"/>
      <c r="K280" s="6"/>
      <c r="L280" s="135"/>
    </row>
    <row r="281" spans="1:12">
      <c r="A281" s="210"/>
      <c r="B281" s="21"/>
      <c r="C281" s="2"/>
      <c r="D281" s="6"/>
      <c r="E281" s="4"/>
      <c r="F281" s="4"/>
      <c r="G281" s="76"/>
      <c r="H281" s="12"/>
      <c r="I281" s="92">
        <f t="shared" si="54"/>
        <v>210</v>
      </c>
      <c r="J281" s="6"/>
      <c r="K281" s="6"/>
      <c r="L281" s="135"/>
    </row>
    <row r="282" spans="1:12">
      <c r="A282" s="210"/>
      <c r="B282" s="21"/>
      <c r="C282" s="2"/>
      <c r="D282" s="6"/>
      <c r="E282" s="4"/>
      <c r="F282" s="4"/>
      <c r="G282" s="76"/>
      <c r="H282" s="12"/>
      <c r="I282" s="92">
        <f t="shared" si="54"/>
        <v>225</v>
      </c>
      <c r="J282" s="6"/>
      <c r="K282" s="6"/>
      <c r="L282" s="135"/>
    </row>
    <row r="283" spans="1:12">
      <c r="A283" s="210"/>
      <c r="B283" s="21"/>
      <c r="C283" s="2"/>
      <c r="D283" s="6"/>
      <c r="E283" s="4"/>
      <c r="F283" s="4"/>
      <c r="G283" s="76"/>
      <c r="H283" s="12"/>
      <c r="I283" s="92">
        <f t="shared" si="54"/>
        <v>240</v>
      </c>
      <c r="J283" s="6"/>
      <c r="K283" s="6"/>
      <c r="L283" s="135"/>
    </row>
    <row r="284" spans="1:12">
      <c r="A284" s="210"/>
      <c r="B284" s="21"/>
      <c r="C284" s="2"/>
      <c r="D284" s="6"/>
      <c r="E284" s="4"/>
      <c r="F284" s="4"/>
      <c r="G284" s="76"/>
      <c r="H284" s="12"/>
      <c r="I284" s="92">
        <f t="shared" si="54"/>
        <v>255</v>
      </c>
      <c r="J284" s="6"/>
      <c r="K284" s="6"/>
      <c r="L284" s="135"/>
    </row>
    <row r="285" spans="1:12">
      <c r="A285" s="210"/>
      <c r="B285" s="21"/>
      <c r="C285" s="2"/>
      <c r="D285" s="6"/>
      <c r="E285" s="4"/>
      <c r="F285" s="4"/>
      <c r="G285" s="76"/>
      <c r="H285" s="12"/>
      <c r="I285" s="92">
        <f t="shared" si="54"/>
        <v>270</v>
      </c>
      <c r="J285" s="6"/>
      <c r="K285" s="6"/>
      <c r="L285" s="135"/>
    </row>
    <row r="286" spans="1:12">
      <c r="A286" s="210"/>
      <c r="B286" s="21"/>
      <c r="C286" s="2"/>
      <c r="D286" s="6"/>
      <c r="E286" s="4"/>
      <c r="F286" s="4"/>
      <c r="G286" s="76"/>
      <c r="H286" s="12"/>
      <c r="I286" s="92">
        <f t="shared" si="54"/>
        <v>285</v>
      </c>
      <c r="J286" s="6"/>
      <c r="K286" s="6"/>
      <c r="L286" s="135"/>
    </row>
    <row r="287" spans="1:12">
      <c r="A287" s="210"/>
      <c r="B287" s="21"/>
      <c r="C287" s="2"/>
      <c r="D287" s="6"/>
      <c r="E287" s="4"/>
      <c r="F287" s="4"/>
      <c r="G287" s="76"/>
      <c r="H287" s="12"/>
      <c r="I287" s="92">
        <f t="shared" si="54"/>
        <v>300</v>
      </c>
      <c r="J287" s="6"/>
      <c r="K287" s="6"/>
      <c r="L287" s="135"/>
    </row>
    <row r="288" spans="1:12">
      <c r="A288" s="210"/>
      <c r="B288" s="21"/>
      <c r="C288" s="2"/>
      <c r="D288" s="6"/>
      <c r="E288" s="4"/>
      <c r="F288" s="4"/>
      <c r="G288" s="76"/>
      <c r="H288" s="12"/>
      <c r="I288" s="92">
        <f t="shared" si="54"/>
        <v>315</v>
      </c>
      <c r="J288" s="6"/>
      <c r="K288" s="6"/>
      <c r="L288" s="135"/>
    </row>
    <row r="289" spans="1:12">
      <c r="A289" s="210"/>
      <c r="B289" s="21"/>
      <c r="C289" s="6"/>
      <c r="D289" s="6"/>
      <c r="E289" s="4"/>
      <c r="F289" s="4"/>
      <c r="G289" s="76"/>
      <c r="H289" s="12"/>
      <c r="I289" s="92">
        <f t="shared" si="54"/>
        <v>330</v>
      </c>
      <c r="J289" s="6"/>
      <c r="K289" s="6"/>
      <c r="L289" s="135"/>
    </row>
    <row r="290" spans="1:12">
      <c r="A290" s="210"/>
      <c r="B290" s="21"/>
      <c r="C290" s="2"/>
      <c r="D290" s="6"/>
      <c r="E290" s="4"/>
      <c r="F290" s="4"/>
      <c r="G290" s="76"/>
      <c r="H290" s="12"/>
      <c r="I290" s="92">
        <f t="shared" si="54"/>
        <v>345</v>
      </c>
      <c r="J290" s="6"/>
      <c r="K290" s="6"/>
      <c r="L290" s="135"/>
    </row>
    <row r="291" spans="1:12">
      <c r="A291" s="210"/>
      <c r="B291" s="21"/>
      <c r="C291" s="2"/>
      <c r="D291" s="6"/>
      <c r="E291" s="4"/>
      <c r="F291" s="4"/>
      <c r="G291" s="76"/>
      <c r="H291" s="12"/>
      <c r="I291" s="92">
        <f t="shared" si="54"/>
        <v>360</v>
      </c>
      <c r="J291" s="6"/>
      <c r="K291" s="6"/>
      <c r="L291" s="135"/>
    </row>
    <row r="292" spans="1:12">
      <c r="A292" s="210"/>
      <c r="B292" s="21"/>
      <c r="C292" s="2"/>
      <c r="D292" s="6"/>
      <c r="E292" s="4"/>
      <c r="F292" s="4"/>
      <c r="G292" s="76"/>
      <c r="H292" s="12"/>
      <c r="I292" s="92">
        <f t="shared" si="54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4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4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4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4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4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4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4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4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4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4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14">
        <v>45</v>
      </c>
      <c r="C305" s="131"/>
      <c r="D305" s="131">
        <v>2.0129999999999999</v>
      </c>
      <c r="E305" s="131">
        <v>1.8839999999999999</v>
      </c>
      <c r="F305" s="131">
        <v>5.0000000000000001E-3</v>
      </c>
      <c r="G305" s="131">
        <v>-6.4080000000000004</v>
      </c>
      <c r="H305" s="132">
        <v>1.4</v>
      </c>
      <c r="I305" s="93">
        <v>45</v>
      </c>
      <c r="J305" s="29"/>
      <c r="K305" s="163"/>
      <c r="L305" s="19"/>
    </row>
    <row r="306" spans="1:12">
      <c r="B306" s="105">
        <v>60</v>
      </c>
      <c r="C306" s="106"/>
      <c r="D306" s="106">
        <v>2.016</v>
      </c>
      <c r="E306" s="106">
        <v>1.911</v>
      </c>
      <c r="F306" s="106">
        <v>6.0000000000000001E-3</v>
      </c>
      <c r="G306" s="106">
        <v>-5.2080000000000002</v>
      </c>
      <c r="H306" s="107">
        <v>1.4</v>
      </c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75</v>
      </c>
      <c r="C307" s="2"/>
      <c r="D307" s="2">
        <v>2.0150000000000001</v>
      </c>
      <c r="E307" s="2">
        <v>1.9279999999999999</v>
      </c>
      <c r="F307" s="2">
        <v>6.0000000000000001E-3</v>
      </c>
      <c r="G307" s="2">
        <v>-4.3179999999999996</v>
      </c>
      <c r="H307" s="12">
        <v>1.4</v>
      </c>
      <c r="I307" s="92">
        <f t="shared" ref="I307:I337" si="55">I306+15</f>
        <v>75</v>
      </c>
      <c r="J307" s="6">
        <f t="shared" ref="J307:J323" si="56">G307+(G308-G307)/15*(I307-B307)</f>
        <v>-4.3179999999999996</v>
      </c>
      <c r="K307" s="6">
        <f t="shared" ref="K307:K323" si="57">H307+(H308-H307)/15*(I307-B307)</f>
        <v>1.4</v>
      </c>
      <c r="L307" s="135"/>
    </row>
    <row r="308" spans="1:12">
      <c r="A308" s="210"/>
      <c r="B308" s="21">
        <v>90</v>
      </c>
      <c r="C308" s="2"/>
      <c r="D308" s="2">
        <v>2.016</v>
      </c>
      <c r="E308" s="2">
        <v>1.944</v>
      </c>
      <c r="F308" s="2">
        <v>5.0000000000000001E-3</v>
      </c>
      <c r="G308" s="2">
        <v>-3.5710000000000002</v>
      </c>
      <c r="H308" s="12">
        <v>1.4</v>
      </c>
      <c r="I308" s="92">
        <f t="shared" si="55"/>
        <v>90</v>
      </c>
      <c r="J308" s="6">
        <f t="shared" si="56"/>
        <v>-3.5710000000000002</v>
      </c>
      <c r="K308" s="6">
        <f t="shared" si="57"/>
        <v>1.4</v>
      </c>
      <c r="L308" s="135"/>
    </row>
    <row r="309" spans="1:12">
      <c r="A309" s="210"/>
      <c r="B309" s="21">
        <v>105</v>
      </c>
      <c r="C309" s="2"/>
      <c r="D309" s="2">
        <v>2.0139999999999998</v>
      </c>
      <c r="E309" s="2">
        <v>1.956</v>
      </c>
      <c r="F309" s="2">
        <v>5.0000000000000001E-3</v>
      </c>
      <c r="G309" s="2">
        <v>-2.88</v>
      </c>
      <c r="H309" s="12">
        <v>1.4</v>
      </c>
      <c r="I309" s="92">
        <f t="shared" si="55"/>
        <v>105</v>
      </c>
      <c r="J309" s="6">
        <f t="shared" si="56"/>
        <v>-2.88</v>
      </c>
      <c r="K309" s="6">
        <f t="shared" si="57"/>
        <v>1.4</v>
      </c>
      <c r="L309" s="135"/>
    </row>
    <row r="310" spans="1:12">
      <c r="A310" s="210"/>
      <c r="B310" s="21">
        <v>120</v>
      </c>
      <c r="C310" s="2"/>
      <c r="D310" s="2">
        <v>2.0150000000000001</v>
      </c>
      <c r="E310" s="2">
        <v>1.9670000000000001</v>
      </c>
      <c r="F310" s="2">
        <v>6.0000000000000001E-3</v>
      </c>
      <c r="G310" s="2">
        <v>-2.3820000000000001</v>
      </c>
      <c r="H310" s="12">
        <v>1.4</v>
      </c>
      <c r="I310" s="92">
        <f t="shared" si="55"/>
        <v>120</v>
      </c>
      <c r="J310" s="6">
        <f t="shared" si="56"/>
        <v>-2.3820000000000001</v>
      </c>
      <c r="K310" s="6">
        <f t="shared" si="57"/>
        <v>1.4</v>
      </c>
      <c r="L310" s="135"/>
    </row>
    <row r="311" spans="1:12">
      <c r="A311" s="210"/>
      <c r="B311" s="21">
        <v>135</v>
      </c>
      <c r="C311" s="2"/>
      <c r="D311" s="2">
        <v>2.0139999999999998</v>
      </c>
      <c r="E311" s="2">
        <v>1.974</v>
      </c>
      <c r="F311" s="2">
        <v>6.0000000000000001E-3</v>
      </c>
      <c r="G311" s="2">
        <v>-1.986</v>
      </c>
      <c r="H311" s="12">
        <v>1.4</v>
      </c>
      <c r="I311" s="92">
        <f t="shared" si="55"/>
        <v>135</v>
      </c>
      <c r="J311" s="6">
        <f t="shared" si="56"/>
        <v>-1.986</v>
      </c>
      <c r="K311" s="6">
        <f t="shared" si="57"/>
        <v>1.4</v>
      </c>
      <c r="L311" s="135"/>
    </row>
    <row r="312" spans="1:12">
      <c r="A312" s="210"/>
      <c r="B312" s="21">
        <v>150</v>
      </c>
      <c r="C312" s="2"/>
      <c r="D312" s="2">
        <v>2.012</v>
      </c>
      <c r="E312" s="2">
        <v>1.976</v>
      </c>
      <c r="F312" s="2">
        <v>6.0000000000000001E-3</v>
      </c>
      <c r="G312" s="2">
        <v>-1.7889999999999999</v>
      </c>
      <c r="H312" s="12">
        <v>1.4</v>
      </c>
      <c r="I312" s="92">
        <f t="shared" si="55"/>
        <v>150</v>
      </c>
      <c r="J312" s="6">
        <f t="shared" si="56"/>
        <v>-1.7889999999999999</v>
      </c>
      <c r="K312" s="6">
        <f t="shared" si="57"/>
        <v>1.4</v>
      </c>
      <c r="L312" s="135"/>
    </row>
    <row r="313" spans="1:12">
      <c r="A313" s="210"/>
      <c r="B313" s="21">
        <v>165</v>
      </c>
      <c r="C313" s="2"/>
      <c r="D313" s="2">
        <v>2.0139999999999998</v>
      </c>
      <c r="E313" s="2">
        <v>1.9790000000000001</v>
      </c>
      <c r="F313" s="2">
        <v>6.0000000000000001E-3</v>
      </c>
      <c r="G313" s="2">
        <v>-1.738</v>
      </c>
      <c r="H313" s="12">
        <v>1.4</v>
      </c>
      <c r="I313" s="92">
        <f t="shared" si="55"/>
        <v>165</v>
      </c>
      <c r="J313" s="6">
        <f t="shared" si="56"/>
        <v>-1.738</v>
      </c>
      <c r="K313" s="6">
        <f t="shared" si="57"/>
        <v>1.4</v>
      </c>
      <c r="L313" s="135"/>
    </row>
    <row r="314" spans="1:12">
      <c r="A314" s="210"/>
      <c r="B314" s="21">
        <v>180</v>
      </c>
      <c r="C314" s="2"/>
      <c r="D314" s="2">
        <v>2.0129999999999999</v>
      </c>
      <c r="E314" s="2">
        <v>1.984</v>
      </c>
      <c r="F314" s="2">
        <v>5.0000000000000001E-3</v>
      </c>
      <c r="G314" s="2">
        <v>-1.4410000000000001</v>
      </c>
      <c r="H314" s="12">
        <v>1.4</v>
      </c>
      <c r="I314" s="92">
        <f t="shared" si="55"/>
        <v>180</v>
      </c>
      <c r="J314" s="6">
        <f t="shared" si="56"/>
        <v>-1.4410000000000001</v>
      </c>
      <c r="K314" s="6">
        <f t="shared" si="57"/>
        <v>1.4</v>
      </c>
      <c r="L314" s="135"/>
    </row>
    <row r="315" spans="1:12">
      <c r="A315" s="210"/>
      <c r="B315" s="21">
        <v>195</v>
      </c>
      <c r="C315" s="2"/>
      <c r="D315" s="2">
        <v>2.012</v>
      </c>
      <c r="E315" s="2">
        <v>1.982</v>
      </c>
      <c r="F315" s="2">
        <v>5.0000000000000001E-3</v>
      </c>
      <c r="G315" s="2">
        <v>-1.4910000000000001</v>
      </c>
      <c r="H315" s="12">
        <v>1.4</v>
      </c>
      <c r="I315" s="92">
        <f t="shared" si="55"/>
        <v>195</v>
      </c>
      <c r="J315" s="6">
        <f t="shared" si="56"/>
        <v>-1.4910000000000001</v>
      </c>
      <c r="K315" s="6">
        <f t="shared" si="57"/>
        <v>1.4</v>
      </c>
      <c r="L315" s="135"/>
    </row>
    <row r="316" spans="1:12">
      <c r="A316" s="210"/>
      <c r="B316" s="21">
        <v>210</v>
      </c>
      <c r="C316" s="2"/>
      <c r="D316" s="2">
        <v>2.0129999999999999</v>
      </c>
      <c r="E316" s="2">
        <v>1.984</v>
      </c>
      <c r="F316" s="2">
        <v>5.0000000000000001E-3</v>
      </c>
      <c r="G316" s="2">
        <v>-1.4410000000000001</v>
      </c>
      <c r="H316" s="12">
        <v>1.4</v>
      </c>
      <c r="I316" s="92">
        <f t="shared" si="55"/>
        <v>210</v>
      </c>
      <c r="J316" s="6">
        <f t="shared" si="56"/>
        <v>-1.4410000000000001</v>
      </c>
      <c r="K316" s="6">
        <f t="shared" si="57"/>
        <v>1.4</v>
      </c>
      <c r="L316" s="135"/>
    </row>
    <row r="317" spans="1:12">
      <c r="A317" s="210"/>
      <c r="B317" s="21">
        <v>225</v>
      </c>
      <c r="C317" s="2"/>
      <c r="D317" s="2">
        <v>2.0129999999999999</v>
      </c>
      <c r="E317" s="2">
        <v>1.9770000000000001</v>
      </c>
      <c r="F317" s="2">
        <v>5.0000000000000001E-3</v>
      </c>
      <c r="G317" s="2">
        <v>-1.788</v>
      </c>
      <c r="H317" s="12">
        <v>1.4</v>
      </c>
      <c r="I317" s="92">
        <f t="shared" si="55"/>
        <v>225</v>
      </c>
      <c r="J317" s="6">
        <f t="shared" si="56"/>
        <v>-1.788</v>
      </c>
      <c r="K317" s="6">
        <f t="shared" si="57"/>
        <v>1.4</v>
      </c>
      <c r="L317" s="135"/>
    </row>
    <row r="318" spans="1:12">
      <c r="A318" s="210"/>
      <c r="B318" s="21">
        <v>240</v>
      </c>
      <c r="C318" s="2"/>
      <c r="D318" s="2">
        <v>2.0110000000000001</v>
      </c>
      <c r="E318" s="2">
        <v>1.9770000000000001</v>
      </c>
      <c r="F318" s="2">
        <v>6.0000000000000001E-3</v>
      </c>
      <c r="G318" s="2">
        <v>-1.6910000000000001</v>
      </c>
      <c r="H318" s="12">
        <v>1.4</v>
      </c>
      <c r="I318" s="92">
        <f t="shared" si="55"/>
        <v>240</v>
      </c>
      <c r="J318" s="6">
        <f t="shared" si="56"/>
        <v>-1.6910000000000001</v>
      </c>
      <c r="K318" s="6">
        <f t="shared" si="57"/>
        <v>1.4</v>
      </c>
      <c r="L318" s="135"/>
    </row>
    <row r="319" spans="1:12">
      <c r="A319" s="210"/>
      <c r="B319" s="21">
        <v>255</v>
      </c>
      <c r="C319" s="2"/>
      <c r="D319" s="2">
        <v>2.012</v>
      </c>
      <c r="E319" s="2">
        <v>1.974</v>
      </c>
      <c r="F319" s="2">
        <v>5.0000000000000001E-3</v>
      </c>
      <c r="G319" s="2">
        <v>-1.889</v>
      </c>
      <c r="H319" s="12">
        <v>1.4</v>
      </c>
      <c r="I319" s="92">
        <f t="shared" si="55"/>
        <v>255</v>
      </c>
      <c r="J319" s="6">
        <f t="shared" si="56"/>
        <v>-1.889</v>
      </c>
      <c r="K319" s="6">
        <f t="shared" si="57"/>
        <v>1.4</v>
      </c>
      <c r="L319" s="135"/>
    </row>
    <row r="320" spans="1:12">
      <c r="A320" s="210"/>
      <c r="B320" s="21">
        <v>270</v>
      </c>
      <c r="C320" s="2"/>
      <c r="D320" s="2">
        <v>2.0139999999999998</v>
      </c>
      <c r="E320" s="2">
        <v>1.968</v>
      </c>
      <c r="F320" s="2">
        <v>6.0000000000000001E-3</v>
      </c>
      <c r="G320" s="2">
        <v>-2.2839999999999998</v>
      </c>
      <c r="H320" s="12">
        <v>1.4</v>
      </c>
      <c r="I320" s="92">
        <f t="shared" si="55"/>
        <v>270</v>
      </c>
      <c r="J320" s="6">
        <f t="shared" si="56"/>
        <v>-2.2839999999999998</v>
      </c>
      <c r="K320" s="6">
        <f t="shared" si="57"/>
        <v>1.4</v>
      </c>
      <c r="L320" s="135"/>
    </row>
    <row r="321" spans="1:12">
      <c r="A321" s="210"/>
      <c r="B321" s="21">
        <v>285</v>
      </c>
      <c r="C321" s="2"/>
      <c r="D321" s="2">
        <v>2.012</v>
      </c>
      <c r="E321" s="2">
        <v>1.968</v>
      </c>
      <c r="F321" s="2">
        <v>5.0000000000000001E-3</v>
      </c>
      <c r="G321" s="2">
        <v>-2.1869999999999998</v>
      </c>
      <c r="H321" s="12">
        <v>1.4</v>
      </c>
      <c r="I321" s="92">
        <f t="shared" si="55"/>
        <v>285</v>
      </c>
      <c r="J321" s="6">
        <f t="shared" si="56"/>
        <v>-2.1869999999999998</v>
      </c>
      <c r="K321" s="6">
        <f t="shared" si="57"/>
        <v>1.4</v>
      </c>
      <c r="L321" s="135"/>
    </row>
    <row r="322" spans="1:12">
      <c r="A322" s="210"/>
      <c r="B322" s="21">
        <v>300</v>
      </c>
      <c r="C322" s="2"/>
      <c r="D322" s="2">
        <v>2.0110000000000001</v>
      </c>
      <c r="E322" s="2">
        <v>1.964</v>
      </c>
      <c r="F322" s="2">
        <v>5.0000000000000001E-3</v>
      </c>
      <c r="G322" s="2">
        <v>-2.3370000000000002</v>
      </c>
      <c r="H322" s="12">
        <v>1.4</v>
      </c>
      <c r="I322" s="92">
        <f t="shared" si="55"/>
        <v>300</v>
      </c>
      <c r="J322" s="6">
        <f t="shared" si="56"/>
        <v>-2.3370000000000002</v>
      </c>
      <c r="K322" s="6">
        <f t="shared" si="57"/>
        <v>1.4</v>
      </c>
      <c r="L322" s="135"/>
    </row>
    <row r="323" spans="1:12">
      <c r="A323" s="210"/>
      <c r="B323" s="21">
        <v>315</v>
      </c>
      <c r="C323" s="2"/>
      <c r="D323" s="2">
        <v>2.0139999999999998</v>
      </c>
      <c r="E323" s="2">
        <v>1.9510000000000001</v>
      </c>
      <c r="F323" s="2">
        <v>6.0000000000000001E-3</v>
      </c>
      <c r="G323" s="2">
        <v>-3.1280000000000001</v>
      </c>
      <c r="H323" s="12">
        <v>1.4</v>
      </c>
      <c r="I323" s="92">
        <f t="shared" si="55"/>
        <v>315</v>
      </c>
      <c r="J323" s="6">
        <f t="shared" si="56"/>
        <v>-3.1280000000000001</v>
      </c>
      <c r="K323" s="6">
        <f t="shared" si="57"/>
        <v>1.4</v>
      </c>
      <c r="L323" s="135"/>
    </row>
    <row r="324" spans="1:12">
      <c r="A324" s="210"/>
      <c r="B324" s="49">
        <v>330</v>
      </c>
      <c r="C324" s="106"/>
      <c r="D324" s="106"/>
      <c r="E324" s="106"/>
      <c r="F324" s="106"/>
      <c r="G324" s="106"/>
      <c r="H324" s="107"/>
      <c r="I324" s="92">
        <f t="shared" si="55"/>
        <v>330</v>
      </c>
      <c r="J324" s="6"/>
      <c r="K324" s="6"/>
      <c r="L324" s="135"/>
    </row>
    <row r="325" spans="1:12">
      <c r="A325" s="210"/>
      <c r="B325" s="21">
        <v>345</v>
      </c>
      <c r="C325" s="2"/>
      <c r="D325" s="2"/>
      <c r="E325" s="2"/>
      <c r="F325" s="2"/>
      <c r="G325" s="2"/>
      <c r="H325" s="12"/>
      <c r="I325" s="92">
        <f t="shared" si="55"/>
        <v>345</v>
      </c>
      <c r="J325" s="6"/>
      <c r="K325" s="6"/>
      <c r="L325" s="135"/>
    </row>
    <row r="326" spans="1:12">
      <c r="A326" s="210"/>
      <c r="B326" s="49">
        <v>360</v>
      </c>
      <c r="C326" s="64"/>
      <c r="D326" s="64"/>
      <c r="E326" s="64"/>
      <c r="F326" s="64"/>
      <c r="G326" s="64"/>
      <c r="H326" s="85"/>
      <c r="I326" s="92">
        <f t="shared" si="55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5"/>
        <v>375</v>
      </c>
      <c r="J327" s="6"/>
      <c r="K327" s="6"/>
      <c r="L327" s="19"/>
    </row>
    <row r="328" spans="1:12">
      <c r="B328" s="19"/>
      <c r="H328" s="20"/>
      <c r="I328" s="92">
        <f t="shared" si="55"/>
        <v>390</v>
      </c>
      <c r="J328" s="6"/>
      <c r="K328" s="6"/>
      <c r="L328" s="19"/>
    </row>
    <row r="329" spans="1:12">
      <c r="B329" s="19"/>
      <c r="H329" s="20"/>
      <c r="I329" s="92">
        <f t="shared" si="55"/>
        <v>405</v>
      </c>
      <c r="J329" s="6"/>
      <c r="K329" s="6"/>
      <c r="L329" s="19"/>
    </row>
    <row r="330" spans="1:12">
      <c r="B330" s="19"/>
      <c r="H330" s="20"/>
      <c r="I330" s="92">
        <f t="shared" si="55"/>
        <v>420</v>
      </c>
      <c r="J330" s="6"/>
      <c r="K330" s="6"/>
      <c r="L330" s="19"/>
    </row>
    <row r="331" spans="1:12">
      <c r="B331" s="19"/>
      <c r="H331" s="20"/>
      <c r="I331" s="92">
        <f t="shared" si="55"/>
        <v>435</v>
      </c>
      <c r="J331" s="6"/>
      <c r="K331" s="6"/>
      <c r="L331" s="19"/>
    </row>
    <row r="332" spans="1:12">
      <c r="B332" s="19"/>
      <c r="H332" s="20"/>
      <c r="I332" s="92">
        <f t="shared" si="55"/>
        <v>450</v>
      </c>
      <c r="J332" s="6"/>
      <c r="K332" s="6"/>
      <c r="L332" s="19"/>
    </row>
    <row r="333" spans="1:12">
      <c r="B333" s="19"/>
      <c r="H333" s="20"/>
      <c r="I333" s="92">
        <f t="shared" si="55"/>
        <v>465</v>
      </c>
      <c r="J333" s="6"/>
      <c r="K333" s="6"/>
      <c r="L333" s="19"/>
    </row>
    <row r="334" spans="1:12">
      <c r="B334" s="19"/>
      <c r="H334" s="20"/>
      <c r="I334" s="92">
        <f t="shared" si="55"/>
        <v>480</v>
      </c>
      <c r="J334" s="6"/>
      <c r="K334" s="6"/>
      <c r="L334" s="19"/>
    </row>
    <row r="335" spans="1:12">
      <c r="B335" s="19"/>
      <c r="H335" s="20"/>
      <c r="I335" s="92">
        <f t="shared" si="55"/>
        <v>495</v>
      </c>
      <c r="J335" s="6"/>
      <c r="K335" s="6"/>
      <c r="L335" s="19"/>
    </row>
    <row r="336" spans="1:12">
      <c r="B336" s="19"/>
      <c r="H336" s="20"/>
      <c r="I336" s="92">
        <f t="shared" si="55"/>
        <v>510</v>
      </c>
      <c r="J336" s="6"/>
      <c r="K336" s="6"/>
      <c r="L336" s="19"/>
    </row>
    <row r="337" spans="1:58">
      <c r="B337" s="19"/>
      <c r="H337" s="20"/>
      <c r="I337" s="92">
        <f t="shared" si="55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H27:AY27"/>
    <mergeCell ref="N29:AB29"/>
    <mergeCell ref="AD29:AF29"/>
    <mergeCell ref="AH29:AY29"/>
    <mergeCell ref="N31:AB31"/>
    <mergeCell ref="AH31:AY31"/>
    <mergeCell ref="B1:H1"/>
    <mergeCell ref="I1:K1"/>
    <mergeCell ref="A25:A37"/>
    <mergeCell ref="N27:AB27"/>
    <mergeCell ref="AD27:AF27"/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</mergeCells>
  <conditionalFormatting sqref="N30:AB30 AH30:AM30 N32:AB59 AH32:AM59">
    <cfRule type="cellIs" dxfId="47" priority="9" operator="between">
      <formula>2</formula>
      <formula>100</formula>
    </cfRule>
    <cfRule type="cellIs" dxfId="46" priority="10" operator="between">
      <formula>1.5</formula>
      <formula>2</formula>
    </cfRule>
    <cfRule type="cellIs" dxfId="45" priority="11" operator="between">
      <formula>1</formula>
      <formula>1.5</formula>
    </cfRule>
    <cfRule type="cellIs" dxfId="44" priority="12" operator="between">
      <formula>0</formula>
      <formula>1</formula>
    </cfRule>
  </conditionalFormatting>
  <conditionalFormatting sqref="AD30:AF30 AN30:AY30">
    <cfRule type="cellIs" dxfId="43" priority="1" operator="between">
      <formula>2</formula>
      <formula>100</formula>
    </cfRule>
    <cfRule type="cellIs" dxfId="42" priority="2" operator="between">
      <formula>1.5</formula>
      <formula>2</formula>
    </cfRule>
    <cfRule type="cellIs" dxfId="41" priority="3" operator="between">
      <formula>1</formula>
      <formula>1.5</formula>
    </cfRule>
    <cfRule type="cellIs" dxfId="40" priority="4" operator="between">
      <formula>0</formula>
      <formula>1</formula>
    </cfRule>
  </conditionalFormatting>
  <conditionalFormatting sqref="AD32:AF59 AN32:AY59">
    <cfRule type="cellIs" dxfId="39" priority="5" operator="between">
      <formula>2</formula>
      <formula>100</formula>
    </cfRule>
    <cfRule type="cellIs" dxfId="38" priority="6" operator="between">
      <formula>1.5</formula>
      <formula>2</formula>
    </cfRule>
    <cfRule type="cellIs" dxfId="37" priority="7" operator="between">
      <formula>1</formula>
      <formula>1.5</formula>
    </cfRule>
    <cfRule type="cellIs" dxfId="36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541CD-ADC3-44B5-B8EB-1CECF649483A}">
  <sheetPr>
    <tabColor rgb="FFFFC00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M2" sqref="M2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13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stability!Y52</f>
        <v>0.12247448713915884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05">
        <v>37.5</v>
      </c>
      <c r="C25" s="121"/>
      <c r="D25" s="110">
        <v>4.89073961813647</v>
      </c>
      <c r="E25" s="110">
        <v>4.5429999999999993</v>
      </c>
      <c r="F25" s="111">
        <v>6.7494855771053856E-3</v>
      </c>
      <c r="G25" s="110">
        <v>-7.1101642141597132</v>
      </c>
      <c r="H25" s="112">
        <v>0.67474456987293208</v>
      </c>
      <c r="I25" s="92">
        <v>45</v>
      </c>
      <c r="J25" s="6"/>
      <c r="K25" s="6"/>
      <c r="L25" s="135"/>
    </row>
    <row r="26" spans="1:59">
      <c r="A26" s="208"/>
      <c r="B26" s="105">
        <v>52.5</v>
      </c>
      <c r="C26" s="121"/>
      <c r="D26" s="110">
        <v>4.8952416181364695</v>
      </c>
      <c r="E26" s="110">
        <v>4.6629999999999994</v>
      </c>
      <c r="F26" s="111">
        <v>6.7494855771053856E-3</v>
      </c>
      <c r="G26" s="110">
        <v>-4.7442319757217692</v>
      </c>
      <c r="H26" s="112">
        <v>0.67412402847977315</v>
      </c>
      <c r="I26" s="92">
        <f>I25+15</f>
        <v>60</v>
      </c>
      <c r="J26" s="6"/>
      <c r="K26" s="6"/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4.8937606181364695</v>
      </c>
      <c r="E27" s="6">
        <v>4.6960000000000006</v>
      </c>
      <c r="F27" s="7">
        <v>8.4327404271156859E-3</v>
      </c>
      <c r="G27" s="6">
        <v>-4.0410766600139825</v>
      </c>
      <c r="H27" s="22">
        <v>0.69476222179717295</v>
      </c>
      <c r="I27" s="92">
        <f t="shared" ref="I27:I57" si="0">I26+15</f>
        <v>75</v>
      </c>
      <c r="J27" s="6">
        <f t="shared" ref="J27:J34" si="1">G27+(G28-G27)/15*(I27-B27)</f>
        <v>-3.6680993968398834</v>
      </c>
      <c r="K27" s="6">
        <f t="shared" ref="K27:K34" si="2">H27+(H28-H27)/15*(I27-B27)</f>
        <v>0.69435935567015283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4.8994426181364696</v>
      </c>
      <c r="E28" s="6">
        <v>4.7380000000000004</v>
      </c>
      <c r="F28" s="7">
        <v>7.8881063774659879E-3</v>
      </c>
      <c r="G28" s="6">
        <v>-3.2951221336657843</v>
      </c>
      <c r="H28" s="22">
        <v>0.69395648954313283</v>
      </c>
      <c r="I28" s="92">
        <f t="shared" si="0"/>
        <v>90</v>
      </c>
      <c r="J28" s="6">
        <f t="shared" si="1"/>
        <v>-2.9317647918270557</v>
      </c>
      <c r="K28" s="6">
        <f t="shared" si="2"/>
        <v>0.69421872136489948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4.8957426181364703</v>
      </c>
      <c r="E29" s="6">
        <v>4.7699999999999996</v>
      </c>
      <c r="F29" s="7">
        <v>8.1649658092774486E-3</v>
      </c>
      <c r="G29" s="6">
        <v>-2.5684074499883276</v>
      </c>
      <c r="H29" s="22">
        <v>0.69448095318666614</v>
      </c>
      <c r="I29" s="92">
        <f t="shared" si="0"/>
        <v>105</v>
      </c>
      <c r="J29" s="6">
        <f t="shared" si="1"/>
        <v>-2.3558420829595206</v>
      </c>
      <c r="K29" s="6">
        <f t="shared" si="2"/>
        <v>0.69388858991468716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4.9041086181364699</v>
      </c>
      <c r="E30" s="6">
        <v>4.7989999999999995</v>
      </c>
      <c r="F30" s="7">
        <v>7.3786478737260606E-3</v>
      </c>
      <c r="G30" s="6">
        <v>-2.1432767159307136</v>
      </c>
      <c r="H30" s="22">
        <v>0.69329622664270818</v>
      </c>
      <c r="I30" s="92">
        <f t="shared" si="0"/>
        <v>120</v>
      </c>
      <c r="J30" s="6">
        <f t="shared" si="1"/>
        <v>-1.767980978994415</v>
      </c>
      <c r="K30" s="6">
        <f t="shared" si="2"/>
        <v>0.69378506732529122</v>
      </c>
      <c r="L30" s="135"/>
      <c r="M30" s="150"/>
      <c r="N30" s="96">
        <f>IF(ISBLANK(G31),"",IF(ISBLANK(G68),"",ABS(G31-G68)/SQRT(H31^2+H68^2+M2^2)))</f>
        <v>2.1197478217810946</v>
      </c>
      <c r="O30" s="96">
        <f>IF(ISBLANK(G31),"",IF(ISBLANK(G107),"",ABS(G31-G107)/SQRT(H31^2+H107^2+M2^2)))</f>
        <v>0.2544650488806191</v>
      </c>
      <c r="P30" s="96">
        <f>IF(ISBLANK(G31),"",IF(ISBLANK(G231),"",ABS(G31-G231)/SQRT(H31^2+H231^2+M2^2)))</f>
        <v>0.19016388899484227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1.055387562086963</v>
      </c>
      <c r="S30" s="96">
        <f>IF(ISBLANK(G68),"",IF(ISBLANK(G107),"",ABS(G68-G107)/SQRT(H107^2+H68^2+M2^2)))</f>
        <v>1.6747682799007417</v>
      </c>
      <c r="T30" s="96">
        <f>IF(ISBLANK(G68),"",IF(ISBLANK(G231),"",ABS(G68-G231)/SQRT(H231^2+H68^2+M2^2)))</f>
        <v>1.3908908455834579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0.62903904462911553</v>
      </c>
      <c r="W30" s="96">
        <f>IF(ISBLANK(G107),"",IF(ISBLANK(G231),"",ABS(G107-G231)/SQRT(H231^2+H107^2+M2^2)))</f>
        <v>2.6348642621488606E-2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0.77953579189793476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0.7064581133941259</v>
      </c>
      <c r="AB30" s="108" t="str">
        <f>IF(ISBLANK(G238),"",IF(ISBLANK(G316),"",ABS(G238-G316)/SQRT(H316^2+H238^2+M2^2)))</f>
        <v/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0.54063157063769318</v>
      </c>
      <c r="AI30" s="156">
        <f>IF(ISBLANK(G68),"",IF(ISBLANK(G145),"",ABS(G68-G145)/SQRT(H145^2+H68^2+M2^2)))</f>
        <v>1.5188484427334199</v>
      </c>
      <c r="AJ30" s="156">
        <f>IF(ISBLANK(G107),"",IF(ISBLANK(G145),"",ABS(G107-G145)/SQRT(H145^2+H107^2+M2^2)))</f>
        <v>0.25495058075062571</v>
      </c>
      <c r="AK30" s="156">
        <f>IF(ISBLANK(G145),"",IF(ISBLANK(G231),"",ABS(G145-G231)/SQRT(H231^2+H145^2+M2^2)))</f>
        <v>0.24442332755851179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0.58140961987446593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4.89701761813647</v>
      </c>
      <c r="D31" s="6">
        <v>4.8972026181364701</v>
      </c>
      <c r="E31" s="6">
        <v>4.8289999999999997</v>
      </c>
      <c r="F31" s="7">
        <v>7.3786478737260606E-3</v>
      </c>
      <c r="G31" s="6">
        <v>-1.3926852420581166</v>
      </c>
      <c r="H31" s="22">
        <v>0.69427390800787425</v>
      </c>
      <c r="I31" s="92">
        <f t="shared" si="0"/>
        <v>135</v>
      </c>
      <c r="J31" s="6">
        <f t="shared" si="1"/>
        <v>-1.4214075135328645</v>
      </c>
      <c r="K31" s="6">
        <f t="shared" si="2"/>
        <v>0.69392805184183204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4.9020866181364697</v>
      </c>
      <c r="E32" s="6">
        <v>4.8310000000000004</v>
      </c>
      <c r="F32" s="7">
        <v>1.1972189997378565E-2</v>
      </c>
      <c r="G32" s="6">
        <v>-1.4501297850076125</v>
      </c>
      <c r="H32" s="22">
        <v>0.69358219567578994</v>
      </c>
      <c r="I32" s="92">
        <f t="shared" si="0"/>
        <v>150</v>
      </c>
      <c r="J32" s="6">
        <f t="shared" si="1"/>
        <v>-1.4879701422141967</v>
      </c>
      <c r="K32" s="6">
        <f t="shared" si="2"/>
        <v>0.69439517207166712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4">IF(ISBLANK(J25),"",IF(ISBLANK(J200),"",ABS(J25-J200)/SQRT(K25^2+K200^2+$M$2^2)))</f>
        <v/>
      </c>
      <c r="Q32" s="39" t="str">
        <f t="shared" ref="Q32:Q59" si="5">IF(ISBLANK(J25),"",IF(ISBLANK(J235),"",ABS(J25-J235)/SQRT(K25^2+K235^2+$M$2^2)))</f>
        <v/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 t="str">
        <f t="shared" ref="X32:X59" si="12">IF(ISBLANK(J95),"",IF(ISBLANK(J235),"",ABS(J95-J235)/SQRT(K95^2+K235^2+$M$2^2)))</f>
        <v/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4.8906216181364695</v>
      </c>
      <c r="E33" s="6">
        <v>4.8160000000000007</v>
      </c>
      <c r="F33" s="7">
        <v>6.992058987801285E-3</v>
      </c>
      <c r="G33" s="6">
        <v>-1.5258104994207806</v>
      </c>
      <c r="H33" s="22">
        <v>0.69520814846754431</v>
      </c>
      <c r="I33" s="92">
        <f t="shared" si="0"/>
        <v>165</v>
      </c>
      <c r="J33" s="6">
        <f t="shared" si="1"/>
        <v>-1.7028347040607867</v>
      </c>
      <c r="K33" s="6">
        <f t="shared" si="2"/>
        <v>0.68461121994701879</v>
      </c>
      <c r="L33" s="135"/>
      <c r="M33" s="147">
        <f t="shared" ref="M33:M59" si="38">M32+15</f>
        <v>60</v>
      </c>
      <c r="N33" s="39" t="str">
        <f t="shared" si="3"/>
        <v/>
      </c>
      <c r="O33" s="39" t="str">
        <f t="shared" ref="O33:O59" si="39">IF(ISBLANK(J26),"",IF(ISBLANK(J96),"",ABS(J26-J96)/SQRT(K26^2+K96^2+$M$2^2)))</f>
        <v/>
      </c>
      <c r="P33" s="39" t="str">
        <f t="shared" si="4"/>
        <v/>
      </c>
      <c r="Q33" s="39" t="str">
        <f t="shared" si="5"/>
        <v/>
      </c>
      <c r="R33" s="39" t="str">
        <f t="shared" si="6"/>
        <v/>
      </c>
      <c r="S33" s="39" t="str">
        <f t="shared" si="7"/>
        <v/>
      </c>
      <c r="T33" s="39" t="str">
        <f t="shared" si="8"/>
        <v/>
      </c>
      <c r="U33" s="39" t="str">
        <f t="shared" si="9"/>
        <v/>
      </c>
      <c r="V33" s="39" t="str">
        <f t="shared" si="10"/>
        <v/>
      </c>
      <c r="W33" s="39" t="str">
        <f t="shared" si="11"/>
        <v/>
      </c>
      <c r="X33" s="39" t="str">
        <f t="shared" si="12"/>
        <v/>
      </c>
      <c r="Y33" s="39" t="str">
        <f t="shared" si="13"/>
        <v/>
      </c>
      <c r="Z33" s="39" t="str">
        <f t="shared" si="14"/>
        <v/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4.8960386181364699</v>
      </c>
      <c r="E34" s="6">
        <v>4.8040000000000003</v>
      </c>
      <c r="F34" s="7">
        <v>5.1639777949431124E-3</v>
      </c>
      <c r="G34" s="6">
        <v>-1.8798589087007929</v>
      </c>
      <c r="H34" s="22">
        <v>0.67401429142649327</v>
      </c>
      <c r="I34" s="92">
        <f t="shared" si="0"/>
        <v>180</v>
      </c>
      <c r="J34" s="6">
        <f t="shared" si="1"/>
        <v>-2.1063957011678438</v>
      </c>
      <c r="K34" s="6">
        <f t="shared" si="2"/>
        <v>0.67336836755733431</v>
      </c>
      <c r="L34" s="135"/>
      <c r="M34" s="147">
        <f t="shared" si="38"/>
        <v>75</v>
      </c>
      <c r="N34" s="39">
        <f t="shared" si="3"/>
        <v>2.7430383804421465</v>
      </c>
      <c r="O34" s="39">
        <f t="shared" si="39"/>
        <v>0.58117507128916646</v>
      </c>
      <c r="P34" s="39" t="str">
        <f t="shared" si="4"/>
        <v/>
      </c>
      <c r="Q34" s="39" t="str">
        <f t="shared" si="5"/>
        <v/>
      </c>
      <c r="R34" s="39">
        <f t="shared" si="6"/>
        <v>1.1642237950668035</v>
      </c>
      <c r="S34" s="39">
        <f t="shared" si="7"/>
        <v>1.8525256720664094</v>
      </c>
      <c r="T34" s="39" t="str">
        <f t="shared" si="8"/>
        <v/>
      </c>
      <c r="U34" s="39" t="str">
        <f t="shared" si="9"/>
        <v/>
      </c>
      <c r="V34" s="39">
        <f t="shared" si="10"/>
        <v>1.0480102367101469</v>
      </c>
      <c r="W34" s="39" t="str">
        <f t="shared" si="11"/>
        <v/>
      </c>
      <c r="X34" s="39" t="str">
        <f t="shared" si="12"/>
        <v/>
      </c>
      <c r="Y34" s="39">
        <f t="shared" si="13"/>
        <v>0.57921690845163509</v>
      </c>
      <c r="Z34" s="39" t="str">
        <f t="shared" si="14"/>
        <v/>
      </c>
      <c r="AA34" s="39" t="str">
        <f t="shared" si="15"/>
        <v/>
      </c>
      <c r="AB34" s="140" t="str">
        <f t="shared" si="16"/>
        <v/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4.9054406181364696</v>
      </c>
      <c r="E35" s="6">
        <v>4.7909999999999995</v>
      </c>
      <c r="F35" s="7">
        <v>5.6764621219753458E-3</v>
      </c>
      <c r="G35" s="6">
        <v>-2.3329324936348943</v>
      </c>
      <c r="H35" s="22">
        <v>0.67272244368817546</v>
      </c>
      <c r="I35" s="92">
        <f t="shared" si="0"/>
        <v>195</v>
      </c>
      <c r="J35" s="6"/>
      <c r="K35" s="6"/>
      <c r="L35" s="135"/>
      <c r="M35" s="147">
        <f t="shared" si="38"/>
        <v>90</v>
      </c>
      <c r="N35" s="39">
        <f t="shared" si="3"/>
        <v>2.6866652275718645</v>
      </c>
      <c r="O35" s="39">
        <f t="shared" si="39"/>
        <v>0.56313873791046398</v>
      </c>
      <c r="P35" s="39">
        <f t="shared" si="4"/>
        <v>0.73569780340288615</v>
      </c>
      <c r="Q35" s="39" t="str">
        <f t="shared" si="5"/>
        <v/>
      </c>
      <c r="R35" s="39">
        <f t="shared" si="6"/>
        <v>1.0691231861730952</v>
      </c>
      <c r="S35" s="39">
        <f t="shared" si="7"/>
        <v>1.8236881596541907</v>
      </c>
      <c r="T35" s="39">
        <f t="shared" si="8"/>
        <v>1.2105790092952544</v>
      </c>
      <c r="U35" s="39" t="str">
        <f t="shared" si="9"/>
        <v/>
      </c>
      <c r="V35" s="39">
        <f t="shared" si="10"/>
        <v>1.1088481499303953</v>
      </c>
      <c r="W35" s="39">
        <f t="shared" si="11"/>
        <v>0.24267965835142546</v>
      </c>
      <c r="X35" s="39" t="str">
        <f t="shared" si="12"/>
        <v/>
      </c>
      <c r="Y35" s="39">
        <f t="shared" si="13"/>
        <v>0.50556497237524756</v>
      </c>
      <c r="Z35" s="39" t="str">
        <f t="shared" si="14"/>
        <v/>
      </c>
      <c r="AA35" s="39">
        <f t="shared" si="15"/>
        <v>0.20808125995226484</v>
      </c>
      <c r="AB35" s="140" t="str">
        <f t="shared" si="16"/>
        <v/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105">
        <v>202.5</v>
      </c>
      <c r="C36" s="121"/>
      <c r="D36" s="110">
        <v>4.9036086181364702</v>
      </c>
      <c r="E36" s="110">
        <v>4.78</v>
      </c>
      <c r="F36" s="111">
        <v>6.6666666666668206E-3</v>
      </c>
      <c r="G36" s="110">
        <v>-2.5207684332573268</v>
      </c>
      <c r="H36" s="112">
        <v>0.6729737744147507</v>
      </c>
      <c r="I36" s="92">
        <f t="shared" si="0"/>
        <v>210</v>
      </c>
      <c r="J36" s="6"/>
      <c r="K36" s="6"/>
      <c r="L36" s="135"/>
      <c r="M36" s="147">
        <f t="shared" si="38"/>
        <v>105</v>
      </c>
      <c r="N36" s="39">
        <f t="shared" si="3"/>
        <v>2.3772546081949417</v>
      </c>
      <c r="O36" s="39">
        <f t="shared" si="39"/>
        <v>0.56715998161301018</v>
      </c>
      <c r="P36" s="39">
        <f t="shared" si="4"/>
        <v>0.49848331435317289</v>
      </c>
      <c r="Q36" s="39" t="str">
        <f t="shared" si="5"/>
        <v/>
      </c>
      <c r="R36" s="39">
        <f t="shared" si="6"/>
        <v>0.99026932569271187</v>
      </c>
      <c r="S36" s="39">
        <f t="shared" si="7"/>
        <v>1.5398404103295915</v>
      </c>
      <c r="T36" s="39">
        <f t="shared" si="8"/>
        <v>1.2411642985845233</v>
      </c>
      <c r="U36" s="39" t="str">
        <f t="shared" si="9"/>
        <v/>
      </c>
      <c r="V36" s="39">
        <f t="shared" si="10"/>
        <v>0.92927789067779532</v>
      </c>
      <c r="W36" s="39">
        <f t="shared" si="11"/>
        <v>1.2192961924825626E-2</v>
      </c>
      <c r="X36" s="39" t="str">
        <f t="shared" si="12"/>
        <v/>
      </c>
      <c r="Y36" s="39">
        <f t="shared" si="13"/>
        <v>0.42893160112476358</v>
      </c>
      <c r="Z36" s="39" t="str">
        <f t="shared" si="14"/>
        <v/>
      </c>
      <c r="AA36" s="39">
        <f t="shared" si="15"/>
        <v>0.36373434640304442</v>
      </c>
      <c r="AB36" s="140" t="str">
        <f t="shared" si="16"/>
        <v/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105">
        <v>217.5</v>
      </c>
      <c r="C37" s="121"/>
      <c r="D37" s="110">
        <v>4.9255386181364695</v>
      </c>
      <c r="E37" s="110">
        <v>4.6589999999999989</v>
      </c>
      <c r="F37" s="111">
        <v>8.7559503577091576E-3</v>
      </c>
      <c r="G37" s="110">
        <v>-5.4113598288528486</v>
      </c>
      <c r="H37" s="112">
        <v>0.66997748994373396</v>
      </c>
      <c r="I37" s="92">
        <f t="shared" si="0"/>
        <v>225</v>
      </c>
      <c r="J37" s="6"/>
      <c r="K37" s="6"/>
      <c r="L37" s="19"/>
      <c r="M37" s="147">
        <f t="shared" si="38"/>
        <v>120</v>
      </c>
      <c r="N37" s="39">
        <f t="shared" si="3"/>
        <v>2.3073008585153834</v>
      </c>
      <c r="O37" s="39">
        <f t="shared" si="39"/>
        <v>0.68265971527773039</v>
      </c>
      <c r="P37" s="39">
        <f t="shared" si="4"/>
        <v>0.49223780445656995</v>
      </c>
      <c r="Q37" s="39" t="str">
        <f t="shared" si="5"/>
        <v/>
      </c>
      <c r="R37" s="39">
        <f t="shared" si="6"/>
        <v>1.1178785780319354</v>
      </c>
      <c r="S37" s="39">
        <f t="shared" si="7"/>
        <v>1.3395716323352138</v>
      </c>
      <c r="T37" s="39">
        <f t="shared" si="8"/>
        <v>1.1944340045553004</v>
      </c>
      <c r="U37" s="39" t="str">
        <f t="shared" si="9"/>
        <v/>
      </c>
      <c r="V37" s="39">
        <f t="shared" si="10"/>
        <v>0.71990169923253566</v>
      </c>
      <c r="W37" s="39">
        <f t="shared" si="11"/>
        <v>8.9006558137078348E-2</v>
      </c>
      <c r="X37" s="39" t="str">
        <f t="shared" si="12"/>
        <v/>
      </c>
      <c r="Y37" s="39">
        <f t="shared" si="13"/>
        <v>0.44575148206980475</v>
      </c>
      <c r="Z37" s="39" t="str">
        <f t="shared" si="14"/>
        <v/>
      </c>
      <c r="AA37" s="39">
        <f t="shared" si="15"/>
        <v>0.47632069527871684</v>
      </c>
      <c r="AB37" s="140" t="str">
        <f t="shared" si="16"/>
        <v/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2.2245377106938684</v>
      </c>
      <c r="AI37" s="39">
        <f t="shared" si="21"/>
        <v>0.30353983651572775</v>
      </c>
      <c r="AJ37" s="39">
        <f t="shared" si="22"/>
        <v>1.4036713754079058</v>
      </c>
      <c r="AK37" s="39">
        <f t="shared" si="23"/>
        <v>1.286206818092724</v>
      </c>
      <c r="AL37" s="39" t="str">
        <f t="shared" si="24"/>
        <v/>
      </c>
      <c r="AM37" s="39">
        <f t="shared" si="25"/>
        <v>0.86093132090909263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0"/>
        <v>240</v>
      </c>
      <c r="J38" s="6"/>
      <c r="K38" s="6"/>
      <c r="L38" s="19"/>
      <c r="M38" s="147">
        <f t="shared" si="38"/>
        <v>135</v>
      </c>
      <c r="N38" s="39">
        <f t="shared" si="3"/>
        <v>2.250984687155698</v>
      </c>
      <c r="O38" s="39">
        <f t="shared" si="39"/>
        <v>0.53809046888505452</v>
      </c>
      <c r="P38" s="39">
        <f t="shared" si="4"/>
        <v>0.43427456205131487</v>
      </c>
      <c r="Q38" s="39" t="str">
        <f t="shared" si="5"/>
        <v/>
      </c>
      <c r="R38" s="39">
        <f t="shared" si="6"/>
        <v>1.258836320410806</v>
      </c>
      <c r="S38" s="39">
        <f t="shared" si="7"/>
        <v>1.4589239290123051</v>
      </c>
      <c r="T38" s="39">
        <f t="shared" si="8"/>
        <v>1.2169304770372511</v>
      </c>
      <c r="U38" s="39" t="str">
        <f t="shared" si="9"/>
        <v/>
      </c>
      <c r="V38" s="39">
        <f t="shared" si="10"/>
        <v>0.50727868157697187</v>
      </c>
      <c r="W38" s="39">
        <f t="shared" si="11"/>
        <v>2.5284666119356512E-2</v>
      </c>
      <c r="X38" s="39" t="str">
        <f t="shared" si="12"/>
        <v/>
      </c>
      <c r="Y38" s="39">
        <f t="shared" si="13"/>
        <v>0.71367883214399641</v>
      </c>
      <c r="Z38" s="39" t="str">
        <f t="shared" si="14"/>
        <v/>
      </c>
      <c r="AA38" s="39">
        <f t="shared" si="15"/>
        <v>0.64877458794162046</v>
      </c>
      <c r="AB38" s="140" t="str">
        <f t="shared" si="16"/>
        <v/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2.0321909608852233</v>
      </c>
      <c r="AI38" s="39">
        <f t="shared" si="21"/>
        <v>0.13410877012077668</v>
      </c>
      <c r="AJ38" s="39">
        <f t="shared" si="22"/>
        <v>1.3733296842414</v>
      </c>
      <c r="AK38" s="39">
        <f t="shared" si="23"/>
        <v>1.1934067881896089</v>
      </c>
      <c r="AL38" s="39" t="str">
        <f t="shared" si="24"/>
        <v/>
      </c>
      <c r="AM38" s="39">
        <f t="shared" si="25"/>
        <v>0.5468859196537591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0"/>
        <v>255</v>
      </c>
      <c r="J39" s="6"/>
      <c r="K39" s="6"/>
      <c r="L39" s="19"/>
      <c r="M39" s="147">
        <f t="shared" si="38"/>
        <v>150</v>
      </c>
      <c r="N39" s="39">
        <f t="shared" si="3"/>
        <v>2.0257725979336616</v>
      </c>
      <c r="O39" s="39">
        <f t="shared" si="39"/>
        <v>0.2692229402040347</v>
      </c>
      <c r="P39" s="39">
        <f t="shared" si="4"/>
        <v>0.15476991468518445</v>
      </c>
      <c r="Q39" s="39" t="str">
        <f t="shared" si="5"/>
        <v/>
      </c>
      <c r="R39" s="39">
        <f t="shared" si="6"/>
        <v>1.089943032372231</v>
      </c>
      <c r="S39" s="39">
        <f t="shared" si="7"/>
        <v>1.5678220145468025</v>
      </c>
      <c r="T39" s="39">
        <f t="shared" si="8"/>
        <v>1.3607419943901524</v>
      </c>
      <c r="U39" s="39" t="str">
        <f t="shared" si="9"/>
        <v/>
      </c>
      <c r="V39" s="39">
        <f t="shared" si="10"/>
        <v>0.50686903810523376</v>
      </c>
      <c r="W39" s="39">
        <f t="shared" si="11"/>
        <v>7.3058018967400828E-2</v>
      </c>
      <c r="X39" s="39" t="str">
        <f t="shared" si="12"/>
        <v/>
      </c>
      <c r="Y39" s="39">
        <f t="shared" si="13"/>
        <v>0.79843369126004871</v>
      </c>
      <c r="Z39" s="39" t="str">
        <f t="shared" si="14"/>
        <v/>
      </c>
      <c r="AA39" s="39">
        <f t="shared" si="15"/>
        <v>0.76909495382131676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1.6303340563025543</v>
      </c>
      <c r="AI39" s="39">
        <f t="shared" si="21"/>
        <v>0.10844212690184146</v>
      </c>
      <c r="AJ39" s="39">
        <f t="shared" si="22"/>
        <v>1.2718076728588155</v>
      </c>
      <c r="AK39" s="39">
        <f t="shared" si="23"/>
        <v>1.1587443930582364</v>
      </c>
      <c r="AL39" s="39" t="str">
        <f t="shared" si="24"/>
        <v/>
      </c>
      <c r="AM39" s="39">
        <f t="shared" si="25"/>
        <v>0.36454064144561249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0"/>
        <v>270</v>
      </c>
      <c r="J40" s="6"/>
      <c r="K40" s="6"/>
      <c r="L40" s="19"/>
      <c r="M40" s="147">
        <f t="shared" si="38"/>
        <v>165</v>
      </c>
      <c r="N40" s="39">
        <f t="shared" si="3"/>
        <v>1.7033003427906066</v>
      </c>
      <c r="O40" s="39">
        <f t="shared" si="39"/>
        <v>6.422436028589977E-2</v>
      </c>
      <c r="P40" s="39">
        <f t="shared" si="4"/>
        <v>0.14119261348203241</v>
      </c>
      <c r="Q40" s="39" t="str">
        <f t="shared" si="5"/>
        <v/>
      </c>
      <c r="R40" s="39">
        <f t="shared" si="6"/>
        <v>0.71769486492243684</v>
      </c>
      <c r="S40" s="39">
        <f t="shared" si="7"/>
        <v>1.6440263214853124</v>
      </c>
      <c r="T40" s="39">
        <f t="shared" si="8"/>
        <v>1.4348500568660902</v>
      </c>
      <c r="U40" s="39" t="str">
        <f t="shared" si="9"/>
        <v/>
      </c>
      <c r="V40" s="39">
        <f t="shared" si="10"/>
        <v>0.64663355613093632</v>
      </c>
      <c r="W40" s="39">
        <f t="shared" si="11"/>
        <v>8.3041042773793108E-2</v>
      </c>
      <c r="X40" s="39" t="str">
        <f t="shared" si="12"/>
        <v/>
      </c>
      <c r="Y40" s="39">
        <f t="shared" si="13"/>
        <v>0.74255250056752542</v>
      </c>
      <c r="Z40" s="39" t="str">
        <f t="shared" si="14"/>
        <v/>
      </c>
      <c r="AA40" s="39">
        <f t="shared" si="15"/>
        <v>0.73004729066165897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1.1372588994207449</v>
      </c>
      <c r="AI40" s="39">
        <f t="shared" si="21"/>
        <v>0.37546845592506889</v>
      </c>
      <c r="AJ40" s="39">
        <f t="shared" si="22"/>
        <v>1.135628839721575</v>
      </c>
      <c r="AK40" s="39">
        <f t="shared" si="23"/>
        <v>1.0529570761582219</v>
      </c>
      <c r="AL40" s="39" t="str">
        <f t="shared" si="24"/>
        <v/>
      </c>
      <c r="AM40" s="39">
        <f t="shared" si="25"/>
        <v>0.29145585512266298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0"/>
        <v>285</v>
      </c>
      <c r="J41" s="6"/>
      <c r="K41" s="6"/>
      <c r="L41" s="19"/>
      <c r="M41" s="147">
        <f t="shared" si="38"/>
        <v>180</v>
      </c>
      <c r="N41" s="39">
        <f t="shared" si="3"/>
        <v>1.0847958128796347</v>
      </c>
      <c r="O41" s="39">
        <f t="shared" si="39"/>
        <v>0.40336457466006354</v>
      </c>
      <c r="P41" s="39">
        <f t="shared" si="4"/>
        <v>0.53003031507423781</v>
      </c>
      <c r="Q41" s="39" t="str">
        <f t="shared" si="5"/>
        <v/>
      </c>
      <c r="R41" s="39">
        <f t="shared" si="6"/>
        <v>0.3853950579443865</v>
      </c>
      <c r="S41" s="39">
        <f t="shared" si="7"/>
        <v>1.4570301564676045</v>
      </c>
      <c r="T41" s="39">
        <f t="shared" si="8"/>
        <v>1.3930720282456053</v>
      </c>
      <c r="U41" s="39" t="str">
        <f t="shared" si="9"/>
        <v/>
      </c>
      <c r="V41" s="39">
        <f t="shared" si="10"/>
        <v>0.48654506271557652</v>
      </c>
      <c r="W41" s="39">
        <f t="shared" si="11"/>
        <v>0.17804912499891321</v>
      </c>
      <c r="X41" s="39" t="str">
        <f t="shared" si="12"/>
        <v/>
      </c>
      <c r="Y41" s="39">
        <f t="shared" si="13"/>
        <v>0.72963609119238104</v>
      </c>
      <c r="Z41" s="39" t="str">
        <f t="shared" si="14"/>
        <v/>
      </c>
      <c r="AA41" s="39">
        <f t="shared" si="15"/>
        <v>0.81086826301835868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0.56503936585133918</v>
      </c>
      <c r="AI41" s="39">
        <f t="shared" si="21"/>
        <v>0.42433663555380541</v>
      </c>
      <c r="AJ41" s="39">
        <f t="shared" si="22"/>
        <v>0.93483292375328375</v>
      </c>
      <c r="AK41" s="39">
        <f t="shared" si="23"/>
        <v>0.98237624231290432</v>
      </c>
      <c r="AL41" s="39" t="str">
        <f t="shared" si="24"/>
        <v/>
      </c>
      <c r="AM41" s="39">
        <f t="shared" si="25"/>
        <v>0.11401906541321723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0"/>
        <v>300</v>
      </c>
      <c r="J42" s="6"/>
      <c r="K42" s="6"/>
      <c r="L42" s="19"/>
      <c r="M42" s="147">
        <f t="shared" si="38"/>
        <v>195</v>
      </c>
      <c r="N42" s="39" t="str">
        <f t="shared" si="3"/>
        <v/>
      </c>
      <c r="O42" s="39" t="str">
        <f t="shared" si="39"/>
        <v/>
      </c>
      <c r="P42" s="39" t="str">
        <f t="shared" si="4"/>
        <v/>
      </c>
      <c r="Q42" s="39" t="str">
        <f t="shared" si="5"/>
        <v/>
      </c>
      <c r="R42" s="39" t="str">
        <f t="shared" si="6"/>
        <v/>
      </c>
      <c r="S42" s="39">
        <f t="shared" si="7"/>
        <v>1.4060242516041397</v>
      </c>
      <c r="T42" s="39">
        <f t="shared" si="8"/>
        <v>1.4092943650416208</v>
      </c>
      <c r="U42" s="39" t="str">
        <f t="shared" si="9"/>
        <v/>
      </c>
      <c r="V42" s="39">
        <f t="shared" si="10"/>
        <v>0.50830406130041206</v>
      </c>
      <c r="W42" s="39">
        <f t="shared" si="11"/>
        <v>0.22772176458163645</v>
      </c>
      <c r="X42" s="39" t="str">
        <f t="shared" si="12"/>
        <v/>
      </c>
      <c r="Y42" s="39">
        <f t="shared" si="13"/>
        <v>0.67215386564709678</v>
      </c>
      <c r="Z42" s="39" t="str">
        <f t="shared" si="14"/>
        <v/>
      </c>
      <c r="AA42" s="39">
        <f t="shared" si="15"/>
        <v>0.80875179180288792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 t="str">
        <f t="shared" si="20"/>
        <v/>
      </c>
      <c r="AI42" s="39">
        <f t="shared" si="21"/>
        <v>0.50636395305030024</v>
      </c>
      <c r="AJ42" s="39">
        <f t="shared" si="22"/>
        <v>0.82743951604539379</v>
      </c>
      <c r="AK42" s="39">
        <f t="shared" si="23"/>
        <v>0.94337208665589445</v>
      </c>
      <c r="AL42" s="39" t="str">
        <f t="shared" si="24"/>
        <v/>
      </c>
      <c r="AM42" s="39">
        <f t="shared" si="25"/>
        <v>7.2631878070606809E-2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0"/>
        <v>315</v>
      </c>
      <c r="J43" s="6"/>
      <c r="K43" s="6"/>
      <c r="L43" s="19"/>
      <c r="M43" s="147">
        <f t="shared" si="38"/>
        <v>210</v>
      </c>
      <c r="N43" s="39" t="str">
        <f t="shared" si="3"/>
        <v/>
      </c>
      <c r="O43" s="39" t="str">
        <f t="shared" si="39"/>
        <v/>
      </c>
      <c r="P43" s="39" t="str">
        <f t="shared" si="4"/>
        <v/>
      </c>
      <c r="Q43" s="39" t="str">
        <f t="shared" si="5"/>
        <v/>
      </c>
      <c r="R43" s="39" t="str">
        <f t="shared" si="6"/>
        <v/>
      </c>
      <c r="S43" s="39">
        <f t="shared" si="7"/>
        <v>1.5647293190374612</v>
      </c>
      <c r="T43" s="39">
        <f t="shared" si="8"/>
        <v>1.4505618709218835</v>
      </c>
      <c r="U43" s="39" t="str">
        <f t="shared" si="9"/>
        <v/>
      </c>
      <c r="V43" s="39">
        <f t="shared" si="10"/>
        <v>0.51846868384938971</v>
      </c>
      <c r="W43" s="39">
        <f t="shared" si="11"/>
        <v>0.15281194163728212</v>
      </c>
      <c r="X43" s="39" t="str">
        <f t="shared" si="12"/>
        <v/>
      </c>
      <c r="Y43" s="39">
        <f t="shared" si="13"/>
        <v>0.78654776179819941</v>
      </c>
      <c r="Z43" s="39" t="str">
        <f t="shared" si="14"/>
        <v/>
      </c>
      <c r="AA43" s="39">
        <f t="shared" si="15"/>
        <v>0.83587835515115538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 t="str">
        <f t="shared" si="20"/>
        <v/>
      </c>
      <c r="AI43" s="39">
        <f t="shared" si="21"/>
        <v>0.81745451772366806</v>
      </c>
      <c r="AJ43" s="39">
        <f t="shared" si="22"/>
        <v>0.72177408694949663</v>
      </c>
      <c r="AK43" s="39">
        <f t="shared" si="23"/>
        <v>0.77431646354686956</v>
      </c>
      <c r="AL43" s="39" t="str">
        <f t="shared" si="24"/>
        <v/>
      </c>
      <c r="AM43" s="39">
        <f t="shared" si="25"/>
        <v>0.14952306673475751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0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1.5732953608068283</v>
      </c>
      <c r="T44" s="39">
        <f t="shared" si="8"/>
        <v>1.485112097721083</v>
      </c>
      <c r="U44" s="39" t="str">
        <f t="shared" si="9"/>
        <v/>
      </c>
      <c r="V44" s="39">
        <f t="shared" si="10"/>
        <v>0.55510955748492374</v>
      </c>
      <c r="W44" s="39">
        <f t="shared" si="11"/>
        <v>0.17839909548225533</v>
      </c>
      <c r="X44" s="39" t="str">
        <f t="shared" si="12"/>
        <v/>
      </c>
      <c r="Y44" s="39">
        <f t="shared" si="13"/>
        <v>0.76191361327658924</v>
      </c>
      <c r="Z44" s="39" t="str">
        <f t="shared" si="14"/>
        <v/>
      </c>
      <c r="AA44" s="39">
        <f t="shared" si="15"/>
        <v>0.83838482715963214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0.71244591922189393</v>
      </c>
      <c r="AJ44" s="39">
        <f t="shared" si="22"/>
        <v>0.80286005707464891</v>
      </c>
      <c r="AK44" s="39">
        <f t="shared" si="23"/>
        <v>0.86945076719395475</v>
      </c>
      <c r="AL44" s="39" t="str">
        <f t="shared" si="24"/>
        <v/>
      </c>
      <c r="AM44" s="39">
        <f t="shared" si="25"/>
        <v>4.2817983153521852E-2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0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1.8057850450406541</v>
      </c>
      <c r="T45" s="39">
        <f t="shared" si="8"/>
        <v>1.6951737202384902</v>
      </c>
      <c r="U45" s="39" t="str">
        <f t="shared" si="9"/>
        <v/>
      </c>
      <c r="V45" s="39">
        <f t="shared" si="10"/>
        <v>0.82448370752384414</v>
      </c>
      <c r="W45" s="39">
        <f t="shared" si="11"/>
        <v>0.19520593146419657</v>
      </c>
      <c r="X45" s="39" t="str">
        <f t="shared" si="12"/>
        <v/>
      </c>
      <c r="Y45" s="39">
        <f t="shared" si="13"/>
        <v>0.72076909317585003</v>
      </c>
      <c r="Z45" s="39" t="str">
        <f t="shared" si="14"/>
        <v/>
      </c>
      <c r="AA45" s="39">
        <f t="shared" si="15"/>
        <v>0.81922721606067195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1.3565037162652525</v>
      </c>
      <c r="AJ45" s="39">
        <f t="shared" si="22"/>
        <v>0.49934675183092281</v>
      </c>
      <c r="AK45" s="39">
        <f t="shared" si="23"/>
        <v>0.6295005925656324</v>
      </c>
      <c r="AL45" s="39" t="str">
        <f t="shared" si="24"/>
        <v/>
      </c>
      <c r="AM45" s="39">
        <f t="shared" si="25"/>
        <v>0.28747655056381816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0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 t="str">
        <f t="shared" si="7"/>
        <v/>
      </c>
      <c r="T46" s="39" t="str">
        <f t="shared" si="8"/>
        <v/>
      </c>
      <c r="U46" s="39" t="str">
        <f t="shared" si="9"/>
        <v/>
      </c>
      <c r="V46" s="39" t="str">
        <f t="shared" si="10"/>
        <v/>
      </c>
      <c r="W46" s="39">
        <f t="shared" si="11"/>
        <v>0.27794375294584728</v>
      </c>
      <c r="X46" s="39" t="str">
        <f t="shared" si="12"/>
        <v/>
      </c>
      <c r="Y46" s="39">
        <f t="shared" si="13"/>
        <v>0.56838533117129797</v>
      </c>
      <c r="Z46" s="39" t="str">
        <f t="shared" si="14"/>
        <v/>
      </c>
      <c r="AA46" s="39">
        <f t="shared" si="15"/>
        <v>0.76589110255852189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 t="str">
        <f t="shared" si="21"/>
        <v/>
      </c>
      <c r="AJ46" s="39">
        <f t="shared" si="22"/>
        <v>8.5208098599069762E-2</v>
      </c>
      <c r="AK46" s="39">
        <f t="shared" si="23"/>
        <v>0.36328842053531057</v>
      </c>
      <c r="AL46" s="39" t="str">
        <f t="shared" si="24"/>
        <v/>
      </c>
      <c r="AM46" s="39">
        <f t="shared" si="25"/>
        <v>0.51990021422924892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0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0.36353705679484449</v>
      </c>
      <c r="X47" s="39" t="str">
        <f t="shared" si="12"/>
        <v/>
      </c>
      <c r="Y47" s="39">
        <f t="shared" si="13"/>
        <v>0.57914475448443925</v>
      </c>
      <c r="Z47" s="39" t="str">
        <f t="shared" si="14"/>
        <v/>
      </c>
      <c r="AA47" s="39">
        <f t="shared" si="15"/>
        <v>0.85800518318222396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 t="str">
        <f t="shared" si="21"/>
        <v/>
      </c>
      <c r="AJ47" s="39">
        <f t="shared" si="22"/>
        <v>3.1678884567537799E-2</v>
      </c>
      <c r="AK47" s="39">
        <f t="shared" si="23"/>
        <v>0.40726760538097884</v>
      </c>
      <c r="AL47" s="39" t="str">
        <f t="shared" si="24"/>
        <v/>
      </c>
      <c r="AM47" s="39">
        <f t="shared" si="25"/>
        <v>0.5823415402102089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0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0.45892679921328539</v>
      </c>
      <c r="X48" s="39" t="str">
        <f t="shared" si="12"/>
        <v/>
      </c>
      <c r="Y48" s="39">
        <f t="shared" si="13"/>
        <v>0.56378200725438754</v>
      </c>
      <c r="Z48" s="39" t="str">
        <f t="shared" si="14"/>
        <v/>
      </c>
      <c r="AA48" s="39">
        <f t="shared" si="15"/>
        <v>0.9368745891251844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6.5903326655145186E-2</v>
      </c>
      <c r="AK48" s="39">
        <f t="shared" si="23"/>
        <v>0.42413200506847631</v>
      </c>
      <c r="AL48" s="39" t="str">
        <f t="shared" si="24"/>
        <v/>
      </c>
      <c r="AM48" s="39">
        <f t="shared" si="25"/>
        <v>0.65922782597432816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0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0.62125383373296661</v>
      </c>
      <c r="X49" s="39" t="str">
        <f t="shared" si="12"/>
        <v/>
      </c>
      <c r="Y49" s="39">
        <f t="shared" si="13"/>
        <v>0.79192724061414554</v>
      </c>
      <c r="Z49" s="39" t="str">
        <f t="shared" si="14"/>
        <v/>
      </c>
      <c r="AA49" s="39">
        <f t="shared" si="15"/>
        <v>1.2940058451918244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0.34287272954691522</v>
      </c>
      <c r="AK49" s="39">
        <f t="shared" si="23"/>
        <v>0.35818976122182145</v>
      </c>
      <c r="AL49" s="39" t="str">
        <f t="shared" si="24"/>
        <v/>
      </c>
      <c r="AM49" s="39">
        <f t="shared" si="25"/>
        <v>1.1648595432561339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0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0.64869448461714951</v>
      </c>
      <c r="X50" s="39" t="str">
        <f t="shared" si="12"/>
        <v/>
      </c>
      <c r="Y50" s="39">
        <f t="shared" si="13"/>
        <v>1.6593796911145799</v>
      </c>
      <c r="Z50" s="39" t="str">
        <f t="shared" si="14"/>
        <v/>
      </c>
      <c r="AA50" s="39">
        <f t="shared" si="15"/>
        <v>2.079251586326273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0.40041752662747576</v>
      </c>
      <c r="AK50" s="39">
        <f t="shared" si="23"/>
        <v>0.34065152447243735</v>
      </c>
      <c r="AL50" s="39" t="str">
        <f t="shared" si="24"/>
        <v/>
      </c>
      <c r="AM50" s="39">
        <f t="shared" si="25"/>
        <v>2.1452409975166526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0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0.71326020314301353</v>
      </c>
      <c r="X51" s="39" t="str">
        <f t="shared" si="12"/>
        <v/>
      </c>
      <c r="Y51" s="39" t="str">
        <f t="shared" si="13"/>
        <v/>
      </c>
      <c r="Z51" s="39" t="str">
        <f t="shared" si="14"/>
        <v/>
      </c>
      <c r="AA51" s="39" t="str">
        <f t="shared" si="15"/>
        <v/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0.43780621852101548</v>
      </c>
      <c r="AK51" s="39">
        <f t="shared" si="23"/>
        <v>0.3736515558508875</v>
      </c>
      <c r="AL51" s="39" t="str">
        <f t="shared" si="24"/>
        <v/>
      </c>
      <c r="AM51" s="39" t="str">
        <f t="shared" si="25"/>
        <v/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0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0.93838340580105828</v>
      </c>
      <c r="X52" s="39" t="str">
        <f t="shared" si="12"/>
        <v/>
      </c>
      <c r="Y52" s="39" t="str">
        <f t="shared" si="13"/>
        <v/>
      </c>
      <c r="Z52" s="39" t="str">
        <f t="shared" si="14"/>
        <v/>
      </c>
      <c r="AA52" s="39" t="str">
        <f t="shared" si="15"/>
        <v/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0.54805473272530969</v>
      </c>
      <c r="AK52" s="39">
        <f t="shared" si="23"/>
        <v>0.51694774075571082</v>
      </c>
      <c r="AL52" s="39" t="str">
        <f t="shared" si="24"/>
        <v/>
      </c>
      <c r="AM52" s="39" t="str">
        <f t="shared" si="25"/>
        <v/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0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0.97026276137280298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0.73374129756902084</v>
      </c>
      <c r="AK53" s="39">
        <f t="shared" si="23"/>
        <v>0.39109508756416622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0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1.2967479523445069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1.376535894779346</v>
      </c>
      <c r="AK54" s="39">
        <f t="shared" si="23"/>
        <v>0.1825722355379466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0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 t="str">
        <f t="shared" si="11"/>
        <v/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 t="str">
        <f t="shared" si="22"/>
        <v/>
      </c>
      <c r="AK55" s="39">
        <f t="shared" si="23"/>
        <v>0.40961313742516958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0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 t="str">
        <f t="shared" si="11"/>
        <v/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 t="str">
        <f t="shared" si="22"/>
        <v/>
      </c>
      <c r="AK56" s="39">
        <f t="shared" si="23"/>
        <v>0.12772913284620968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0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0.22242888873104227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105">
        <v>55</v>
      </c>
      <c r="C61" s="110">
        <v>5.1179978000000004</v>
      </c>
      <c r="D61" s="110">
        <v>5.1439171333333338</v>
      </c>
      <c r="E61" s="110">
        <v>4.7685185185185182</v>
      </c>
      <c r="F61" s="110">
        <v>7.1810132688188578E-3</v>
      </c>
      <c r="G61" s="110">
        <v>-7.297913342774863</v>
      </c>
      <c r="H61" s="107">
        <v>0.42</v>
      </c>
      <c r="I61" s="92">
        <f>I60+15</f>
        <v>60</v>
      </c>
      <c r="J61" s="6"/>
      <c r="K61" s="6"/>
      <c r="L61" s="135"/>
    </row>
    <row r="62" spans="1:51">
      <c r="A62" s="210"/>
      <c r="B62" s="21">
        <v>70</v>
      </c>
      <c r="C62" s="6">
        <v>5.1179978000000004</v>
      </c>
      <c r="D62" s="6">
        <v>5.1402368000000003</v>
      </c>
      <c r="E62" s="6">
        <v>4.8234615384615385</v>
      </c>
      <c r="F62" s="6">
        <v>8.4580412353252518E-3</v>
      </c>
      <c r="G62" s="6">
        <v>-6.1626589175514601</v>
      </c>
      <c r="H62" s="12">
        <v>0.42</v>
      </c>
      <c r="I62" s="92">
        <f t="shared" ref="I62:I92" si="40">I61+15</f>
        <v>75</v>
      </c>
      <c r="J62" s="6">
        <f t="shared" ref="J62:J73" si="41">G62+(G63-G62)/15*(I62-B62)</f>
        <v>-5.9192883092644912</v>
      </c>
      <c r="K62" s="6">
        <f t="shared" ref="K62:K73" si="42">H62+(H63-H62)/15*(I62-B62)</f>
        <v>0.42</v>
      </c>
      <c r="L62" s="135"/>
    </row>
    <row r="63" spans="1:51">
      <c r="A63" s="210"/>
      <c r="B63" s="21">
        <v>85</v>
      </c>
      <c r="C63" s="6">
        <v>5.1179978000000004</v>
      </c>
      <c r="D63" s="6">
        <v>5.1337058000000004</v>
      </c>
      <c r="E63" s="6">
        <v>4.854814814814814</v>
      </c>
      <c r="F63" s="6">
        <v>9.3522397031080787E-3</v>
      </c>
      <c r="G63" s="6">
        <v>-5.4325470926905544</v>
      </c>
      <c r="H63" s="12">
        <v>0.42</v>
      </c>
      <c r="I63" s="92">
        <f t="shared" si="40"/>
        <v>90</v>
      </c>
      <c r="J63" s="6">
        <f t="shared" si="41"/>
        <v>-5.1363690578431553</v>
      </c>
      <c r="K63" s="6">
        <f t="shared" si="42"/>
        <v>0.42</v>
      </c>
      <c r="L63" s="135"/>
    </row>
    <row r="64" spans="1:51">
      <c r="A64" s="210"/>
      <c r="B64" s="21">
        <v>100</v>
      </c>
      <c r="C64" s="6">
        <v>5.1179978000000004</v>
      </c>
      <c r="D64" s="6">
        <v>5.129763800000001</v>
      </c>
      <c r="E64" s="6">
        <v>4.8966666666666683</v>
      </c>
      <c r="F64" s="6">
        <v>8.7705801930704815E-3</v>
      </c>
      <c r="G64" s="6">
        <v>-4.5440129881483564</v>
      </c>
      <c r="H64" s="12">
        <v>0.42</v>
      </c>
      <c r="I64" s="92">
        <f t="shared" si="40"/>
        <v>105</v>
      </c>
      <c r="J64" s="6">
        <f t="shared" si="41"/>
        <v>-4.3058885121101751</v>
      </c>
      <c r="K64" s="6">
        <f t="shared" si="42"/>
        <v>0.42</v>
      </c>
      <c r="L64" s="135"/>
    </row>
    <row r="65" spans="1:12">
      <c r="A65" s="210"/>
      <c r="B65" s="21">
        <v>115</v>
      </c>
      <c r="C65" s="6">
        <v>5.1179978000000004</v>
      </c>
      <c r="D65" s="6">
        <v>5.1270898000000003</v>
      </c>
      <c r="E65" s="6">
        <v>4.9307407407407418</v>
      </c>
      <c r="F65" s="6">
        <v>5.4954008224543617E-3</v>
      </c>
      <c r="G65" s="6">
        <v>-3.8296395600338125</v>
      </c>
      <c r="H65" s="12">
        <v>0.42</v>
      </c>
      <c r="I65" s="92">
        <f t="shared" si="40"/>
        <v>120</v>
      </c>
      <c r="J65" s="6">
        <f t="shared" si="41"/>
        <v>-3.6604427579802099</v>
      </c>
      <c r="K65" s="6">
        <f t="shared" si="42"/>
        <v>0.42</v>
      </c>
      <c r="L65" s="135"/>
    </row>
    <row r="66" spans="1:12">
      <c r="A66" s="210"/>
      <c r="B66" s="21">
        <v>130</v>
      </c>
      <c r="C66" s="6">
        <v>5.1179978000000004</v>
      </c>
      <c r="D66" s="6">
        <v>5.1212854666666665</v>
      </c>
      <c r="E66" s="6">
        <v>4.9511538461538454</v>
      </c>
      <c r="F66" s="6">
        <v>7.6560684829344444E-3</v>
      </c>
      <c r="G66" s="6">
        <v>-3.3220491538730044</v>
      </c>
      <c r="H66" s="12">
        <v>0.42</v>
      </c>
      <c r="I66" s="92">
        <f t="shared" si="40"/>
        <v>135</v>
      </c>
      <c r="J66" s="6">
        <f t="shared" si="41"/>
        <v>-3.2679506917599856</v>
      </c>
      <c r="K66" s="6">
        <f t="shared" si="42"/>
        <v>0.42</v>
      </c>
      <c r="L66" s="135"/>
    </row>
    <row r="67" spans="1:12">
      <c r="A67" s="210"/>
      <c r="B67" s="21">
        <v>145</v>
      </c>
      <c r="C67" s="6">
        <v>5.1179978000000004</v>
      </c>
      <c r="D67" s="6">
        <v>5.1186601333333339</v>
      </c>
      <c r="E67" s="6">
        <v>4.9569230769230757</v>
      </c>
      <c r="F67" s="6">
        <v>4.7067872433163164E-3</v>
      </c>
      <c r="G67" s="6">
        <v>-3.1597537675339487</v>
      </c>
      <c r="H67" s="12">
        <v>0.42</v>
      </c>
      <c r="I67" s="92">
        <f t="shared" si="40"/>
        <v>150</v>
      </c>
      <c r="J67" s="6">
        <f t="shared" si="41"/>
        <v>-3.1505663466242062</v>
      </c>
      <c r="K67" s="6">
        <f t="shared" si="42"/>
        <v>0.42</v>
      </c>
      <c r="L67" s="135"/>
    </row>
    <row r="68" spans="1:12">
      <c r="A68" s="210"/>
      <c r="B68" s="21">
        <v>160</v>
      </c>
      <c r="C68" s="6">
        <v>5.1179978000000004</v>
      </c>
      <c r="D68" s="6">
        <v>5.1179978000000004</v>
      </c>
      <c r="E68" s="6">
        <v>4.9576923076923078</v>
      </c>
      <c r="F68" s="6">
        <v>7.6460145475624073E-3</v>
      </c>
      <c r="G68" s="6">
        <v>-3.1321915048047213</v>
      </c>
      <c r="H68" s="12">
        <v>0.42</v>
      </c>
      <c r="I68" s="92">
        <f t="shared" si="40"/>
        <v>165</v>
      </c>
      <c r="J68" s="6">
        <f t="shared" si="41"/>
        <v>-3.0866994327437354</v>
      </c>
      <c r="K68" s="6">
        <f t="shared" si="42"/>
        <v>0.42</v>
      </c>
      <c r="L68" s="135"/>
    </row>
    <row r="69" spans="1:12">
      <c r="A69" s="210"/>
      <c r="B69" s="21">
        <v>175</v>
      </c>
      <c r="C69" s="6">
        <v>5.1179978000000004</v>
      </c>
      <c r="D69" s="6">
        <v>5.1192851333333333</v>
      </c>
      <c r="E69" s="6">
        <v>4.9659259259259256</v>
      </c>
      <c r="F69" s="6">
        <v>6.3604905829535404E-3</v>
      </c>
      <c r="G69" s="6">
        <v>-2.9957152886217639</v>
      </c>
      <c r="H69" s="12">
        <v>0.42</v>
      </c>
      <c r="I69" s="92">
        <f t="shared" si="40"/>
        <v>180</v>
      </c>
      <c r="J69" s="6">
        <f t="shared" si="41"/>
        <v>-2.9774975181925654</v>
      </c>
      <c r="K69" s="6">
        <f t="shared" si="42"/>
        <v>0.42</v>
      </c>
      <c r="L69" s="135"/>
    </row>
    <row r="70" spans="1:12">
      <c r="A70" s="210"/>
      <c r="B70" s="21">
        <v>190</v>
      </c>
      <c r="C70" s="6">
        <v>5.1179978000000004</v>
      </c>
      <c r="D70" s="6">
        <v>5.1217448000000001</v>
      </c>
      <c r="E70" s="6">
        <v>4.9711111111111101</v>
      </c>
      <c r="F70" s="6">
        <v>6.4051261522036817E-3</v>
      </c>
      <c r="G70" s="6">
        <v>-2.9410619773341686</v>
      </c>
      <c r="H70" s="12">
        <v>0.42</v>
      </c>
      <c r="I70" s="92">
        <f t="shared" si="40"/>
        <v>195</v>
      </c>
      <c r="J70" s="6">
        <f t="shared" si="41"/>
        <v>-2.9789127471477084</v>
      </c>
      <c r="K70" s="6">
        <f t="shared" si="42"/>
        <v>0.42</v>
      </c>
      <c r="L70" s="135"/>
    </row>
    <row r="71" spans="1:12">
      <c r="A71" s="210"/>
      <c r="B71" s="21">
        <v>205</v>
      </c>
      <c r="C71" s="6">
        <v>5.1179978000000004</v>
      </c>
      <c r="D71" s="6">
        <v>5.1235414666666674</v>
      </c>
      <c r="E71" s="6">
        <v>4.9670370370370369</v>
      </c>
      <c r="F71" s="6">
        <v>6.6880000545263595E-3</v>
      </c>
      <c r="G71" s="6">
        <v>-3.0546142867747874</v>
      </c>
      <c r="H71" s="12">
        <v>0.42</v>
      </c>
      <c r="I71" s="92">
        <f t="shared" si="40"/>
        <v>210</v>
      </c>
      <c r="J71" s="6">
        <f t="shared" si="41"/>
        <v>-3.0284496334970927</v>
      </c>
      <c r="K71" s="6">
        <f t="shared" si="42"/>
        <v>0.42</v>
      </c>
      <c r="L71" s="135"/>
    </row>
    <row r="72" spans="1:12">
      <c r="A72" s="210"/>
      <c r="B72" s="21">
        <v>220</v>
      </c>
      <c r="C72" s="6">
        <v>5.1179978000000004</v>
      </c>
      <c r="D72" s="6">
        <v>5.125504133333334</v>
      </c>
      <c r="E72" s="6">
        <v>4.9729629629629635</v>
      </c>
      <c r="F72" s="6">
        <v>7.2402798579651552E-3</v>
      </c>
      <c r="G72" s="6">
        <v>-2.9761203269417029</v>
      </c>
      <c r="H72" s="12">
        <v>0.42</v>
      </c>
      <c r="I72" s="92">
        <f t="shared" si="40"/>
        <v>225</v>
      </c>
      <c r="J72" s="6">
        <f t="shared" si="41"/>
        <v>-3.0428276781239818</v>
      </c>
      <c r="K72" s="6">
        <f t="shared" si="42"/>
        <v>0.42</v>
      </c>
      <c r="L72" s="135"/>
    </row>
    <row r="73" spans="1:12">
      <c r="A73" s="210"/>
      <c r="B73" s="21">
        <v>235</v>
      </c>
      <c r="C73" s="6">
        <v>5.1179978000000004</v>
      </c>
      <c r="D73" s="6">
        <v>5.1345678000000001</v>
      </c>
      <c r="E73" s="6">
        <v>4.9714814814814821</v>
      </c>
      <c r="F73" s="6">
        <v>6.0151754905687247E-3</v>
      </c>
      <c r="G73" s="6">
        <v>-3.17624238048854</v>
      </c>
      <c r="H73" s="12">
        <v>0.42</v>
      </c>
      <c r="I73" s="92">
        <f t="shared" si="40"/>
        <v>240</v>
      </c>
      <c r="J73" s="6">
        <f t="shared" si="41"/>
        <v>-3.277566099251243</v>
      </c>
      <c r="K73" s="6">
        <f t="shared" si="42"/>
        <v>0.42</v>
      </c>
      <c r="L73" s="135"/>
    </row>
    <row r="74" spans="1:12">
      <c r="A74" s="210"/>
      <c r="B74" s="21">
        <v>250</v>
      </c>
      <c r="C74" s="6">
        <v>5.1179978000000004</v>
      </c>
      <c r="D74" s="6">
        <v>5.1373078000000003</v>
      </c>
      <c r="E74" s="6">
        <v>4.9585185185185177</v>
      </c>
      <c r="F74" s="6">
        <v>8.639668665167171E-3</v>
      </c>
      <c r="G74" s="6">
        <v>-3.4802135367766489</v>
      </c>
      <c r="H74" s="12">
        <v>0.42</v>
      </c>
      <c r="I74" s="92">
        <f t="shared" si="40"/>
        <v>255</v>
      </c>
      <c r="J74" s="6"/>
      <c r="K74" s="6"/>
      <c r="L74" s="135"/>
    </row>
    <row r="75" spans="1:12">
      <c r="A75" s="210"/>
      <c r="B75" s="105">
        <v>265</v>
      </c>
      <c r="C75" s="110">
        <v>5.1179978000000004</v>
      </c>
      <c r="D75" s="110">
        <v>5.1433707999999996</v>
      </c>
      <c r="E75" s="110">
        <v>4.9411111111111117</v>
      </c>
      <c r="F75" s="110">
        <v>1.1208970766356189E-2</v>
      </c>
      <c r="G75" s="110">
        <v>-3.9324345211293714</v>
      </c>
      <c r="H75" s="107">
        <v>0.42</v>
      </c>
      <c r="I75" s="92">
        <f t="shared" si="40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0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0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0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0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0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0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0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0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0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0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0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0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0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0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0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0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0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/>
      <c r="E95" s="30"/>
      <c r="F95" s="30"/>
      <c r="G95" s="74"/>
      <c r="H95" s="31"/>
      <c r="I95" s="93">
        <v>45</v>
      </c>
      <c r="J95" s="29"/>
      <c r="K95" s="29"/>
      <c r="L95" s="135"/>
    </row>
    <row r="96" spans="1:12">
      <c r="A96" s="210"/>
      <c r="B96" s="105">
        <v>60</v>
      </c>
      <c r="C96" s="111"/>
      <c r="D96" s="111">
        <v>5.1097299999999999</v>
      </c>
      <c r="E96" s="111">
        <v>4.8425000000000002</v>
      </c>
      <c r="F96" s="111">
        <v>1.1641577031891819E-2</v>
      </c>
      <c r="G96" s="113">
        <v>-5.2298262334800398</v>
      </c>
      <c r="H96" s="112">
        <v>0.7764669957361845</v>
      </c>
      <c r="I96" s="92">
        <f>I95+15</f>
        <v>60</v>
      </c>
      <c r="J96" s="6"/>
      <c r="K96" s="6"/>
      <c r="L96" s="135"/>
    </row>
    <row r="97" spans="1:12">
      <c r="A97" s="210"/>
      <c r="B97" s="21">
        <v>75</v>
      </c>
      <c r="C97" s="7"/>
      <c r="D97" s="7">
        <v>5.1063299999999998</v>
      </c>
      <c r="E97" s="7">
        <v>4.8880000000000008</v>
      </c>
      <c r="F97" s="7">
        <v>1.0563093645728223E-2</v>
      </c>
      <c r="G97" s="75">
        <v>-4.2756735267794879</v>
      </c>
      <c r="H97" s="22">
        <v>0.77186499434743394</v>
      </c>
      <c r="I97" s="92">
        <f t="shared" ref="I97:I127" si="43">I96+15</f>
        <v>75</v>
      </c>
      <c r="J97" s="6">
        <f t="shared" ref="J97:J117" si="44">G97+(G98-G97)/15*(I97-B97)</f>
        <v>-4.2756735267794879</v>
      </c>
      <c r="K97" s="6">
        <f t="shared" ref="K97:K117" si="45">H97+(H98-H97)/15*(I97-B97)</f>
        <v>0.77186499434743394</v>
      </c>
      <c r="L97" s="135"/>
    </row>
    <row r="98" spans="1:12">
      <c r="A98" s="210"/>
      <c r="B98" s="21">
        <v>90</v>
      </c>
      <c r="C98" s="7"/>
      <c r="D98" s="7">
        <v>5.1031300000000002</v>
      </c>
      <c r="E98" s="7">
        <v>4.9235000000000015</v>
      </c>
      <c r="F98" s="7">
        <v>1.0894228312565965E-2</v>
      </c>
      <c r="G98" s="75">
        <v>-3.5199965511362361</v>
      </c>
      <c r="H98" s="22">
        <v>0.77082055329081811</v>
      </c>
      <c r="I98" s="92">
        <f t="shared" si="43"/>
        <v>90</v>
      </c>
      <c r="J98" s="6">
        <f t="shared" si="44"/>
        <v>-3.5199965511362361</v>
      </c>
      <c r="K98" s="6">
        <f t="shared" si="45"/>
        <v>0.77082055329081811</v>
      </c>
      <c r="L98" s="135"/>
    </row>
    <row r="99" spans="1:12">
      <c r="A99" s="210"/>
      <c r="B99" s="21">
        <v>105</v>
      </c>
      <c r="C99" s="7"/>
      <c r="D99" s="7">
        <v>5.1054300000000001</v>
      </c>
      <c r="E99" s="7">
        <v>4.9549999999999983</v>
      </c>
      <c r="F99" s="7">
        <v>7.608859102526659E-3</v>
      </c>
      <c r="G99" s="75">
        <v>-2.9464707184311965</v>
      </c>
      <c r="H99" s="22">
        <v>0.76680464535657589</v>
      </c>
      <c r="I99" s="92">
        <f t="shared" si="43"/>
        <v>105</v>
      </c>
      <c r="J99" s="6">
        <f t="shared" si="44"/>
        <v>-2.9464707184311965</v>
      </c>
      <c r="K99" s="6">
        <f t="shared" si="45"/>
        <v>0.76680464535657589</v>
      </c>
      <c r="L99" s="135"/>
    </row>
    <row r="100" spans="1:12">
      <c r="A100" s="210"/>
      <c r="B100" s="21">
        <v>120</v>
      </c>
      <c r="C100" s="7"/>
      <c r="D100" s="7">
        <v>5.1050300000000002</v>
      </c>
      <c r="E100" s="7">
        <v>4.9785000000000004</v>
      </c>
      <c r="F100" s="7">
        <v>7.4515982037061173E-3</v>
      </c>
      <c r="G100" s="75">
        <v>-2.4785358754013163</v>
      </c>
      <c r="H100" s="22">
        <v>0.76619646288019372</v>
      </c>
      <c r="I100" s="92">
        <f t="shared" si="43"/>
        <v>120</v>
      </c>
      <c r="J100" s="6">
        <f t="shared" si="44"/>
        <v>-2.4785358754013163</v>
      </c>
      <c r="K100" s="6">
        <f t="shared" si="45"/>
        <v>0.76619646288019372</v>
      </c>
      <c r="L100" s="135"/>
    </row>
    <row r="101" spans="1:12">
      <c r="A101" s="210"/>
      <c r="B101" s="21">
        <v>135</v>
      </c>
      <c r="C101" s="7"/>
      <c r="D101" s="7">
        <v>5.1015800000000011</v>
      </c>
      <c r="E101" s="7">
        <v>5.0005000000000006</v>
      </c>
      <c r="F101" s="7">
        <v>6.0480531882928651E-3</v>
      </c>
      <c r="G101" s="75">
        <v>-1.9813469552570084</v>
      </c>
      <c r="H101" s="22">
        <v>0.76571658431947365</v>
      </c>
      <c r="I101" s="92">
        <f t="shared" si="43"/>
        <v>135</v>
      </c>
      <c r="J101" s="6">
        <f t="shared" si="44"/>
        <v>-1.9813469552570084</v>
      </c>
      <c r="K101" s="6">
        <f t="shared" si="45"/>
        <v>0.76571658431947365</v>
      </c>
      <c r="L101" s="135"/>
    </row>
    <row r="102" spans="1:12">
      <c r="A102" s="210"/>
      <c r="B102" s="21">
        <v>150</v>
      </c>
      <c r="C102" s="7"/>
      <c r="D102" s="7">
        <v>5.1001800000000008</v>
      </c>
      <c r="E102" s="7">
        <v>5.0100000000000007</v>
      </c>
      <c r="F102" s="7">
        <v>5.6195148694900441E-3</v>
      </c>
      <c r="G102" s="75">
        <v>-1.7681728880157197</v>
      </c>
      <c r="H102" s="22">
        <v>0.76553593405290254</v>
      </c>
      <c r="I102" s="92">
        <f t="shared" si="43"/>
        <v>150</v>
      </c>
      <c r="J102" s="6">
        <f t="shared" si="44"/>
        <v>-1.7681728880157197</v>
      </c>
      <c r="K102" s="6">
        <f t="shared" si="45"/>
        <v>0.76553593405290254</v>
      </c>
      <c r="L102" s="135"/>
    </row>
    <row r="103" spans="1:12">
      <c r="A103" s="210"/>
      <c r="B103" s="21">
        <v>165</v>
      </c>
      <c r="C103" s="7"/>
      <c r="D103" s="7">
        <v>5.0953800000000005</v>
      </c>
      <c r="E103" s="7">
        <v>5.0120000000000005</v>
      </c>
      <c r="F103" s="7">
        <v>5.2314836378058571E-3</v>
      </c>
      <c r="G103" s="75">
        <v>-1.6363843324737313</v>
      </c>
      <c r="H103" s="22">
        <v>0.76604740791460069</v>
      </c>
      <c r="I103" s="92">
        <f t="shared" si="43"/>
        <v>165</v>
      </c>
      <c r="J103" s="6">
        <f t="shared" si="44"/>
        <v>-1.6363843324737313</v>
      </c>
      <c r="K103" s="6">
        <f t="shared" si="45"/>
        <v>0.76604740791460069</v>
      </c>
      <c r="L103" s="135"/>
    </row>
    <row r="104" spans="1:12">
      <c r="A104" s="210"/>
      <c r="B104" s="21">
        <v>180</v>
      </c>
      <c r="C104" s="7"/>
      <c r="D104" s="7">
        <v>5.0992800000000003</v>
      </c>
      <c r="E104" s="7">
        <v>5.0129999999999999</v>
      </c>
      <c r="F104" s="7">
        <v>6.5694668533177241E-3</v>
      </c>
      <c r="G104" s="75">
        <v>-1.6920035769755801</v>
      </c>
      <c r="H104" s="22">
        <v>0.76615943926657049</v>
      </c>
      <c r="I104" s="92">
        <f t="shared" si="43"/>
        <v>180</v>
      </c>
      <c r="J104" s="6">
        <f t="shared" si="44"/>
        <v>-1.6920035769755801</v>
      </c>
      <c r="K104" s="6">
        <f t="shared" si="45"/>
        <v>0.76615943926657049</v>
      </c>
      <c r="L104" s="135"/>
    </row>
    <row r="105" spans="1:12">
      <c r="A105" s="210"/>
      <c r="B105" s="21">
        <v>195</v>
      </c>
      <c r="C105" s="7"/>
      <c r="D105" s="7">
        <v>5.10168</v>
      </c>
      <c r="E105" s="7">
        <v>5.012999999999999</v>
      </c>
      <c r="F105" s="7">
        <v>7.3269509706503071E-3</v>
      </c>
      <c r="G105" s="75">
        <v>-1.7382509291057255</v>
      </c>
      <c r="H105" s="22">
        <v>0.76629772989477829</v>
      </c>
      <c r="I105" s="92">
        <f t="shared" si="43"/>
        <v>195</v>
      </c>
      <c r="J105" s="6">
        <f t="shared" si="44"/>
        <v>-1.7382509291057255</v>
      </c>
      <c r="K105" s="6">
        <f t="shared" si="45"/>
        <v>0.76629772989477829</v>
      </c>
      <c r="L105" s="135"/>
    </row>
    <row r="106" spans="1:12">
      <c r="A106" s="210"/>
      <c r="B106" s="21">
        <v>210</v>
      </c>
      <c r="C106" s="7"/>
      <c r="D106" s="7">
        <v>5.1000800000000002</v>
      </c>
      <c r="E106" s="7">
        <v>5.016</v>
      </c>
      <c r="F106" s="7">
        <v>5.9824304161611701E-3</v>
      </c>
      <c r="G106" s="75">
        <v>-1.648601590563288</v>
      </c>
      <c r="H106" s="22">
        <v>0.76566953296715035</v>
      </c>
      <c r="I106" s="92">
        <f t="shared" si="43"/>
        <v>210</v>
      </c>
      <c r="J106" s="6">
        <f t="shared" si="44"/>
        <v>-1.648601590563288</v>
      </c>
      <c r="K106" s="6">
        <f t="shared" si="45"/>
        <v>0.76566953296715035</v>
      </c>
      <c r="L106" s="135"/>
    </row>
    <row r="107" spans="1:12">
      <c r="A107" s="210"/>
      <c r="B107" s="21">
        <v>225</v>
      </c>
      <c r="C107" s="7">
        <v>5.10053</v>
      </c>
      <c r="D107" s="7">
        <v>5.10053</v>
      </c>
      <c r="E107" s="7">
        <v>5.016</v>
      </c>
      <c r="F107" s="7">
        <v>5.0262468995002389E-3</v>
      </c>
      <c r="G107" s="75">
        <v>-1.657278753384452</v>
      </c>
      <c r="H107" s="22">
        <v>0.76431272304139353</v>
      </c>
      <c r="I107" s="92">
        <f t="shared" si="43"/>
        <v>225</v>
      </c>
      <c r="J107" s="6">
        <f t="shared" si="44"/>
        <v>-1.657278753384452</v>
      </c>
      <c r="K107" s="6">
        <f t="shared" si="45"/>
        <v>0.76431272304139353</v>
      </c>
      <c r="L107" s="135"/>
    </row>
    <row r="108" spans="1:12">
      <c r="A108" s="210"/>
      <c r="B108" s="21">
        <v>240</v>
      </c>
      <c r="C108" s="7"/>
      <c r="D108" s="7">
        <v>5.1014800000000005</v>
      </c>
      <c r="E108" s="7">
        <v>5.0155000000000003</v>
      </c>
      <c r="F108" s="7">
        <v>6.048053188292977E-3</v>
      </c>
      <c r="G108" s="75">
        <v>-1.6853932584269693</v>
      </c>
      <c r="H108" s="22">
        <v>0.76551079096568575</v>
      </c>
      <c r="I108" s="92">
        <f t="shared" si="43"/>
        <v>240</v>
      </c>
      <c r="J108" s="6">
        <f t="shared" si="44"/>
        <v>-1.6853932584269693</v>
      </c>
      <c r="K108" s="6">
        <f t="shared" si="45"/>
        <v>0.76551079096568575</v>
      </c>
      <c r="L108" s="135"/>
    </row>
    <row r="109" spans="1:12">
      <c r="A109" s="210"/>
      <c r="B109" s="21">
        <v>255</v>
      </c>
      <c r="C109" s="7"/>
      <c r="D109" s="7">
        <v>5.1049800000000003</v>
      </c>
      <c r="E109" s="7">
        <v>5.0129999999999999</v>
      </c>
      <c r="F109" s="7">
        <v>5.7124057057746725E-3</v>
      </c>
      <c r="G109" s="75">
        <v>-1.801770036317486</v>
      </c>
      <c r="H109" s="22">
        <v>0.76470568772100211</v>
      </c>
      <c r="I109" s="92">
        <f t="shared" si="43"/>
        <v>255</v>
      </c>
      <c r="J109" s="6">
        <f t="shared" si="44"/>
        <v>-1.801770036317486</v>
      </c>
      <c r="K109" s="6">
        <f t="shared" si="45"/>
        <v>0.76470568772100211</v>
      </c>
      <c r="L109" s="135"/>
    </row>
    <row r="110" spans="1:12">
      <c r="A110" s="210"/>
      <c r="B110" s="21">
        <v>270</v>
      </c>
      <c r="C110" s="7"/>
      <c r="D110" s="7">
        <v>5.1057800000000002</v>
      </c>
      <c r="E110" s="7">
        <v>5.009500000000001</v>
      </c>
      <c r="F110" s="7">
        <v>5.1041778553402957E-3</v>
      </c>
      <c r="G110" s="75">
        <v>-1.8857060037839319</v>
      </c>
      <c r="H110" s="22">
        <v>0.76432103354012249</v>
      </c>
      <c r="I110" s="92">
        <f t="shared" si="43"/>
        <v>270</v>
      </c>
      <c r="J110" s="6">
        <f t="shared" si="44"/>
        <v>-1.8857060037839319</v>
      </c>
      <c r="K110" s="6">
        <f t="shared" si="45"/>
        <v>0.76432103354012249</v>
      </c>
      <c r="L110" s="135"/>
    </row>
    <row r="111" spans="1:12">
      <c r="A111" s="210"/>
      <c r="B111" s="21">
        <v>285</v>
      </c>
      <c r="C111" s="7"/>
      <c r="D111" s="7">
        <v>5.1072799999999994</v>
      </c>
      <c r="E111" s="7">
        <v>5.0040000000000004</v>
      </c>
      <c r="F111" s="7">
        <v>5.0262468995002398E-3</v>
      </c>
      <c r="G111" s="75">
        <v>-2.0222114315251747</v>
      </c>
      <c r="H111" s="22">
        <v>0.76413758665068454</v>
      </c>
      <c r="I111" s="92">
        <f t="shared" si="43"/>
        <v>285</v>
      </c>
      <c r="J111" s="6">
        <f t="shared" si="44"/>
        <v>-2.0222114315251747</v>
      </c>
      <c r="K111" s="6">
        <f t="shared" si="45"/>
        <v>0.76413758665068454</v>
      </c>
      <c r="L111" s="135"/>
    </row>
    <row r="112" spans="1:12">
      <c r="A112" s="210"/>
      <c r="B112" s="21">
        <v>300</v>
      </c>
      <c r="C112" s="7"/>
      <c r="D112" s="7">
        <v>5.1091799999999994</v>
      </c>
      <c r="E112" s="7">
        <v>4.9949999999999992</v>
      </c>
      <c r="F112" s="7">
        <v>6.8824720161167066E-3</v>
      </c>
      <c r="G112" s="75">
        <v>-2.2348008878137038</v>
      </c>
      <c r="H112" s="22">
        <v>0.76508952257901941</v>
      </c>
      <c r="I112" s="92">
        <f t="shared" si="43"/>
        <v>300</v>
      </c>
      <c r="J112" s="6">
        <f t="shared" si="44"/>
        <v>-2.2348008878137038</v>
      </c>
      <c r="K112" s="6">
        <f t="shared" si="45"/>
        <v>0.76508952257901941</v>
      </c>
      <c r="L112" s="135"/>
    </row>
    <row r="113" spans="1:12">
      <c r="A113" s="210"/>
      <c r="B113" s="21">
        <v>315</v>
      </c>
      <c r="C113" s="7"/>
      <c r="D113" s="7">
        <v>5.1087799999999994</v>
      </c>
      <c r="E113" s="7">
        <v>4.9930000000000003</v>
      </c>
      <c r="F113" s="7">
        <v>7.326950970650308E-3</v>
      </c>
      <c r="G113" s="75">
        <v>-2.2662944969248846</v>
      </c>
      <c r="H113" s="22">
        <v>0.76558282858363724</v>
      </c>
      <c r="I113" s="92">
        <f t="shared" si="43"/>
        <v>315</v>
      </c>
      <c r="J113" s="6">
        <f t="shared" si="44"/>
        <v>-2.2662944969248846</v>
      </c>
      <c r="K113" s="6">
        <f t="shared" si="45"/>
        <v>0.76558282858363724</v>
      </c>
      <c r="L113" s="135"/>
    </row>
    <row r="114" spans="1:12">
      <c r="A114" s="210"/>
      <c r="B114" s="21">
        <v>330</v>
      </c>
      <c r="C114" s="7"/>
      <c r="D114" s="7">
        <v>5.1060299999999996</v>
      </c>
      <c r="E114" s="7">
        <v>4.9835000000000003</v>
      </c>
      <c r="F114" s="7">
        <v>8.7509397991543062E-3</v>
      </c>
      <c r="G114" s="75">
        <v>-2.3997117134055101</v>
      </c>
      <c r="H114" s="22">
        <v>0.76746141993169736</v>
      </c>
      <c r="I114" s="92">
        <f t="shared" si="43"/>
        <v>330</v>
      </c>
      <c r="J114" s="6">
        <f t="shared" si="44"/>
        <v>-2.3997117134055101</v>
      </c>
      <c r="K114" s="6">
        <f t="shared" si="45"/>
        <v>0.76746141993169736</v>
      </c>
      <c r="L114" s="135"/>
    </row>
    <row r="115" spans="1:12">
      <c r="A115" s="210"/>
      <c r="B115" s="21">
        <v>345</v>
      </c>
      <c r="C115" s="7"/>
      <c r="D115" s="7">
        <v>5.1100299999999992</v>
      </c>
      <c r="E115" s="7">
        <v>4.97</v>
      </c>
      <c r="F115" s="7">
        <v>7.9471941423903871E-3</v>
      </c>
      <c r="G115" s="75">
        <v>-2.7402970236965234</v>
      </c>
      <c r="H115" s="22">
        <v>0.76689102590358371</v>
      </c>
      <c r="I115" s="92">
        <f t="shared" si="43"/>
        <v>345</v>
      </c>
      <c r="J115" s="6">
        <f t="shared" si="44"/>
        <v>-2.7402970236965234</v>
      </c>
      <c r="K115" s="6">
        <f t="shared" si="45"/>
        <v>0.76689102590358371</v>
      </c>
      <c r="L115" s="135"/>
    </row>
    <row r="116" spans="1:12">
      <c r="A116" s="210"/>
      <c r="B116" s="21">
        <v>360</v>
      </c>
      <c r="C116" s="7"/>
      <c r="D116" s="7">
        <v>5.1046299999999993</v>
      </c>
      <c r="E116" s="7">
        <v>4.9619999999999989</v>
      </c>
      <c r="F116" s="7">
        <v>6.9585237393844455E-3</v>
      </c>
      <c r="G116" s="75">
        <v>-2.7941300348899039</v>
      </c>
      <c r="H116" s="22">
        <v>0.76804419613814034</v>
      </c>
      <c r="I116" s="92">
        <f t="shared" si="43"/>
        <v>360</v>
      </c>
      <c r="J116" s="6">
        <f t="shared" si="44"/>
        <v>-2.7941300348899039</v>
      </c>
      <c r="K116" s="6">
        <f t="shared" si="45"/>
        <v>0.76804419613814034</v>
      </c>
      <c r="L116" s="135"/>
    </row>
    <row r="117" spans="1:12">
      <c r="A117" s="210"/>
      <c r="B117" s="21">
        <v>375</v>
      </c>
      <c r="C117" s="7"/>
      <c r="D117" s="7">
        <v>5.10928</v>
      </c>
      <c r="E117" s="7">
        <v>4.9455</v>
      </c>
      <c r="F117" s="7">
        <v>8.2557794748189632E-3</v>
      </c>
      <c r="G117" s="75">
        <v>-3.2055397237966998</v>
      </c>
      <c r="H117" s="22">
        <v>0.7714197958707284</v>
      </c>
      <c r="I117" s="92">
        <f t="shared" si="43"/>
        <v>375</v>
      </c>
      <c r="J117" s="6">
        <f t="shared" si="44"/>
        <v>-3.2055397237966998</v>
      </c>
      <c r="K117" s="6">
        <f t="shared" si="45"/>
        <v>0.7714197958707284</v>
      </c>
      <c r="L117" s="135"/>
    </row>
    <row r="118" spans="1:12">
      <c r="A118" s="210"/>
      <c r="B118" s="105">
        <v>390</v>
      </c>
      <c r="C118" s="111"/>
      <c r="D118" s="111">
        <v>5.1141800000000002</v>
      </c>
      <c r="E118" s="111">
        <v>4.9030000000000005</v>
      </c>
      <c r="F118" s="111">
        <v>8.0131470918603752E-3</v>
      </c>
      <c r="G118" s="113">
        <v>-4.1293032314075706</v>
      </c>
      <c r="H118" s="112">
        <v>0.77865499113747394</v>
      </c>
      <c r="I118" s="92">
        <f t="shared" si="43"/>
        <v>390</v>
      </c>
      <c r="J118" s="6"/>
      <c r="K118" s="6"/>
      <c r="L118" s="135"/>
    </row>
    <row r="119" spans="1:12">
      <c r="A119" s="210"/>
      <c r="B119" s="21">
        <v>405</v>
      </c>
      <c r="C119" s="7"/>
      <c r="D119" s="7"/>
      <c r="E119" s="7"/>
      <c r="F119" s="7"/>
      <c r="G119" s="75"/>
      <c r="H119" s="22"/>
      <c r="I119" s="92">
        <f t="shared" si="43"/>
        <v>405</v>
      </c>
      <c r="J119" s="6"/>
      <c r="K119" s="6"/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3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3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3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3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3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3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3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3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4.9946857636942292</v>
      </c>
      <c r="E135" s="34">
        <v>4.8</v>
      </c>
      <c r="F135" s="34">
        <v>0.01</v>
      </c>
      <c r="G135" s="35">
        <v>-3.8978581016923393</v>
      </c>
      <c r="H135" s="36">
        <v>0.64835729376378692</v>
      </c>
      <c r="I135" s="92">
        <f t="shared" si="46"/>
        <v>120</v>
      </c>
      <c r="J135" s="6">
        <f t="shared" ref="J135:J155" si="47">G135+(G136-G135)/15*(I135-B135)</f>
        <v>-3.8978581016923393</v>
      </c>
      <c r="K135" s="6">
        <f t="shared" ref="K135:K155" si="48">H135+(H136-H135)/15*(I135-B135)</f>
        <v>0.64835729376378692</v>
      </c>
      <c r="L135" s="135"/>
    </row>
    <row r="136" spans="1:12">
      <c r="A136" s="208"/>
      <c r="B136" s="23">
        <v>135</v>
      </c>
      <c r="C136" s="3"/>
      <c r="D136" s="34">
        <v>4.9882707636942287</v>
      </c>
      <c r="E136" s="34">
        <v>4.82</v>
      </c>
      <c r="F136" s="34">
        <v>0.01</v>
      </c>
      <c r="G136" s="35">
        <v>-3.3733285875125585</v>
      </c>
      <c r="H136" s="36">
        <v>0.65270642275578616</v>
      </c>
      <c r="I136" s="92">
        <f t="shared" si="46"/>
        <v>135</v>
      </c>
      <c r="J136" s="6">
        <f t="shared" si="47"/>
        <v>-3.3733285875125585</v>
      </c>
      <c r="K136" s="6">
        <f t="shared" si="48"/>
        <v>0.65270642275578616</v>
      </c>
      <c r="L136" s="135"/>
    </row>
    <row r="137" spans="1:12">
      <c r="A137" s="208"/>
      <c r="B137" s="23">
        <v>150</v>
      </c>
      <c r="C137" s="3"/>
      <c r="D137" s="34">
        <v>4.993012763694229</v>
      </c>
      <c r="E137" s="34">
        <v>4.84</v>
      </c>
      <c r="F137" s="34">
        <v>0.02</v>
      </c>
      <c r="G137" s="35">
        <v>-3.0645378038452695</v>
      </c>
      <c r="H137" s="36">
        <v>0.66177445151037118</v>
      </c>
      <c r="I137" s="92">
        <f t="shared" si="46"/>
        <v>150</v>
      </c>
      <c r="J137" s="6">
        <f t="shared" si="47"/>
        <v>-3.0645378038452695</v>
      </c>
      <c r="K137" s="6">
        <f t="shared" si="48"/>
        <v>0.66177445151037118</v>
      </c>
      <c r="L137" s="135"/>
    </row>
    <row r="138" spans="1:12">
      <c r="A138" s="208"/>
      <c r="B138" s="23">
        <v>165</v>
      </c>
      <c r="C138" s="3"/>
      <c r="D138" s="34">
        <v>4.9892237636942287</v>
      </c>
      <c r="E138" s="34">
        <v>4.8499999999999996</v>
      </c>
      <c r="F138" s="34">
        <v>0.01</v>
      </c>
      <c r="G138" s="35">
        <v>-2.7904894686692105</v>
      </c>
      <c r="H138" s="36">
        <v>0.65648716141878216</v>
      </c>
      <c r="I138" s="92">
        <f t="shared" si="46"/>
        <v>165</v>
      </c>
      <c r="J138" s="6">
        <f t="shared" si="47"/>
        <v>-2.7904894686692105</v>
      </c>
      <c r="K138" s="6">
        <f t="shared" si="48"/>
        <v>0.65648716141878216</v>
      </c>
      <c r="L138" s="135"/>
    </row>
    <row r="139" spans="1:12">
      <c r="A139" s="208"/>
      <c r="B139" s="23">
        <v>180</v>
      </c>
      <c r="C139" s="3"/>
      <c r="D139" s="34">
        <v>4.9919117636942287</v>
      </c>
      <c r="E139" s="34">
        <v>4.8600000000000003</v>
      </c>
      <c r="F139" s="34">
        <v>0.01</v>
      </c>
      <c r="G139" s="35">
        <v>-2.6425099228237969</v>
      </c>
      <c r="H139" s="36">
        <v>0.65712467713503653</v>
      </c>
      <c r="I139" s="92">
        <f t="shared" si="46"/>
        <v>180</v>
      </c>
      <c r="J139" s="6">
        <f t="shared" si="47"/>
        <v>-2.6425099228237969</v>
      </c>
      <c r="K139" s="6">
        <f t="shared" si="48"/>
        <v>0.65712467713503653</v>
      </c>
      <c r="L139" s="135"/>
    </row>
    <row r="140" spans="1:12">
      <c r="A140" s="208"/>
      <c r="B140" s="23">
        <v>195</v>
      </c>
      <c r="C140" s="3"/>
      <c r="D140" s="34">
        <v>4.998941763694229</v>
      </c>
      <c r="E140" s="34">
        <v>4.87</v>
      </c>
      <c r="F140" s="34">
        <v>0.01</v>
      </c>
      <c r="G140" s="35">
        <v>-2.5793811928495178</v>
      </c>
      <c r="H140" s="36">
        <v>0.65662271952315332</v>
      </c>
      <c r="I140" s="92">
        <f t="shared" si="46"/>
        <v>195</v>
      </c>
      <c r="J140" s="6">
        <f t="shared" si="47"/>
        <v>-2.5793811928495178</v>
      </c>
      <c r="K140" s="6">
        <f t="shared" si="48"/>
        <v>0.65662271952315332</v>
      </c>
      <c r="L140" s="135"/>
    </row>
    <row r="141" spans="1:12">
      <c r="A141" s="208"/>
      <c r="B141" s="23">
        <v>210</v>
      </c>
      <c r="C141" s="3"/>
      <c r="D141" s="34">
        <v>4.9991077636942292</v>
      </c>
      <c r="E141" s="34">
        <v>4.88</v>
      </c>
      <c r="F141" s="34">
        <v>0.01</v>
      </c>
      <c r="G141" s="35">
        <v>-2.3825804388383753</v>
      </c>
      <c r="H141" s="36">
        <v>0.65791707594570914</v>
      </c>
      <c r="I141" s="92">
        <f t="shared" si="46"/>
        <v>210</v>
      </c>
      <c r="J141" s="6">
        <f t="shared" si="47"/>
        <v>-2.3825804388383753</v>
      </c>
      <c r="K141" s="6">
        <f t="shared" si="48"/>
        <v>0.65791707594570914</v>
      </c>
      <c r="L141" s="135"/>
    </row>
    <row r="142" spans="1:12">
      <c r="A142" s="208"/>
      <c r="B142" s="23">
        <v>225</v>
      </c>
      <c r="C142" s="3"/>
      <c r="D142" s="34">
        <v>5.0039057636942292</v>
      </c>
      <c r="E142" s="34">
        <v>4.88</v>
      </c>
      <c r="F142" s="34">
        <v>0.02</v>
      </c>
      <c r="G142" s="35">
        <v>-2.4761809983158747</v>
      </c>
      <c r="H142" s="36">
        <v>0.66421977857537229</v>
      </c>
      <c r="I142" s="92">
        <f t="shared" si="46"/>
        <v>225</v>
      </c>
      <c r="J142" s="6">
        <f t="shared" si="47"/>
        <v>-2.4761809983158747</v>
      </c>
      <c r="K142" s="6">
        <f t="shared" si="48"/>
        <v>0.66421977857537229</v>
      </c>
      <c r="L142" s="135"/>
    </row>
    <row r="143" spans="1:12">
      <c r="A143" s="208"/>
      <c r="B143" s="23">
        <v>240</v>
      </c>
      <c r="C143" s="3"/>
      <c r="D143" s="34">
        <v>4.999792763694229</v>
      </c>
      <c r="E143" s="34">
        <v>4.8899999999999997</v>
      </c>
      <c r="F143" s="34">
        <v>0.02</v>
      </c>
      <c r="G143" s="35">
        <v>-2.1959462898439419</v>
      </c>
      <c r="H143" s="36">
        <v>0.66661880087278003</v>
      </c>
      <c r="I143" s="92">
        <f t="shared" si="46"/>
        <v>240</v>
      </c>
      <c r="J143" s="6">
        <f t="shared" si="47"/>
        <v>-2.1959462898439419</v>
      </c>
      <c r="K143" s="6">
        <f t="shared" si="48"/>
        <v>0.66661880087278003</v>
      </c>
      <c r="L143" s="135"/>
    </row>
    <row r="144" spans="1:12">
      <c r="A144" s="208"/>
      <c r="B144" s="23">
        <v>255</v>
      </c>
      <c r="C144" s="4"/>
      <c r="D144" s="34">
        <v>4.9943427636942292</v>
      </c>
      <c r="E144" s="34">
        <v>4.9000000000000004</v>
      </c>
      <c r="F144" s="34">
        <v>0.02</v>
      </c>
      <c r="G144" s="35">
        <v>-1.8889925693535135</v>
      </c>
      <c r="H144" s="36">
        <v>0.66937793772964205</v>
      </c>
      <c r="I144" s="92">
        <f t="shared" si="46"/>
        <v>255</v>
      </c>
      <c r="J144" s="6">
        <f t="shared" si="47"/>
        <v>-1.8889925693535135</v>
      </c>
      <c r="K144" s="6">
        <f t="shared" si="48"/>
        <v>0.66937793772964205</v>
      </c>
      <c r="L144" s="135"/>
    </row>
    <row r="145" spans="1:12">
      <c r="A145" s="208"/>
      <c r="B145" s="23">
        <v>270</v>
      </c>
      <c r="C145" s="3">
        <v>4.9982180970275616</v>
      </c>
      <c r="D145" s="34">
        <v>4.9958257636942287</v>
      </c>
      <c r="E145" s="34">
        <v>4.9000000000000004</v>
      </c>
      <c r="F145" s="34">
        <v>0.02</v>
      </c>
      <c r="G145" s="35">
        <v>-1.9181166082815653</v>
      </c>
      <c r="H145" s="36">
        <v>0.66898650464326437</v>
      </c>
      <c r="I145" s="92">
        <f t="shared" si="46"/>
        <v>270</v>
      </c>
      <c r="J145" s="6">
        <f t="shared" si="47"/>
        <v>-1.9181166082815653</v>
      </c>
      <c r="K145" s="6">
        <f t="shared" si="48"/>
        <v>0.66898650464326437</v>
      </c>
      <c r="L145" s="135"/>
    </row>
    <row r="146" spans="1:12">
      <c r="A146" s="208"/>
      <c r="B146" s="23">
        <v>285</v>
      </c>
      <c r="C146" s="3"/>
      <c r="D146" s="34">
        <v>4.997695763694229</v>
      </c>
      <c r="E146" s="34">
        <v>4.9000000000000004</v>
      </c>
      <c r="F146" s="34">
        <v>0.02</v>
      </c>
      <c r="G146" s="35">
        <v>-1.9548161455513093</v>
      </c>
      <c r="H146" s="36">
        <v>0.66849342793473066</v>
      </c>
      <c r="I146" s="92">
        <f t="shared" si="46"/>
        <v>285</v>
      </c>
      <c r="J146" s="6">
        <f t="shared" si="47"/>
        <v>-1.9548161455513093</v>
      </c>
      <c r="K146" s="6">
        <f t="shared" si="48"/>
        <v>0.66849342793473066</v>
      </c>
      <c r="L146" s="135"/>
    </row>
    <row r="147" spans="1:12">
      <c r="A147" s="208"/>
      <c r="B147" s="23">
        <v>300</v>
      </c>
      <c r="C147" s="3"/>
      <c r="D147" s="34">
        <v>4.994073763694229</v>
      </c>
      <c r="E147" s="34">
        <v>4.9000000000000004</v>
      </c>
      <c r="F147" s="34">
        <v>0.02</v>
      </c>
      <c r="G147" s="35">
        <v>-1.8837079335536306</v>
      </c>
      <c r="H147" s="36">
        <v>0.66944897731906261</v>
      </c>
      <c r="I147" s="92">
        <f t="shared" si="46"/>
        <v>300</v>
      </c>
      <c r="J147" s="6">
        <f t="shared" si="47"/>
        <v>-1.8837079335536306</v>
      </c>
      <c r="K147" s="6">
        <f t="shared" si="48"/>
        <v>0.66944897731906261</v>
      </c>
      <c r="L147" s="135"/>
    </row>
    <row r="148" spans="1:12">
      <c r="A148" s="208"/>
      <c r="B148" s="23">
        <v>315</v>
      </c>
      <c r="C148" s="3"/>
      <c r="D148" s="34">
        <v>4.9927657636942291</v>
      </c>
      <c r="E148" s="34">
        <v>4.9000000000000004</v>
      </c>
      <c r="F148" s="34">
        <v>0.01</v>
      </c>
      <c r="G148" s="35">
        <v>-1.8580035211904238</v>
      </c>
      <c r="H148" s="36">
        <v>0.66226563115151238</v>
      </c>
      <c r="I148" s="92">
        <f t="shared" si="46"/>
        <v>315</v>
      </c>
      <c r="J148" s="6">
        <f t="shared" si="47"/>
        <v>-1.8580035211904238</v>
      </c>
      <c r="K148" s="6">
        <f t="shared" si="48"/>
        <v>0.66226563115151238</v>
      </c>
      <c r="L148" s="135"/>
    </row>
    <row r="149" spans="1:12">
      <c r="A149" s="208"/>
      <c r="B149" s="23">
        <v>330</v>
      </c>
      <c r="C149" s="3"/>
      <c r="D149" s="34">
        <v>4.9872767636942292</v>
      </c>
      <c r="E149" s="34">
        <v>4.8899999999999997</v>
      </c>
      <c r="F149" s="34">
        <v>0.02</v>
      </c>
      <c r="G149" s="35">
        <v>-1.9504986048172241</v>
      </c>
      <c r="H149" s="36">
        <v>0.66991874460316758</v>
      </c>
      <c r="I149" s="92">
        <f t="shared" si="46"/>
        <v>330</v>
      </c>
      <c r="J149" s="6">
        <f t="shared" si="47"/>
        <v>-1.9504986048172241</v>
      </c>
      <c r="K149" s="6">
        <f t="shared" si="48"/>
        <v>0.66991874460316758</v>
      </c>
      <c r="L149" s="135"/>
    </row>
    <row r="150" spans="1:12">
      <c r="A150" s="208"/>
      <c r="B150" s="23">
        <v>345</v>
      </c>
      <c r="C150" s="3"/>
      <c r="D150" s="34">
        <v>4.998941763694229</v>
      </c>
      <c r="E150" s="34">
        <v>4.8899999999999997</v>
      </c>
      <c r="F150" s="34">
        <v>0.02</v>
      </c>
      <c r="G150" s="35">
        <v>-2.1792965160234465</v>
      </c>
      <c r="H150" s="36">
        <v>0.66684237747583175</v>
      </c>
      <c r="I150" s="92">
        <f t="shared" si="46"/>
        <v>345</v>
      </c>
      <c r="J150" s="6">
        <f t="shared" si="47"/>
        <v>-2.1792965160234465</v>
      </c>
      <c r="K150" s="6">
        <f t="shared" si="48"/>
        <v>0.66684237747583175</v>
      </c>
      <c r="L150" s="135"/>
    </row>
    <row r="151" spans="1:12">
      <c r="A151" s="208"/>
      <c r="B151" s="23">
        <v>360</v>
      </c>
      <c r="C151" s="3"/>
      <c r="D151" s="34">
        <v>4.9919117636942287</v>
      </c>
      <c r="E151" s="34">
        <v>4.8899999999999997</v>
      </c>
      <c r="F151" s="34">
        <v>0.02</v>
      </c>
      <c r="G151" s="35">
        <v>-2.0415377618535864</v>
      </c>
      <c r="H151" s="36">
        <v>0.66869375372605877</v>
      </c>
      <c r="I151" s="92">
        <f t="shared" si="46"/>
        <v>360</v>
      </c>
      <c r="J151" s="6">
        <f t="shared" si="47"/>
        <v>-2.0415377618535864</v>
      </c>
      <c r="K151" s="6">
        <f t="shared" si="48"/>
        <v>0.66869375372605877</v>
      </c>
      <c r="L151" s="135"/>
    </row>
    <row r="152" spans="1:12">
      <c r="A152" s="208"/>
      <c r="B152" s="23">
        <v>375</v>
      </c>
      <c r="C152" s="3"/>
      <c r="D152" s="34">
        <v>4.9892237636942287</v>
      </c>
      <c r="E152" s="34">
        <v>4.9000000000000004</v>
      </c>
      <c r="F152" s="34">
        <v>0.02</v>
      </c>
      <c r="G152" s="35">
        <v>-1.7883295662843426</v>
      </c>
      <c r="H152" s="36">
        <v>0.67073180291215773</v>
      </c>
      <c r="I152" s="92">
        <f t="shared" si="46"/>
        <v>375</v>
      </c>
      <c r="J152" s="6">
        <f t="shared" si="47"/>
        <v>-1.7883295662843426</v>
      </c>
      <c r="K152" s="6">
        <f t="shared" si="48"/>
        <v>0.67073180291215773</v>
      </c>
      <c r="L152" s="135"/>
    </row>
    <row r="153" spans="1:12">
      <c r="A153" s="208"/>
      <c r="B153" s="23">
        <v>390</v>
      </c>
      <c r="C153" s="3"/>
      <c r="D153" s="34">
        <v>4.993012763694229</v>
      </c>
      <c r="E153" s="34">
        <v>4.8899999999999997</v>
      </c>
      <c r="F153" s="34">
        <v>0.02</v>
      </c>
      <c r="G153" s="35">
        <v>-2.0631384009924347</v>
      </c>
      <c r="H153" s="36">
        <v>0.66840327735901972</v>
      </c>
      <c r="I153" s="92">
        <f t="shared" si="46"/>
        <v>390</v>
      </c>
      <c r="J153" s="6">
        <f t="shared" si="47"/>
        <v>-2.0631384009924347</v>
      </c>
      <c r="K153" s="6">
        <f t="shared" si="48"/>
        <v>0.66840327735901972</v>
      </c>
      <c r="L153" s="135"/>
    </row>
    <row r="154" spans="1:12">
      <c r="A154" s="208"/>
      <c r="B154" s="23">
        <v>405</v>
      </c>
      <c r="C154" s="3"/>
      <c r="D154" s="34">
        <v>4.9882707636942287</v>
      </c>
      <c r="E154" s="34">
        <v>4.9000000000000004</v>
      </c>
      <c r="F154" s="34">
        <v>0.02</v>
      </c>
      <c r="G154" s="35">
        <v>-1.7695664063924337</v>
      </c>
      <c r="H154" s="36">
        <v>0.67098431782117429</v>
      </c>
      <c r="I154" s="92">
        <f t="shared" si="46"/>
        <v>405</v>
      </c>
      <c r="J154" s="6">
        <f t="shared" si="47"/>
        <v>-1.7695664063924337</v>
      </c>
      <c r="K154" s="6">
        <f t="shared" si="48"/>
        <v>0.67098431782117429</v>
      </c>
      <c r="L154" s="135"/>
    </row>
    <row r="155" spans="1:12">
      <c r="A155" s="208"/>
      <c r="B155" s="23">
        <v>420</v>
      </c>
      <c r="C155" s="3"/>
      <c r="D155" s="34">
        <v>4.9946857636942292</v>
      </c>
      <c r="E155" s="34">
        <v>4.9000000000000004</v>
      </c>
      <c r="F155" s="34">
        <v>0.02</v>
      </c>
      <c r="G155" s="35">
        <v>-1.8957301454775859</v>
      </c>
      <c r="H155" s="36">
        <v>0.66928737253867687</v>
      </c>
      <c r="I155" s="92">
        <f t="shared" si="46"/>
        <v>420</v>
      </c>
      <c r="J155" s="6">
        <f t="shared" si="47"/>
        <v>-1.8957301454775859</v>
      </c>
      <c r="K155" s="6">
        <f t="shared" si="48"/>
        <v>0.66928737253867687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/>
      <c r="E201" s="55"/>
      <c r="F201" s="56"/>
      <c r="G201" s="56"/>
      <c r="H201" s="62"/>
      <c r="I201" s="94">
        <f>I200+15</f>
        <v>60</v>
      </c>
      <c r="J201" s="6"/>
      <c r="K201" s="6"/>
      <c r="L201" s="135"/>
    </row>
    <row r="202" spans="1:12">
      <c r="A202" s="208"/>
      <c r="B202" s="55">
        <v>65</v>
      </c>
      <c r="C202" s="55"/>
      <c r="D202" s="56"/>
      <c r="E202" s="55"/>
      <c r="F202" s="56"/>
      <c r="G202" s="56"/>
      <c r="H202" s="62"/>
      <c r="I202" s="94">
        <f t="shared" ref="I202:I232" si="50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5.057666666666667</v>
      </c>
      <c r="E203" s="55">
        <v>4.8247</v>
      </c>
      <c r="F203" s="56">
        <v>1.173865618248116E-2</v>
      </c>
      <c r="G203" s="56">
        <v>-4.6062083964937779</v>
      </c>
      <c r="H203" s="62">
        <v>0.98964637416081469</v>
      </c>
      <c r="I203" s="94">
        <f t="shared" si="50"/>
        <v>90</v>
      </c>
      <c r="J203" s="6">
        <f t="shared" ref="J203:J232" si="51">G203+(G204-G203)/15*(I203-B203)</f>
        <v>-3.8259559716015246</v>
      </c>
      <c r="K203" s="6">
        <f t="shared" ref="K203:K232" si="52">H203+(H204-H203)/15*(I203-B203)</f>
        <v>0.99011971773517482</v>
      </c>
      <c r="L203" s="135"/>
    </row>
    <row r="204" spans="1:12">
      <c r="A204" s="208"/>
      <c r="B204" s="55">
        <v>95</v>
      </c>
      <c r="C204" s="55"/>
      <c r="D204" s="56">
        <v>5.0516666666666667</v>
      </c>
      <c r="E204" s="55">
        <v>4.8780999999999999</v>
      </c>
      <c r="F204" s="56">
        <v>7.6484748841348944E-3</v>
      </c>
      <c r="G204" s="56">
        <v>-3.4358297591553981</v>
      </c>
      <c r="H204" s="62">
        <v>0.99035638952235494</v>
      </c>
      <c r="I204" s="94">
        <f t="shared" si="50"/>
        <v>105</v>
      </c>
      <c r="J204" s="6">
        <f t="shared" si="51"/>
        <v>-2.9618178073895747</v>
      </c>
      <c r="K204" s="6">
        <f t="shared" si="52"/>
        <v>0.99060417950994506</v>
      </c>
      <c r="L204" s="135"/>
    </row>
    <row r="205" spans="1:12">
      <c r="A205" s="208"/>
      <c r="B205" s="55">
        <v>110</v>
      </c>
      <c r="C205" s="55"/>
      <c r="D205" s="56">
        <v>5.0486666666666666</v>
      </c>
      <c r="E205" s="55">
        <v>4.9111000000000002</v>
      </c>
      <c r="F205" s="56">
        <v>7.109751975381608E-3</v>
      </c>
      <c r="G205" s="56">
        <v>-2.724811831506663</v>
      </c>
      <c r="H205" s="62">
        <v>0.99072807450374012</v>
      </c>
      <c r="I205" s="94">
        <f t="shared" si="50"/>
        <v>120</v>
      </c>
      <c r="J205" s="6">
        <f t="shared" si="51"/>
        <v>-2.3665076015396354</v>
      </c>
      <c r="K205" s="6">
        <f t="shared" si="52"/>
        <v>0.99103359960290749</v>
      </c>
      <c r="L205" s="135"/>
    </row>
    <row r="206" spans="1:12">
      <c r="A206" s="208"/>
      <c r="B206" s="55">
        <v>125</v>
      </c>
      <c r="C206" s="55"/>
      <c r="D206" s="56">
        <v>5.0456666666666665</v>
      </c>
      <c r="E206" s="55">
        <v>4.9352999999999998</v>
      </c>
      <c r="F206" s="56">
        <v>5.7761307500052862E-3</v>
      </c>
      <c r="G206" s="56">
        <v>-2.1873554865561218</v>
      </c>
      <c r="H206" s="62">
        <v>0.99118636215249123</v>
      </c>
      <c r="I206" s="94">
        <f t="shared" si="50"/>
        <v>135</v>
      </c>
      <c r="J206" s="6">
        <f t="shared" si="51"/>
        <v>-1.9495276474862957</v>
      </c>
      <c r="K206" s="6">
        <f t="shared" si="52"/>
        <v>0.99113902496691042</v>
      </c>
      <c r="L206" s="135"/>
    </row>
    <row r="207" spans="1:12">
      <c r="A207" s="208"/>
      <c r="B207" s="55">
        <v>140</v>
      </c>
      <c r="C207" s="55"/>
      <c r="D207" s="56">
        <v>5.0456666666666665</v>
      </c>
      <c r="E207" s="55">
        <v>4.9532999999999996</v>
      </c>
      <c r="F207" s="56">
        <v>8.7057244528424543E-3</v>
      </c>
      <c r="G207" s="56">
        <v>-1.8306137279513828</v>
      </c>
      <c r="H207" s="62">
        <v>0.99111535637411996</v>
      </c>
      <c r="I207" s="94">
        <f t="shared" si="50"/>
        <v>150</v>
      </c>
      <c r="J207" s="6">
        <f t="shared" si="51"/>
        <v>-1.6762369093611669</v>
      </c>
      <c r="K207" s="6">
        <f t="shared" si="52"/>
        <v>0.99122010026826357</v>
      </c>
      <c r="L207" s="135"/>
    </row>
    <row r="208" spans="1:12">
      <c r="A208" s="208"/>
      <c r="B208" s="55">
        <v>155</v>
      </c>
      <c r="C208" s="55"/>
      <c r="D208" s="56">
        <v>5.0446666666666662</v>
      </c>
      <c r="E208" s="55">
        <v>4.9640000000000004</v>
      </c>
      <c r="F208" s="56">
        <v>6.313526940298673E-3</v>
      </c>
      <c r="G208" s="56">
        <v>-1.5990485000660588</v>
      </c>
      <c r="H208" s="62">
        <v>0.99127247221533532</v>
      </c>
      <c r="I208" s="94">
        <f t="shared" si="50"/>
        <v>165</v>
      </c>
      <c r="J208" s="6">
        <f t="shared" si="51"/>
        <v>-1.531848585784146</v>
      </c>
      <c r="K208" s="6">
        <f t="shared" si="52"/>
        <v>0.99139318202327709</v>
      </c>
      <c r="L208" s="135"/>
    </row>
    <row r="209" spans="1:12">
      <c r="A209" s="208"/>
      <c r="B209" s="55">
        <v>170</v>
      </c>
      <c r="C209" s="55"/>
      <c r="D209" s="56">
        <v>5.0436666666666667</v>
      </c>
      <c r="E209" s="55">
        <v>4.9680999999999997</v>
      </c>
      <c r="F209" s="56">
        <v>6.8912976503341947E-3</v>
      </c>
      <c r="G209" s="56">
        <v>-1.4982486286431895</v>
      </c>
      <c r="H209" s="62">
        <v>0.99145353692724802</v>
      </c>
      <c r="I209" s="94">
        <f t="shared" si="50"/>
        <v>180</v>
      </c>
      <c r="J209" s="6">
        <f t="shared" si="51"/>
        <v>-1.467847465468251</v>
      </c>
      <c r="K209" s="6">
        <f t="shared" si="52"/>
        <v>0.9914490907129947</v>
      </c>
      <c r="L209" s="135"/>
    </row>
    <row r="210" spans="1:12">
      <c r="A210" s="208"/>
      <c r="B210" s="55">
        <v>185</v>
      </c>
      <c r="C210" s="55"/>
      <c r="D210" s="56">
        <v>5.0436666666666667</v>
      </c>
      <c r="E210" s="55">
        <v>4.9703999999999997</v>
      </c>
      <c r="F210" s="56">
        <v>4.8771851155374668E-3</v>
      </c>
      <c r="G210" s="56">
        <v>-1.4526468838807818</v>
      </c>
      <c r="H210" s="62">
        <v>0.99144686760586809</v>
      </c>
      <c r="I210" s="94">
        <f t="shared" si="50"/>
        <v>195</v>
      </c>
      <c r="J210" s="6">
        <f t="shared" si="51"/>
        <v>-1.4515168795026623</v>
      </c>
      <c r="K210" s="6">
        <f t="shared" si="52"/>
        <v>0.99157777937113922</v>
      </c>
      <c r="L210" s="135"/>
    </row>
    <row r="211" spans="1:12">
      <c r="A211" s="208"/>
      <c r="B211" s="55">
        <v>200</v>
      </c>
      <c r="C211" s="55"/>
      <c r="D211" s="56">
        <v>5.0426666666666673</v>
      </c>
      <c r="E211" s="55">
        <v>4.9695</v>
      </c>
      <c r="F211" s="56">
        <v>5.4999200286891476E-3</v>
      </c>
      <c r="G211" s="56">
        <v>-1.4509518773136025</v>
      </c>
      <c r="H211" s="62">
        <v>0.99164323525377474</v>
      </c>
      <c r="I211" s="94">
        <f t="shared" si="50"/>
        <v>210</v>
      </c>
      <c r="J211" s="6">
        <f t="shared" si="51"/>
        <v>-1.4562400846113164</v>
      </c>
      <c r="K211" s="6">
        <f t="shared" si="52"/>
        <v>0.9916439980539431</v>
      </c>
      <c r="L211" s="135"/>
    </row>
    <row r="212" spans="1:12">
      <c r="A212" s="208"/>
      <c r="B212" s="55">
        <v>215</v>
      </c>
      <c r="C212" s="55"/>
      <c r="D212" s="56">
        <v>5.0426666666666664</v>
      </c>
      <c r="E212" s="55">
        <v>4.9691000000000001</v>
      </c>
      <c r="F212" s="56">
        <v>5.9864203589896818E-3</v>
      </c>
      <c r="G212" s="56">
        <v>-1.4588841882601733</v>
      </c>
      <c r="H212" s="62">
        <v>0.99164437945402728</v>
      </c>
      <c r="I212" s="94">
        <f t="shared" si="50"/>
        <v>225</v>
      </c>
      <c r="J212" s="6">
        <f t="shared" si="51"/>
        <v>-1.4328185578378141</v>
      </c>
      <c r="K212" s="6">
        <f t="shared" si="52"/>
        <v>0.99190296347646967</v>
      </c>
      <c r="L212" s="135"/>
    </row>
    <row r="213" spans="1:12">
      <c r="A213" s="208"/>
      <c r="B213" s="55">
        <v>230</v>
      </c>
      <c r="C213" s="55"/>
      <c r="D213" s="56">
        <v>5.0406666666666666</v>
      </c>
      <c r="E213" s="55">
        <v>4.9691000000000001</v>
      </c>
      <c r="F213" s="56">
        <v>4.7822939822174636E-3</v>
      </c>
      <c r="G213" s="56">
        <v>-1.4197857426266345</v>
      </c>
      <c r="H213" s="62">
        <v>0.99203225548769081</v>
      </c>
      <c r="I213" s="94">
        <f t="shared" si="50"/>
        <v>240</v>
      </c>
      <c r="J213" s="6">
        <f t="shared" si="51"/>
        <v>-1.4396243883084234</v>
      </c>
      <c r="K213" s="6">
        <f t="shared" si="52"/>
        <v>0.99203507841550109</v>
      </c>
      <c r="L213" s="135"/>
    </row>
    <row r="214" spans="1:12">
      <c r="A214" s="208"/>
      <c r="B214" s="55">
        <v>245</v>
      </c>
      <c r="C214" s="55"/>
      <c r="D214" s="56">
        <v>5.0406666666666666</v>
      </c>
      <c r="E214" s="55">
        <v>4.9676</v>
      </c>
      <c r="F214" s="56">
        <v>7.1190420064231848E-3</v>
      </c>
      <c r="G214" s="56">
        <v>-1.4495437111493179</v>
      </c>
      <c r="H214" s="62">
        <v>0.99203648987940629</v>
      </c>
      <c r="I214" s="94">
        <f t="shared" si="50"/>
        <v>255</v>
      </c>
      <c r="J214" s="6">
        <f t="shared" si="51"/>
        <v>-1.4519966640470228</v>
      </c>
      <c r="K214" s="6">
        <f t="shared" si="52"/>
        <v>0.99190566453862161</v>
      </c>
      <c r="L214" s="135"/>
    </row>
    <row r="215" spans="1:12">
      <c r="A215" s="208"/>
      <c r="B215" s="55">
        <v>260</v>
      </c>
      <c r="C215" s="55"/>
      <c r="D215" s="56">
        <v>5.041666666666667</v>
      </c>
      <c r="E215" s="55">
        <v>4.9683999999999999</v>
      </c>
      <c r="F215" s="56">
        <v>4.1551987808716726E-3</v>
      </c>
      <c r="G215" s="56">
        <v>-1.4532231404958751</v>
      </c>
      <c r="H215" s="62">
        <v>0.99184025186822933</v>
      </c>
      <c r="I215" s="94">
        <f t="shared" si="50"/>
        <v>270</v>
      </c>
      <c r="J215" s="6">
        <f t="shared" si="51"/>
        <v>-1.4282863891588158</v>
      </c>
      <c r="K215" s="6">
        <f t="shared" si="52"/>
        <v>0.99196788231397037</v>
      </c>
      <c r="L215" s="135"/>
    </row>
    <row r="216" spans="1:12">
      <c r="A216" s="208"/>
      <c r="B216" s="55">
        <v>275</v>
      </c>
      <c r="C216" s="55"/>
      <c r="D216" s="56">
        <v>5.0406666666666666</v>
      </c>
      <c r="E216" s="55">
        <v>4.9692999999999996</v>
      </c>
      <c r="F216" s="56">
        <v>5.744400814175492E-3</v>
      </c>
      <c r="G216" s="56">
        <v>-1.4158180134902862</v>
      </c>
      <c r="H216" s="62">
        <v>0.99203169753684084</v>
      </c>
      <c r="I216" s="94">
        <f t="shared" si="50"/>
        <v>285</v>
      </c>
      <c r="J216" s="6">
        <f t="shared" si="51"/>
        <v>-1.4448181908292868</v>
      </c>
      <c r="K216" s="6">
        <f t="shared" si="52"/>
        <v>0.99197023666052642</v>
      </c>
      <c r="L216" s="135"/>
    </row>
    <row r="217" spans="1:12">
      <c r="A217" s="208"/>
      <c r="B217" s="55">
        <v>290</v>
      </c>
      <c r="C217" s="55"/>
      <c r="D217" s="56">
        <v>5.0411666666666664</v>
      </c>
      <c r="E217" s="55">
        <v>4.9676</v>
      </c>
      <c r="F217" s="56">
        <v>5.5668771654679939E-3</v>
      </c>
      <c r="G217" s="56">
        <v>-1.4593182794987869</v>
      </c>
      <c r="H217" s="62">
        <v>0.99193950622236926</v>
      </c>
      <c r="I217" s="94">
        <f t="shared" si="50"/>
        <v>300</v>
      </c>
      <c r="J217" s="6">
        <f t="shared" si="51"/>
        <v>-1.4528019005991408</v>
      </c>
      <c r="K217" s="6">
        <f t="shared" si="52"/>
        <v>0.99200416199372732</v>
      </c>
      <c r="L217" s="135"/>
    </row>
    <row r="218" spans="1:12">
      <c r="A218" s="208"/>
      <c r="B218" s="55">
        <v>305</v>
      </c>
      <c r="C218" s="55"/>
      <c r="D218" s="56">
        <v>5.0406666666666666</v>
      </c>
      <c r="E218" s="55">
        <v>4.9676</v>
      </c>
      <c r="F218" s="56">
        <v>4.2719531863794876E-3</v>
      </c>
      <c r="G218" s="56">
        <v>-1.4495437111493179</v>
      </c>
      <c r="H218" s="62">
        <v>0.99203648987940629</v>
      </c>
      <c r="I218" s="94">
        <f t="shared" si="50"/>
        <v>315</v>
      </c>
      <c r="J218" s="6">
        <f t="shared" si="51"/>
        <v>-1.4495437111493061</v>
      </c>
      <c r="K218" s="6">
        <f t="shared" si="52"/>
        <v>0.9920364898794064</v>
      </c>
      <c r="L218" s="135"/>
    </row>
    <row r="219" spans="1:12">
      <c r="A219" s="208"/>
      <c r="B219" s="55">
        <v>320</v>
      </c>
      <c r="C219" s="55"/>
      <c r="D219" s="56">
        <v>5.0406666666666657</v>
      </c>
      <c r="E219" s="55">
        <v>4.9676</v>
      </c>
      <c r="F219" s="56">
        <v>5.12878738492377E-3</v>
      </c>
      <c r="G219" s="56">
        <v>-1.4495437111493004</v>
      </c>
      <c r="H219" s="62">
        <v>0.99203648987940651</v>
      </c>
      <c r="I219" s="94">
        <f t="shared" si="50"/>
        <v>330</v>
      </c>
      <c r="J219" s="6">
        <f t="shared" si="51"/>
        <v>-1.5009222838817193</v>
      </c>
      <c r="K219" s="6">
        <f t="shared" si="52"/>
        <v>0.9919128930049752</v>
      </c>
      <c r="L219" s="135"/>
    </row>
    <row r="220" spans="1:12">
      <c r="A220" s="208"/>
      <c r="B220" s="55">
        <v>335</v>
      </c>
      <c r="C220" s="55"/>
      <c r="D220" s="56">
        <v>5.0416666666666661</v>
      </c>
      <c r="E220" s="55">
        <v>4.9646999999999997</v>
      </c>
      <c r="F220" s="56">
        <v>6.1124352965625023E-3</v>
      </c>
      <c r="G220" s="56">
        <v>-1.5266115702479288</v>
      </c>
      <c r="H220" s="62">
        <v>0.99185109456775955</v>
      </c>
      <c r="I220" s="94">
        <f t="shared" si="50"/>
        <v>345</v>
      </c>
      <c r="J220" s="6">
        <f t="shared" si="51"/>
        <v>-1.5582430374366292</v>
      </c>
      <c r="K220" s="6">
        <f t="shared" si="52"/>
        <v>0.99179038648122098</v>
      </c>
      <c r="L220" s="135"/>
    </row>
    <row r="221" spans="1:12">
      <c r="A221" s="208"/>
      <c r="B221" s="55">
        <v>350</v>
      </c>
      <c r="C221" s="55"/>
      <c r="D221" s="56">
        <v>5.0421666666666667</v>
      </c>
      <c r="E221" s="55">
        <v>4.9627999999999997</v>
      </c>
      <c r="F221" s="56">
        <v>7.5394821585532861E-3</v>
      </c>
      <c r="G221" s="56">
        <v>-1.5740587710309792</v>
      </c>
      <c r="H221" s="62">
        <v>0.99176003243795163</v>
      </c>
      <c r="I221" s="94">
        <f t="shared" si="50"/>
        <v>360</v>
      </c>
      <c r="J221" s="6">
        <f t="shared" si="51"/>
        <v>-1.5713106180186105</v>
      </c>
      <c r="K221" s="6">
        <f t="shared" si="52"/>
        <v>0.99169404622913027</v>
      </c>
      <c r="L221" s="135"/>
    </row>
    <row r="222" spans="1:12">
      <c r="A222" s="208"/>
      <c r="B222" s="55">
        <v>365</v>
      </c>
      <c r="C222" s="55"/>
      <c r="D222" s="56">
        <v>5.0426666666666664</v>
      </c>
      <c r="E222" s="55">
        <v>4.9634999999999998</v>
      </c>
      <c r="F222" s="56">
        <v>6.6200869288943597E-3</v>
      </c>
      <c r="G222" s="56">
        <v>-1.5699365415124262</v>
      </c>
      <c r="H222" s="62">
        <v>0.99166105312471964</v>
      </c>
      <c r="I222" s="94">
        <f t="shared" si="50"/>
        <v>375</v>
      </c>
      <c r="J222" s="6">
        <f t="shared" si="51"/>
        <v>-1.5686144896879977</v>
      </c>
      <c r="K222" s="6">
        <f t="shared" si="52"/>
        <v>0.99166084748239858</v>
      </c>
      <c r="L222" s="135"/>
    </row>
    <row r="223" spans="1:12">
      <c r="A223" s="208"/>
      <c r="B223" s="55">
        <v>380</v>
      </c>
      <c r="C223" s="55"/>
      <c r="D223" s="56">
        <v>5.0426666666666664</v>
      </c>
      <c r="E223" s="55">
        <v>4.9635999999999996</v>
      </c>
      <c r="F223" s="56">
        <v>7.220310809339079E-3</v>
      </c>
      <c r="G223" s="56">
        <v>-1.5679534637757835</v>
      </c>
      <c r="H223" s="62">
        <v>0.99166074466123799</v>
      </c>
      <c r="I223" s="94">
        <f t="shared" si="50"/>
        <v>390</v>
      </c>
      <c r="J223" s="6">
        <f t="shared" si="51"/>
        <v>-1.5707014856885646</v>
      </c>
      <c r="K223" s="6">
        <f t="shared" si="52"/>
        <v>0.99172673028900948</v>
      </c>
      <c r="L223" s="135"/>
    </row>
    <row r="224" spans="1:12">
      <c r="A224" s="208"/>
      <c r="B224" s="55">
        <v>395</v>
      </c>
      <c r="C224" s="55"/>
      <c r="D224" s="56">
        <v>5.0421666666666667</v>
      </c>
      <c r="E224" s="55">
        <v>4.9629000000000003</v>
      </c>
      <c r="F224" s="56">
        <v>7.2200574140838568E-3</v>
      </c>
      <c r="G224" s="56">
        <v>-1.5720754966449551</v>
      </c>
      <c r="H224" s="62">
        <v>0.99175972310289529</v>
      </c>
      <c r="I224" s="94">
        <f t="shared" si="50"/>
        <v>405</v>
      </c>
      <c r="J224" s="6">
        <f t="shared" si="51"/>
        <v>-1.6158157991571223</v>
      </c>
      <c r="K224" s="6">
        <f t="shared" si="52"/>
        <v>0.99183225487890936</v>
      </c>
      <c r="L224" s="135"/>
    </row>
    <row r="225" spans="1:12">
      <c r="A225" s="208"/>
      <c r="B225" s="55">
        <v>410</v>
      </c>
      <c r="C225" s="55"/>
      <c r="D225" s="56">
        <v>5.0416666666666661</v>
      </c>
      <c r="E225" s="55">
        <v>4.9591000000000003</v>
      </c>
      <c r="F225" s="56">
        <v>6.6269755789848646E-3</v>
      </c>
      <c r="G225" s="56">
        <v>-1.637685950413206</v>
      </c>
      <c r="H225" s="62">
        <v>0.99186852076691634</v>
      </c>
      <c r="I225" s="94">
        <f t="shared" si="50"/>
        <v>420</v>
      </c>
      <c r="J225" s="6">
        <f t="shared" si="51"/>
        <v>-1.628215077072336</v>
      </c>
      <c r="K225" s="6">
        <f t="shared" si="52"/>
        <v>0.99173585957394417</v>
      </c>
      <c r="L225" s="135"/>
    </row>
    <row r="226" spans="1:12">
      <c r="A226" s="208"/>
      <c r="B226" s="55">
        <v>425</v>
      </c>
      <c r="C226" s="55"/>
      <c r="D226" s="56">
        <v>5.0426666666666664</v>
      </c>
      <c r="E226" s="55">
        <v>4.9607999999999999</v>
      </c>
      <c r="F226" s="56">
        <v>6.3328307546572423E-3</v>
      </c>
      <c r="G226" s="56">
        <v>-1.6234796404019012</v>
      </c>
      <c r="H226" s="62">
        <v>0.99166952897745808</v>
      </c>
      <c r="I226" s="94">
        <f t="shared" si="50"/>
        <v>435</v>
      </c>
      <c r="J226" s="6">
        <f t="shared" si="51"/>
        <v>-1.6330588012390908</v>
      </c>
      <c r="K226" s="6">
        <f t="shared" si="52"/>
        <v>0.99186779234649103</v>
      </c>
      <c r="L226" s="135"/>
    </row>
    <row r="227" spans="1:12">
      <c r="A227" s="208"/>
      <c r="B227" s="55">
        <v>440</v>
      </c>
      <c r="C227" s="55"/>
      <c r="D227" s="56">
        <v>5.0411666666666664</v>
      </c>
      <c r="E227" s="55">
        <v>4.9585999999999997</v>
      </c>
      <c r="F227" s="56">
        <v>6.6530969553423112E-3</v>
      </c>
      <c r="G227" s="56">
        <v>-1.6378483816576854</v>
      </c>
      <c r="H227" s="62">
        <v>0.9919669240310075</v>
      </c>
      <c r="I227" s="94">
        <f t="shared" si="50"/>
        <v>450</v>
      </c>
      <c r="J227" s="6">
        <f t="shared" si="51"/>
        <v>-1.5982793992731883</v>
      </c>
      <c r="K227" s="6">
        <f t="shared" si="52"/>
        <v>0.99202621041477923</v>
      </c>
      <c r="L227" s="135"/>
    </row>
    <row r="228" spans="1:12">
      <c r="A228" s="208"/>
      <c r="B228" s="55">
        <v>455</v>
      </c>
      <c r="C228" s="55"/>
      <c r="D228" s="56">
        <v>5.0406666666666666</v>
      </c>
      <c r="E228" s="55">
        <v>4.9611000000000001</v>
      </c>
      <c r="F228" s="56">
        <v>4.8987378599690172E-3</v>
      </c>
      <c r="G228" s="56">
        <v>-1.5784949080809396</v>
      </c>
      <c r="H228" s="62">
        <v>0.99205585360666515</v>
      </c>
      <c r="I228" s="94">
        <f t="shared" si="50"/>
        <v>465</v>
      </c>
      <c r="J228" s="6">
        <f t="shared" si="51"/>
        <v>-1.6192779170187241</v>
      </c>
      <c r="K228" s="6">
        <f t="shared" si="52"/>
        <v>0.99193117991185642</v>
      </c>
      <c r="L228" s="135"/>
    </row>
    <row r="229" spans="1:12">
      <c r="A229" s="208"/>
      <c r="B229" s="55">
        <v>470</v>
      </c>
      <c r="C229" s="55"/>
      <c r="D229" s="56">
        <v>5.041666666666667</v>
      </c>
      <c r="E229" s="55">
        <v>4.9589999999999996</v>
      </c>
      <c r="F229" s="56">
        <v>6.4288603228617718E-3</v>
      </c>
      <c r="G229" s="56">
        <v>-1.6396694214876164</v>
      </c>
      <c r="H229" s="62">
        <v>0.991868843064452</v>
      </c>
      <c r="I229" s="94">
        <f t="shared" si="50"/>
        <v>480</v>
      </c>
      <c r="J229" s="6">
        <f t="shared" si="51"/>
        <v>-1.6504668913224783</v>
      </c>
      <c r="K229" s="6">
        <f t="shared" si="52"/>
        <v>0.99200178987333687</v>
      </c>
      <c r="L229" s="135"/>
    </row>
    <row r="230" spans="1:12">
      <c r="A230" s="208"/>
      <c r="B230" s="55">
        <v>485</v>
      </c>
      <c r="C230" s="55"/>
      <c r="D230" s="56">
        <v>5.0406666666666666</v>
      </c>
      <c r="E230" s="55">
        <v>4.9572000000000003</v>
      </c>
      <c r="F230" s="56">
        <v>6.0319829422411254E-3</v>
      </c>
      <c r="G230" s="56">
        <v>-1.6558656262399092</v>
      </c>
      <c r="H230" s="62">
        <v>0.99206826327777931</v>
      </c>
      <c r="I230" s="94">
        <f t="shared" si="50"/>
        <v>495</v>
      </c>
      <c r="J230" s="6">
        <f t="shared" si="51"/>
        <v>-1.6347044041793375</v>
      </c>
      <c r="K230" s="6">
        <f t="shared" si="52"/>
        <v>0.9920648213098785</v>
      </c>
      <c r="L230" s="135"/>
    </row>
    <row r="231" spans="1:12">
      <c r="A231" s="208"/>
      <c r="B231" s="55">
        <v>500</v>
      </c>
      <c r="C231" s="56">
        <v>5.0410000000000004</v>
      </c>
      <c r="D231" s="56">
        <v>5.0406666666666666</v>
      </c>
      <c r="E231" s="55">
        <v>4.9588000000000001</v>
      </c>
      <c r="F231" s="56">
        <v>5.1819818937560826E-3</v>
      </c>
      <c r="G231" s="56">
        <v>-1.6241237931490518</v>
      </c>
      <c r="H231" s="62">
        <v>0.99206310032592804</v>
      </c>
      <c r="I231" s="94">
        <f t="shared" si="50"/>
        <v>510</v>
      </c>
      <c r="J231" s="6">
        <f t="shared" si="51"/>
        <v>-1.6308447431039652</v>
      </c>
      <c r="K231" s="6">
        <f t="shared" si="52"/>
        <v>0.99212979687834058</v>
      </c>
      <c r="L231" s="135"/>
    </row>
    <row r="232" spans="1:12">
      <c r="A232" s="208"/>
      <c r="B232" s="55">
        <v>515</v>
      </c>
      <c r="C232" s="55"/>
      <c r="D232" s="56">
        <v>5.0401666666666669</v>
      </c>
      <c r="E232" s="55">
        <v>4.9577999999999998</v>
      </c>
      <c r="F232" s="56">
        <v>5.7512198402478506E-3</v>
      </c>
      <c r="G232" s="56">
        <v>-1.6342052180814219</v>
      </c>
      <c r="H232" s="62">
        <v>0.99216314515454684</v>
      </c>
      <c r="I232" s="94">
        <f t="shared" si="50"/>
        <v>525</v>
      </c>
      <c r="J232" s="6">
        <f t="shared" si="51"/>
        <v>-1.6315598029165741</v>
      </c>
      <c r="K232" s="6">
        <f t="shared" si="52"/>
        <v>0.99216271686240654</v>
      </c>
      <c r="L232" s="135"/>
    </row>
    <row r="233" spans="1:12">
      <c r="A233" s="208"/>
      <c r="B233" s="55">
        <v>530</v>
      </c>
      <c r="C233" s="55"/>
      <c r="D233" s="56">
        <v>5.0401666666666669</v>
      </c>
      <c r="E233" s="55">
        <v>4.9580000000000002</v>
      </c>
      <c r="F233" s="56">
        <v>7.5398598900026318E-3</v>
      </c>
      <c r="G233" s="56">
        <v>-1.6302370953341501</v>
      </c>
      <c r="H233" s="62">
        <v>0.99216250271633644</v>
      </c>
      <c r="L233" s="19"/>
    </row>
    <row r="234" spans="1:12">
      <c r="A234" s="26"/>
      <c r="B234" s="21">
        <v>545</v>
      </c>
      <c r="D234" s="6">
        <v>5.0376666666666665</v>
      </c>
      <c r="E234" s="6">
        <v>4.9583000000000004</v>
      </c>
      <c r="F234" s="6">
        <v>5.7633232550294254E-3</v>
      </c>
      <c r="G234" s="6">
        <v>-1.5754648316019217</v>
      </c>
      <c r="H234" s="130">
        <v>0.99264616234874914</v>
      </c>
      <c r="L234" s="19"/>
    </row>
    <row r="235" spans="1:12">
      <c r="A235" s="210" t="s">
        <v>28</v>
      </c>
      <c r="B235" s="27"/>
      <c r="C235" s="29"/>
      <c r="D235" s="29"/>
      <c r="E235" s="29"/>
      <c r="F235" s="29"/>
      <c r="G235" s="74"/>
      <c r="H235" s="31"/>
      <c r="I235" s="93">
        <v>45</v>
      </c>
      <c r="J235" s="29"/>
      <c r="K235" s="29"/>
      <c r="L235" s="135"/>
    </row>
    <row r="236" spans="1:12">
      <c r="A236" s="210"/>
      <c r="B236" s="21"/>
      <c r="C236" s="6"/>
      <c r="D236" s="6"/>
      <c r="E236" s="6"/>
      <c r="F236" s="6"/>
      <c r="G236" s="75"/>
      <c r="H236" s="22"/>
      <c r="I236" s="92">
        <f>I235+15</f>
        <v>60</v>
      </c>
      <c r="J236" s="6"/>
      <c r="K236" s="6"/>
      <c r="L236" s="135"/>
    </row>
    <row r="237" spans="1:12">
      <c r="A237" s="210"/>
      <c r="B237" s="21"/>
      <c r="C237" s="6"/>
      <c r="D237" s="6"/>
      <c r="E237" s="6"/>
      <c r="F237" s="6"/>
      <c r="G237" s="75"/>
      <c r="H237" s="22"/>
      <c r="I237" s="92">
        <f t="shared" ref="I237:I267" si="53">I236+15</f>
        <v>75</v>
      </c>
      <c r="J237" s="6"/>
      <c r="K237" s="6"/>
      <c r="L237" s="135"/>
    </row>
    <row r="238" spans="1:12">
      <c r="A238" s="210"/>
      <c r="B238" s="21"/>
      <c r="C238" s="6"/>
      <c r="D238" s="6"/>
      <c r="E238" s="6"/>
      <c r="F238" s="6"/>
      <c r="G238" s="75"/>
      <c r="H238" s="22"/>
      <c r="I238" s="92">
        <f t="shared" si="53"/>
        <v>90</v>
      </c>
      <c r="J238" s="6"/>
      <c r="K238" s="6"/>
      <c r="L238" s="135"/>
    </row>
    <row r="239" spans="1:12">
      <c r="A239" s="210"/>
      <c r="B239" s="21"/>
      <c r="C239" s="6"/>
      <c r="D239" s="6"/>
      <c r="E239" s="6"/>
      <c r="F239" s="6"/>
      <c r="G239" s="75"/>
      <c r="H239" s="22"/>
      <c r="I239" s="92">
        <f t="shared" si="53"/>
        <v>105</v>
      </c>
      <c r="J239" s="6"/>
      <c r="K239" s="6"/>
      <c r="L239" s="135"/>
    </row>
    <row r="240" spans="1:12">
      <c r="A240" s="210"/>
      <c r="B240" s="21"/>
      <c r="C240" s="6"/>
      <c r="D240" s="6"/>
      <c r="E240" s="6"/>
      <c r="F240" s="6"/>
      <c r="G240" s="75"/>
      <c r="H240" s="22"/>
      <c r="I240" s="92">
        <f t="shared" si="53"/>
        <v>120</v>
      </c>
      <c r="J240" s="6"/>
      <c r="K240" s="6"/>
      <c r="L240" s="135"/>
    </row>
    <row r="241" spans="1:12">
      <c r="A241" s="210"/>
      <c r="B241" s="21"/>
      <c r="C241" s="6"/>
      <c r="D241" s="6"/>
      <c r="E241" s="6"/>
      <c r="F241" s="6"/>
      <c r="G241" s="75"/>
      <c r="H241" s="22"/>
      <c r="I241" s="92">
        <f t="shared" si="53"/>
        <v>135</v>
      </c>
      <c r="J241" s="6"/>
      <c r="K241" s="6"/>
      <c r="L241" s="135"/>
    </row>
    <row r="242" spans="1:12">
      <c r="A242" s="210"/>
      <c r="B242" s="21"/>
      <c r="C242" s="6"/>
      <c r="D242" s="6"/>
      <c r="E242" s="6"/>
      <c r="F242" s="6"/>
      <c r="G242" s="75"/>
      <c r="H242" s="22"/>
      <c r="I242" s="92">
        <f t="shared" si="53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3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3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3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3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3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3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3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3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3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3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3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3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3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3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3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3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3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3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3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3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3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3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3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3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3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/>
      <c r="C271" s="2"/>
      <c r="D271" s="6"/>
      <c r="E271" s="6"/>
      <c r="F271" s="6"/>
      <c r="G271" s="75"/>
      <c r="H271" s="1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C272" s="2"/>
      <c r="D272" s="6"/>
      <c r="E272" s="4"/>
      <c r="F272" s="4"/>
      <c r="G272" s="76"/>
      <c r="H272" s="12"/>
      <c r="I272" s="92">
        <f t="shared" ref="I272:I302" si="54">I271+15</f>
        <v>75</v>
      </c>
      <c r="J272" s="6"/>
      <c r="K272" s="6"/>
      <c r="L272" s="135"/>
    </row>
    <row r="273" spans="1:12">
      <c r="A273" s="210"/>
      <c r="B273" s="21"/>
      <c r="C273" s="2"/>
      <c r="D273" s="6"/>
      <c r="E273" s="4"/>
      <c r="F273" s="4"/>
      <c r="G273" s="76"/>
      <c r="H273" s="12"/>
      <c r="I273" s="92">
        <f t="shared" si="54"/>
        <v>90</v>
      </c>
      <c r="J273" s="6"/>
      <c r="K273" s="6"/>
      <c r="L273" s="135"/>
    </row>
    <row r="274" spans="1:12">
      <c r="A274" s="210"/>
      <c r="B274" s="21"/>
      <c r="C274" s="2"/>
      <c r="D274" s="6"/>
      <c r="E274" s="4"/>
      <c r="F274" s="4"/>
      <c r="G274" s="76"/>
      <c r="H274" s="12"/>
      <c r="I274" s="92">
        <f t="shared" si="54"/>
        <v>105</v>
      </c>
      <c r="J274" s="6"/>
      <c r="K274" s="6"/>
      <c r="L274" s="135"/>
    </row>
    <row r="275" spans="1:12">
      <c r="A275" s="210"/>
      <c r="B275" s="21"/>
      <c r="C275" s="2"/>
      <c r="D275" s="6"/>
      <c r="E275" s="4"/>
      <c r="F275" s="4"/>
      <c r="G275" s="76"/>
      <c r="H275" s="12"/>
      <c r="I275" s="92">
        <f t="shared" si="54"/>
        <v>120</v>
      </c>
      <c r="J275" s="6"/>
      <c r="K275" s="6"/>
      <c r="L275" s="135"/>
    </row>
    <row r="276" spans="1:12">
      <c r="A276" s="210"/>
      <c r="B276" s="21"/>
      <c r="C276" s="2"/>
      <c r="D276" s="6"/>
      <c r="E276" s="4"/>
      <c r="F276" s="4"/>
      <c r="G276" s="76"/>
      <c r="H276" s="12"/>
      <c r="I276" s="92">
        <f t="shared" si="54"/>
        <v>135</v>
      </c>
      <c r="J276" s="6"/>
      <c r="K276" s="6"/>
      <c r="L276" s="135"/>
    </row>
    <row r="277" spans="1:12">
      <c r="A277" s="210"/>
      <c r="B277" s="21"/>
      <c r="C277" s="2"/>
      <c r="D277" s="6"/>
      <c r="E277" s="4"/>
      <c r="F277" s="4"/>
      <c r="G277" s="76"/>
      <c r="H277" s="12"/>
      <c r="I277" s="92">
        <f t="shared" si="54"/>
        <v>150</v>
      </c>
      <c r="J277" s="6"/>
      <c r="K277" s="6"/>
      <c r="L277" s="135"/>
    </row>
    <row r="278" spans="1:12">
      <c r="A278" s="210"/>
      <c r="B278" s="21"/>
      <c r="C278" s="2"/>
      <c r="D278" s="6"/>
      <c r="E278" s="4"/>
      <c r="F278" s="4"/>
      <c r="G278" s="76"/>
      <c r="H278" s="12"/>
      <c r="I278" s="92">
        <f t="shared" si="54"/>
        <v>165</v>
      </c>
      <c r="J278" s="6"/>
      <c r="K278" s="6"/>
      <c r="L278" s="135"/>
    </row>
    <row r="279" spans="1:12">
      <c r="A279" s="210"/>
      <c r="B279" s="21"/>
      <c r="C279" s="2"/>
      <c r="D279" s="6"/>
      <c r="E279" s="4"/>
      <c r="F279" s="4"/>
      <c r="G279" s="76"/>
      <c r="H279" s="12"/>
      <c r="I279" s="92">
        <f t="shared" si="54"/>
        <v>180</v>
      </c>
      <c r="J279" s="6"/>
      <c r="K279" s="6"/>
      <c r="L279" s="135"/>
    </row>
    <row r="280" spans="1:12">
      <c r="A280" s="210"/>
      <c r="B280" s="21"/>
      <c r="C280" s="2"/>
      <c r="D280" s="6"/>
      <c r="E280" s="4"/>
      <c r="F280" s="4"/>
      <c r="G280" s="76"/>
      <c r="H280" s="12"/>
      <c r="I280" s="92">
        <f t="shared" si="54"/>
        <v>195</v>
      </c>
      <c r="J280" s="6"/>
      <c r="K280" s="6"/>
      <c r="L280" s="135"/>
    </row>
    <row r="281" spans="1:12">
      <c r="A281" s="210"/>
      <c r="B281" s="21"/>
      <c r="C281" s="2"/>
      <c r="D281" s="6"/>
      <c r="E281" s="4"/>
      <c r="F281" s="4"/>
      <c r="G281" s="76"/>
      <c r="H281" s="12"/>
      <c r="I281" s="92">
        <f t="shared" si="54"/>
        <v>210</v>
      </c>
      <c r="J281" s="6"/>
      <c r="K281" s="6"/>
      <c r="L281" s="135"/>
    </row>
    <row r="282" spans="1:12">
      <c r="A282" s="210"/>
      <c r="B282" s="21"/>
      <c r="C282" s="2"/>
      <c r="D282" s="6"/>
      <c r="E282" s="4"/>
      <c r="F282" s="4"/>
      <c r="G282" s="76"/>
      <c r="H282" s="12"/>
      <c r="I282" s="92">
        <f t="shared" si="54"/>
        <v>225</v>
      </c>
      <c r="J282" s="6"/>
      <c r="K282" s="6"/>
      <c r="L282" s="135"/>
    </row>
    <row r="283" spans="1:12">
      <c r="A283" s="210"/>
      <c r="B283" s="21"/>
      <c r="C283" s="2"/>
      <c r="D283" s="6"/>
      <c r="E283" s="4"/>
      <c r="F283" s="4"/>
      <c r="G283" s="76"/>
      <c r="H283" s="12"/>
      <c r="I283" s="92">
        <f t="shared" si="54"/>
        <v>240</v>
      </c>
      <c r="J283" s="6"/>
      <c r="K283" s="6"/>
      <c r="L283" s="135"/>
    </row>
    <row r="284" spans="1:12">
      <c r="A284" s="210"/>
      <c r="B284" s="21"/>
      <c r="C284" s="2"/>
      <c r="D284" s="6"/>
      <c r="E284" s="4"/>
      <c r="F284" s="4"/>
      <c r="G284" s="76"/>
      <c r="H284" s="12"/>
      <c r="I284" s="92">
        <f t="shared" si="54"/>
        <v>255</v>
      </c>
      <c r="J284" s="6"/>
      <c r="K284" s="6"/>
      <c r="L284" s="135"/>
    </row>
    <row r="285" spans="1:12">
      <c r="A285" s="210"/>
      <c r="B285" s="21"/>
      <c r="C285" s="2"/>
      <c r="D285" s="6"/>
      <c r="E285" s="4"/>
      <c r="F285" s="4"/>
      <c r="G285" s="76"/>
      <c r="H285" s="12"/>
      <c r="I285" s="92">
        <f t="shared" si="54"/>
        <v>270</v>
      </c>
      <c r="J285" s="6"/>
      <c r="K285" s="6"/>
      <c r="L285" s="135"/>
    </row>
    <row r="286" spans="1:12">
      <c r="A286" s="210"/>
      <c r="B286" s="21"/>
      <c r="C286" s="2"/>
      <c r="D286" s="6"/>
      <c r="E286" s="4"/>
      <c r="F286" s="4"/>
      <c r="G286" s="76"/>
      <c r="H286" s="12"/>
      <c r="I286" s="92">
        <f t="shared" si="54"/>
        <v>285</v>
      </c>
      <c r="J286" s="6"/>
      <c r="K286" s="6"/>
      <c r="L286" s="135"/>
    </row>
    <row r="287" spans="1:12">
      <c r="A287" s="210"/>
      <c r="B287" s="21"/>
      <c r="C287" s="2"/>
      <c r="D287" s="6"/>
      <c r="E287" s="4"/>
      <c r="F287" s="4"/>
      <c r="G287" s="76"/>
      <c r="H287" s="12"/>
      <c r="I287" s="92">
        <f t="shared" si="54"/>
        <v>300</v>
      </c>
      <c r="J287" s="6"/>
      <c r="K287" s="6"/>
      <c r="L287" s="135"/>
    </row>
    <row r="288" spans="1:12">
      <c r="A288" s="210"/>
      <c r="B288" s="21"/>
      <c r="C288" s="2"/>
      <c r="D288" s="6"/>
      <c r="E288" s="4"/>
      <c r="F288" s="4"/>
      <c r="G288" s="76"/>
      <c r="H288" s="12"/>
      <c r="I288" s="92">
        <f t="shared" si="54"/>
        <v>315</v>
      </c>
      <c r="J288" s="6"/>
      <c r="K288" s="6"/>
      <c r="L288" s="135"/>
    </row>
    <row r="289" spans="1:12">
      <c r="A289" s="210"/>
      <c r="B289" s="21"/>
      <c r="C289" s="6"/>
      <c r="D289" s="6"/>
      <c r="E289" s="4"/>
      <c r="F289" s="4"/>
      <c r="G289" s="76"/>
      <c r="H289" s="12"/>
      <c r="I289" s="92">
        <f t="shared" si="54"/>
        <v>330</v>
      </c>
      <c r="J289" s="6"/>
      <c r="K289" s="6"/>
      <c r="L289" s="135"/>
    </row>
    <row r="290" spans="1:12">
      <c r="A290" s="210"/>
      <c r="B290" s="21"/>
      <c r="C290" s="2"/>
      <c r="D290" s="6"/>
      <c r="E290" s="4"/>
      <c r="F290" s="4"/>
      <c r="G290" s="76"/>
      <c r="H290" s="12"/>
      <c r="I290" s="92">
        <f t="shared" si="54"/>
        <v>345</v>
      </c>
      <c r="J290" s="6"/>
      <c r="K290" s="6"/>
      <c r="L290" s="135"/>
    </row>
    <row r="291" spans="1:12">
      <c r="A291" s="210"/>
      <c r="B291" s="21"/>
      <c r="C291" s="2"/>
      <c r="D291" s="6"/>
      <c r="E291" s="4"/>
      <c r="F291" s="4"/>
      <c r="G291" s="76"/>
      <c r="H291" s="12"/>
      <c r="I291" s="92">
        <f t="shared" si="54"/>
        <v>360</v>
      </c>
      <c r="J291" s="6"/>
      <c r="K291" s="6"/>
      <c r="L291" s="135"/>
    </row>
    <row r="292" spans="1:12">
      <c r="A292" s="210"/>
      <c r="B292" s="21"/>
      <c r="C292" s="2"/>
      <c r="D292" s="6"/>
      <c r="E292" s="4"/>
      <c r="F292" s="4"/>
      <c r="G292" s="76"/>
      <c r="H292" s="12"/>
      <c r="I292" s="92">
        <f t="shared" si="54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4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4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4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4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4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4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4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4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4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4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14">
        <v>45</v>
      </c>
      <c r="C305" s="131"/>
      <c r="D305" s="131">
        <v>5.1269999999999998</v>
      </c>
      <c r="E305" s="131">
        <v>4.7640000000000002</v>
      </c>
      <c r="F305" s="131">
        <v>8.9999999999999993E-3</v>
      </c>
      <c r="G305" s="131">
        <v>-7.08</v>
      </c>
      <c r="H305" s="132">
        <v>0.83</v>
      </c>
      <c r="I305" s="93">
        <v>45</v>
      </c>
      <c r="J305" s="29"/>
      <c r="K305" s="163"/>
      <c r="L305" s="19"/>
    </row>
    <row r="306" spans="1:12">
      <c r="B306" s="105">
        <v>60</v>
      </c>
      <c r="C306" s="106"/>
      <c r="D306" s="106">
        <v>5.1289999999999996</v>
      </c>
      <c r="E306" s="106">
        <v>4.827</v>
      </c>
      <c r="F306" s="106">
        <v>7.0000000000000001E-3</v>
      </c>
      <c r="G306" s="106">
        <v>-5.8879999999999999</v>
      </c>
      <c r="H306" s="107">
        <v>0.83</v>
      </c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75</v>
      </c>
      <c r="C307" s="2"/>
      <c r="D307" s="2">
        <v>5.1260000000000003</v>
      </c>
      <c r="E307" s="2">
        <v>4.8730000000000002</v>
      </c>
      <c r="F307" s="2">
        <v>7.0000000000000001E-3</v>
      </c>
      <c r="G307" s="2">
        <v>-4.9359999999999999</v>
      </c>
      <c r="H307" s="12">
        <v>0.83</v>
      </c>
      <c r="I307" s="92">
        <f t="shared" ref="I307:I337" si="55">I306+15</f>
        <v>75</v>
      </c>
      <c r="J307" s="6">
        <f t="shared" ref="J307:J323" si="56">G307+(G308-G307)/15*(I307-B307)</f>
        <v>-4.9359999999999999</v>
      </c>
      <c r="K307" s="6">
        <f t="shared" ref="K307:K323" si="57">H307+(H308-H307)/15*(I307-B307)</f>
        <v>0.83</v>
      </c>
      <c r="L307" s="135"/>
    </row>
    <row r="308" spans="1:12">
      <c r="A308" s="210"/>
      <c r="B308" s="21">
        <v>90</v>
      </c>
      <c r="C308" s="2"/>
      <c r="D308" s="2">
        <v>5.1269999999999998</v>
      </c>
      <c r="E308" s="2">
        <v>4.9169999999999998</v>
      </c>
      <c r="F308" s="2">
        <v>7.0000000000000001E-3</v>
      </c>
      <c r="G308" s="2">
        <v>-4.0960000000000001</v>
      </c>
      <c r="H308" s="12">
        <v>0.83</v>
      </c>
      <c r="I308" s="92">
        <f t="shared" si="55"/>
        <v>90</v>
      </c>
      <c r="J308" s="6">
        <f t="shared" si="56"/>
        <v>-4.0960000000000001</v>
      </c>
      <c r="K308" s="6">
        <f t="shared" si="57"/>
        <v>0.83</v>
      </c>
      <c r="L308" s="135"/>
    </row>
    <row r="309" spans="1:12">
      <c r="A309" s="210"/>
      <c r="B309" s="21">
        <v>105</v>
      </c>
      <c r="C309" s="2"/>
      <c r="D309" s="2">
        <v>5.125</v>
      </c>
      <c r="E309" s="2">
        <v>4.9489999999999998</v>
      </c>
      <c r="F309" s="2">
        <v>7.0000000000000001E-3</v>
      </c>
      <c r="G309" s="2">
        <v>-3.4340000000000002</v>
      </c>
      <c r="H309" s="12">
        <v>0.83</v>
      </c>
      <c r="I309" s="92">
        <f t="shared" si="55"/>
        <v>105</v>
      </c>
      <c r="J309" s="6">
        <f t="shared" si="56"/>
        <v>-3.4340000000000002</v>
      </c>
      <c r="K309" s="6">
        <f t="shared" si="57"/>
        <v>0.83</v>
      </c>
      <c r="L309" s="135"/>
    </row>
    <row r="310" spans="1:12">
      <c r="A310" s="210"/>
      <c r="B310" s="21">
        <v>120</v>
      </c>
      <c r="C310" s="2"/>
      <c r="D310" s="2">
        <v>5.125</v>
      </c>
      <c r="E310" s="2">
        <v>4.9720000000000004</v>
      </c>
      <c r="F310" s="2">
        <v>8.0000000000000002E-3</v>
      </c>
      <c r="G310" s="2">
        <v>-2.9849999999999999</v>
      </c>
      <c r="H310" s="12">
        <v>0.83</v>
      </c>
      <c r="I310" s="92">
        <f t="shared" si="55"/>
        <v>120</v>
      </c>
      <c r="J310" s="6">
        <f t="shared" si="56"/>
        <v>-2.9849999999999999</v>
      </c>
      <c r="K310" s="6">
        <f t="shared" si="57"/>
        <v>0.83</v>
      </c>
      <c r="L310" s="135"/>
    </row>
    <row r="311" spans="1:12">
      <c r="A311" s="210"/>
      <c r="B311" s="21">
        <v>135</v>
      </c>
      <c r="C311" s="2"/>
      <c r="D311" s="2">
        <v>5.1219999999999999</v>
      </c>
      <c r="E311" s="2">
        <v>4.9790000000000001</v>
      </c>
      <c r="F311" s="2">
        <v>7.0000000000000001E-3</v>
      </c>
      <c r="G311" s="2">
        <v>-2.7919999999999998</v>
      </c>
      <c r="H311" s="12">
        <v>0.83</v>
      </c>
      <c r="I311" s="92">
        <f t="shared" si="55"/>
        <v>135</v>
      </c>
      <c r="J311" s="6">
        <f t="shared" si="56"/>
        <v>-2.7919999999999998</v>
      </c>
      <c r="K311" s="6">
        <f t="shared" si="57"/>
        <v>0.83</v>
      </c>
      <c r="L311" s="135"/>
    </row>
    <row r="312" spans="1:12">
      <c r="A312" s="210"/>
      <c r="B312" s="21">
        <v>150</v>
      </c>
      <c r="C312" s="2"/>
      <c r="D312" s="2">
        <v>5.1219999999999999</v>
      </c>
      <c r="E312" s="2">
        <v>4.9850000000000003</v>
      </c>
      <c r="F312" s="2">
        <v>8.0000000000000002E-3</v>
      </c>
      <c r="G312" s="2">
        <v>-2.6749999999999998</v>
      </c>
      <c r="H312" s="12">
        <v>0.83</v>
      </c>
      <c r="I312" s="92">
        <f t="shared" si="55"/>
        <v>150</v>
      </c>
      <c r="J312" s="6">
        <f t="shared" si="56"/>
        <v>-2.6749999999999998</v>
      </c>
      <c r="K312" s="6">
        <f t="shared" si="57"/>
        <v>0.83</v>
      </c>
      <c r="L312" s="135"/>
    </row>
    <row r="313" spans="1:12">
      <c r="A313" s="210"/>
      <c r="B313" s="21">
        <v>165</v>
      </c>
      <c r="C313" s="2"/>
      <c r="D313" s="2">
        <v>5.12</v>
      </c>
      <c r="E313" s="2">
        <v>4.9930000000000003</v>
      </c>
      <c r="F313" s="2">
        <v>8.9999999999999993E-3</v>
      </c>
      <c r="G313" s="2">
        <v>-2.48</v>
      </c>
      <c r="H313" s="12">
        <v>0.83</v>
      </c>
      <c r="I313" s="92">
        <f t="shared" si="55"/>
        <v>165</v>
      </c>
      <c r="J313" s="6">
        <f t="shared" si="56"/>
        <v>-2.48</v>
      </c>
      <c r="K313" s="6">
        <f t="shared" si="57"/>
        <v>0.83</v>
      </c>
      <c r="L313" s="135"/>
    </row>
    <row r="314" spans="1:12">
      <c r="A314" s="210"/>
      <c r="B314" s="21">
        <v>180</v>
      </c>
      <c r="C314" s="2"/>
      <c r="D314" s="2">
        <v>5.117</v>
      </c>
      <c r="E314" s="2">
        <v>4.9880000000000004</v>
      </c>
      <c r="F314" s="2">
        <v>8.0000000000000002E-3</v>
      </c>
      <c r="G314" s="2">
        <v>-2.5209999999999999</v>
      </c>
      <c r="H314" s="12">
        <v>0.83</v>
      </c>
      <c r="I314" s="92">
        <f t="shared" si="55"/>
        <v>180</v>
      </c>
      <c r="J314" s="6">
        <f t="shared" si="56"/>
        <v>-2.5209999999999999</v>
      </c>
      <c r="K314" s="6">
        <f t="shared" si="57"/>
        <v>0.83</v>
      </c>
      <c r="L314" s="135"/>
    </row>
    <row r="315" spans="1:12">
      <c r="A315" s="210"/>
      <c r="B315" s="21">
        <v>195</v>
      </c>
      <c r="C315" s="2"/>
      <c r="D315" s="2">
        <v>5.1159999999999997</v>
      </c>
      <c r="E315" s="2">
        <v>4.9880000000000004</v>
      </c>
      <c r="F315" s="2">
        <v>8.9999999999999993E-3</v>
      </c>
      <c r="G315" s="2">
        <v>-2.5019999999999998</v>
      </c>
      <c r="H315" s="12">
        <v>0.83</v>
      </c>
      <c r="I315" s="92">
        <f t="shared" si="55"/>
        <v>195</v>
      </c>
      <c r="J315" s="6">
        <f t="shared" si="56"/>
        <v>-2.5019999999999998</v>
      </c>
      <c r="K315" s="6">
        <f t="shared" si="57"/>
        <v>0.83</v>
      </c>
      <c r="L315" s="135"/>
    </row>
    <row r="316" spans="1:12">
      <c r="A316" s="210"/>
      <c r="B316" s="21">
        <v>210</v>
      </c>
      <c r="C316" s="2"/>
      <c r="D316" s="2">
        <v>5.1150000000000002</v>
      </c>
      <c r="E316" s="2">
        <v>4.9850000000000003</v>
      </c>
      <c r="F316" s="2">
        <v>8.0000000000000002E-3</v>
      </c>
      <c r="G316" s="2">
        <v>-2.5419999999999998</v>
      </c>
      <c r="H316" s="12">
        <v>0.83</v>
      </c>
      <c r="I316" s="92">
        <f t="shared" si="55"/>
        <v>210</v>
      </c>
      <c r="J316" s="6">
        <f t="shared" si="56"/>
        <v>-2.5419999999999998</v>
      </c>
      <c r="K316" s="6">
        <f t="shared" si="57"/>
        <v>0.83</v>
      </c>
      <c r="L316" s="135"/>
    </row>
    <row r="317" spans="1:12">
      <c r="A317" s="210"/>
      <c r="B317" s="21">
        <v>225</v>
      </c>
      <c r="C317" s="2"/>
      <c r="D317" s="2">
        <v>5.1150000000000002</v>
      </c>
      <c r="E317" s="2">
        <v>4.9859999999999998</v>
      </c>
      <c r="F317" s="2">
        <v>0.01</v>
      </c>
      <c r="G317" s="2">
        <v>-2.5219999999999998</v>
      </c>
      <c r="H317" s="12">
        <v>0.83</v>
      </c>
      <c r="I317" s="92">
        <f t="shared" si="55"/>
        <v>225</v>
      </c>
      <c r="J317" s="6">
        <f t="shared" si="56"/>
        <v>-2.5219999999999998</v>
      </c>
      <c r="K317" s="6">
        <f t="shared" si="57"/>
        <v>0.83</v>
      </c>
      <c r="L317" s="135"/>
    </row>
    <row r="318" spans="1:12">
      <c r="A318" s="210"/>
      <c r="B318" s="21">
        <v>240</v>
      </c>
      <c r="C318" s="2"/>
      <c r="D318" s="2">
        <v>5.1120000000000001</v>
      </c>
      <c r="E318" s="2">
        <v>4.984</v>
      </c>
      <c r="F318" s="2">
        <v>7.0000000000000001E-3</v>
      </c>
      <c r="G318" s="2">
        <v>-2.504</v>
      </c>
      <c r="H318" s="12">
        <v>0.83</v>
      </c>
      <c r="I318" s="92">
        <f t="shared" si="55"/>
        <v>240</v>
      </c>
      <c r="J318" s="6">
        <f t="shared" si="56"/>
        <v>-2.504</v>
      </c>
      <c r="K318" s="6">
        <f t="shared" si="57"/>
        <v>0.83</v>
      </c>
      <c r="L318" s="135"/>
    </row>
    <row r="319" spans="1:12">
      <c r="A319" s="210"/>
      <c r="B319" s="21">
        <v>255</v>
      </c>
      <c r="C319" s="2"/>
      <c r="D319" s="2">
        <v>5.109</v>
      </c>
      <c r="E319" s="2">
        <v>4.984</v>
      </c>
      <c r="F319" s="2">
        <v>8.0000000000000002E-3</v>
      </c>
      <c r="G319" s="2">
        <v>-2.4470000000000001</v>
      </c>
      <c r="H319" s="12">
        <v>0.83</v>
      </c>
      <c r="I319" s="92">
        <f t="shared" si="55"/>
        <v>255</v>
      </c>
      <c r="J319" s="6">
        <f t="shared" si="56"/>
        <v>-2.4470000000000001</v>
      </c>
      <c r="K319" s="6">
        <f t="shared" si="57"/>
        <v>0.83</v>
      </c>
      <c r="L319" s="135"/>
    </row>
    <row r="320" spans="1:12">
      <c r="A320" s="210"/>
      <c r="B320" s="21">
        <v>270</v>
      </c>
      <c r="C320" s="2"/>
      <c r="D320" s="2">
        <v>5.1120000000000001</v>
      </c>
      <c r="E320" s="2">
        <v>4.9820000000000002</v>
      </c>
      <c r="F320" s="2">
        <v>0.01</v>
      </c>
      <c r="G320" s="2">
        <v>-2.5430000000000001</v>
      </c>
      <c r="H320" s="12">
        <v>0.83</v>
      </c>
      <c r="I320" s="92">
        <f t="shared" si="55"/>
        <v>270</v>
      </c>
      <c r="J320" s="6">
        <f t="shared" si="56"/>
        <v>-2.5430000000000001</v>
      </c>
      <c r="K320" s="6">
        <f t="shared" si="57"/>
        <v>0.83</v>
      </c>
      <c r="L320" s="135"/>
    </row>
    <row r="321" spans="1:12">
      <c r="A321" s="210"/>
      <c r="B321" s="21">
        <v>285</v>
      </c>
      <c r="C321" s="2"/>
      <c r="D321" s="2">
        <v>5.1079999999999997</v>
      </c>
      <c r="E321" s="2">
        <v>4.9720000000000004</v>
      </c>
      <c r="F321" s="2">
        <v>0.01</v>
      </c>
      <c r="G321" s="2">
        <v>-2.6619999999999999</v>
      </c>
      <c r="H321" s="12">
        <v>0.83</v>
      </c>
      <c r="I321" s="92">
        <f t="shared" si="55"/>
        <v>285</v>
      </c>
      <c r="J321" s="6">
        <f t="shared" si="56"/>
        <v>-2.6619999999999999</v>
      </c>
      <c r="K321" s="6">
        <f t="shared" si="57"/>
        <v>0.83</v>
      </c>
      <c r="L321" s="135"/>
    </row>
    <row r="322" spans="1:12">
      <c r="A322" s="210"/>
      <c r="B322" s="21">
        <v>300</v>
      </c>
      <c r="C322" s="2"/>
      <c r="D322" s="2">
        <v>5.1059999999999999</v>
      </c>
      <c r="E322" s="2">
        <v>4.9459999999999997</v>
      </c>
      <c r="F322" s="2">
        <v>8.0000000000000002E-3</v>
      </c>
      <c r="G322" s="2">
        <v>-3.1339999999999999</v>
      </c>
      <c r="H322" s="12">
        <v>0.83</v>
      </c>
      <c r="I322" s="92">
        <f t="shared" si="55"/>
        <v>300</v>
      </c>
      <c r="J322" s="6">
        <f t="shared" si="56"/>
        <v>-3.1339999999999999</v>
      </c>
      <c r="K322" s="6">
        <f t="shared" si="57"/>
        <v>0.83</v>
      </c>
      <c r="L322" s="135"/>
    </row>
    <row r="323" spans="1:12">
      <c r="A323" s="210"/>
      <c r="B323" s="21">
        <v>315</v>
      </c>
      <c r="C323" s="2"/>
      <c r="D323" s="2">
        <v>5.1070000000000002</v>
      </c>
      <c r="E323" s="2">
        <v>4.8949999999999996</v>
      </c>
      <c r="F323" s="2">
        <v>8.0000000000000002E-3</v>
      </c>
      <c r="G323" s="2">
        <v>-4.1509999999999998</v>
      </c>
      <c r="H323" s="12">
        <v>0.83</v>
      </c>
      <c r="I323" s="92">
        <f t="shared" si="55"/>
        <v>315</v>
      </c>
      <c r="J323" s="6">
        <f t="shared" si="56"/>
        <v>-4.1509999999999998</v>
      </c>
      <c r="K323" s="6">
        <f t="shared" si="57"/>
        <v>0.83</v>
      </c>
      <c r="L323" s="135"/>
    </row>
    <row r="324" spans="1:12">
      <c r="A324" s="210"/>
      <c r="B324" s="49">
        <v>330</v>
      </c>
      <c r="C324" s="106"/>
      <c r="D324" s="106"/>
      <c r="E324" s="106"/>
      <c r="F324" s="106"/>
      <c r="G324" s="106"/>
      <c r="H324" s="107"/>
      <c r="I324" s="92">
        <f t="shared" si="55"/>
        <v>330</v>
      </c>
      <c r="J324" s="6"/>
      <c r="K324" s="6"/>
      <c r="L324" s="135"/>
    </row>
    <row r="325" spans="1:12">
      <c r="A325" s="210"/>
      <c r="B325" s="21">
        <v>345</v>
      </c>
      <c r="C325" s="2"/>
      <c r="D325" s="2"/>
      <c r="E325" s="2"/>
      <c r="F325" s="2"/>
      <c r="G325" s="2"/>
      <c r="H325" s="12"/>
      <c r="I325" s="92">
        <f t="shared" si="55"/>
        <v>345</v>
      </c>
      <c r="J325" s="6"/>
      <c r="K325" s="6"/>
      <c r="L325" s="135"/>
    </row>
    <row r="326" spans="1:12">
      <c r="A326" s="210"/>
      <c r="B326" s="49">
        <v>360</v>
      </c>
      <c r="C326" s="64"/>
      <c r="D326" s="64"/>
      <c r="E326" s="64"/>
      <c r="F326" s="64"/>
      <c r="G326" s="64"/>
      <c r="H326" s="85"/>
      <c r="I326" s="92">
        <f t="shared" si="55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5"/>
        <v>375</v>
      </c>
      <c r="J327" s="6"/>
      <c r="K327" s="6"/>
      <c r="L327" s="19"/>
    </row>
    <row r="328" spans="1:12">
      <c r="B328" s="19"/>
      <c r="H328" s="20"/>
      <c r="I328" s="92">
        <f t="shared" si="55"/>
        <v>390</v>
      </c>
      <c r="J328" s="6"/>
      <c r="K328" s="6"/>
      <c r="L328" s="19"/>
    </row>
    <row r="329" spans="1:12">
      <c r="B329" s="19"/>
      <c r="H329" s="20"/>
      <c r="I329" s="92">
        <f t="shared" si="55"/>
        <v>405</v>
      </c>
      <c r="J329" s="6"/>
      <c r="K329" s="6"/>
      <c r="L329" s="19"/>
    </row>
    <row r="330" spans="1:12">
      <c r="B330" s="19"/>
      <c r="H330" s="20"/>
      <c r="I330" s="92">
        <f t="shared" si="55"/>
        <v>420</v>
      </c>
      <c r="J330" s="6"/>
      <c r="K330" s="6"/>
      <c r="L330" s="19"/>
    </row>
    <row r="331" spans="1:12">
      <c r="B331" s="19"/>
      <c r="H331" s="20"/>
      <c r="I331" s="92">
        <f t="shared" si="55"/>
        <v>435</v>
      </c>
      <c r="J331" s="6"/>
      <c r="K331" s="6"/>
      <c r="L331" s="19"/>
    </row>
    <row r="332" spans="1:12">
      <c r="B332" s="19"/>
      <c r="H332" s="20"/>
      <c r="I332" s="92">
        <f t="shared" si="55"/>
        <v>450</v>
      </c>
      <c r="J332" s="6"/>
      <c r="K332" s="6"/>
      <c r="L332" s="19"/>
    </row>
    <row r="333" spans="1:12">
      <c r="B333" s="19"/>
      <c r="H333" s="20"/>
      <c r="I333" s="92">
        <f t="shared" si="55"/>
        <v>465</v>
      </c>
      <c r="J333" s="6"/>
      <c r="K333" s="6"/>
      <c r="L333" s="19"/>
    </row>
    <row r="334" spans="1:12">
      <c r="B334" s="19"/>
      <c r="H334" s="20"/>
      <c r="I334" s="92">
        <f t="shared" si="55"/>
        <v>480</v>
      </c>
      <c r="J334" s="6"/>
      <c r="K334" s="6"/>
      <c r="L334" s="19"/>
    </row>
    <row r="335" spans="1:12">
      <c r="B335" s="19"/>
      <c r="H335" s="20"/>
      <c r="I335" s="92">
        <f t="shared" si="55"/>
        <v>495</v>
      </c>
      <c r="J335" s="6"/>
      <c r="K335" s="6"/>
      <c r="L335" s="19"/>
    </row>
    <row r="336" spans="1:12">
      <c r="B336" s="19"/>
      <c r="H336" s="20"/>
      <c r="I336" s="92">
        <f t="shared" si="55"/>
        <v>510</v>
      </c>
      <c r="J336" s="6"/>
      <c r="K336" s="6"/>
      <c r="L336" s="19"/>
    </row>
    <row r="337" spans="1:58">
      <c r="B337" s="19"/>
      <c r="H337" s="20"/>
      <c r="I337" s="92">
        <f t="shared" si="55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H27:AY27"/>
    <mergeCell ref="N29:AB29"/>
    <mergeCell ref="AD29:AF29"/>
    <mergeCell ref="AH29:AY29"/>
    <mergeCell ref="N31:AB31"/>
    <mergeCell ref="AH31:AY31"/>
    <mergeCell ref="B1:H1"/>
    <mergeCell ref="I1:K1"/>
    <mergeCell ref="A25:A37"/>
    <mergeCell ref="N27:AB27"/>
    <mergeCell ref="AD27:AF27"/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</mergeCells>
  <conditionalFormatting sqref="N30:AB30 AH30:AM30 N32:AB59 AH32:AM59">
    <cfRule type="cellIs" dxfId="35" priority="9" operator="between">
      <formula>2</formula>
      <formula>100</formula>
    </cfRule>
    <cfRule type="cellIs" dxfId="34" priority="10" operator="between">
      <formula>1.5</formula>
      <formula>2</formula>
    </cfRule>
    <cfRule type="cellIs" dxfId="33" priority="11" operator="between">
      <formula>1</formula>
      <formula>1.5</formula>
    </cfRule>
    <cfRule type="cellIs" dxfId="32" priority="12" operator="between">
      <formula>0</formula>
      <formula>1</formula>
    </cfRule>
  </conditionalFormatting>
  <conditionalFormatting sqref="AD30:AF30 AN30:AY30">
    <cfRule type="cellIs" dxfId="31" priority="1" operator="between">
      <formula>2</formula>
      <formula>100</formula>
    </cfRule>
    <cfRule type="cellIs" dxfId="30" priority="2" operator="between">
      <formula>1.5</formula>
      <formula>2</formula>
    </cfRule>
    <cfRule type="cellIs" dxfId="29" priority="3" operator="between">
      <formula>1</formula>
      <formula>1.5</formula>
    </cfRule>
    <cfRule type="cellIs" dxfId="28" priority="4" operator="between">
      <formula>0</formula>
      <formula>1</formula>
    </cfRule>
  </conditionalFormatting>
  <conditionalFormatting sqref="AD32:AF59 AN32:AY59">
    <cfRule type="cellIs" dxfId="27" priority="5" operator="between">
      <formula>2</formula>
      <formula>100</formula>
    </cfRule>
    <cfRule type="cellIs" dxfId="26" priority="6" operator="between">
      <formula>1.5</formula>
      <formula>2</formula>
    </cfRule>
    <cfRule type="cellIs" dxfId="25" priority="7" operator="between">
      <formula>1</formula>
      <formula>1.5</formula>
    </cfRule>
    <cfRule type="cellIs" dxfId="24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4601-B4F5-4862-AB89-A94C4EA0DDD8}">
  <sheetPr>
    <tabColor rgb="FFFFC00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A23" sqref="A23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14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stability!Y53</f>
        <v>0.12247448713915884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05">
        <v>37.5</v>
      </c>
      <c r="C25" s="121"/>
      <c r="D25" s="110">
        <v>8.0556588994840119</v>
      </c>
      <c r="E25" s="110">
        <v>7.4670000000000005</v>
      </c>
      <c r="F25" s="111">
        <v>1.3374935098492663E-2</v>
      </c>
      <c r="G25" s="110">
        <v>-7.307396040834309</v>
      </c>
      <c r="H25" s="112">
        <v>0.64550896020846593</v>
      </c>
      <c r="I25" s="92">
        <v>45</v>
      </c>
      <c r="J25" s="6"/>
      <c r="K25" s="6"/>
      <c r="L25" s="135"/>
    </row>
    <row r="26" spans="1:59">
      <c r="A26" s="208"/>
      <c r="B26" s="105">
        <v>52.5</v>
      </c>
      <c r="C26" s="121"/>
      <c r="D26" s="110">
        <v>8.0595088994840118</v>
      </c>
      <c r="E26" s="110">
        <v>7.6650000000000009</v>
      </c>
      <c r="F26" s="111">
        <v>5.2704627669471872E-3</v>
      </c>
      <c r="G26" s="110">
        <v>-4.8949496105062709</v>
      </c>
      <c r="H26" s="112">
        <v>0.64520060277282099</v>
      </c>
      <c r="I26" s="92">
        <f>I25+15</f>
        <v>60</v>
      </c>
      <c r="J26" s="6"/>
      <c r="K26" s="6"/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8.056256899484012</v>
      </c>
      <c r="E27" s="6">
        <v>7.7240000000000011</v>
      </c>
      <c r="F27" s="7">
        <v>6.992058987801285E-3</v>
      </c>
      <c r="G27" s="6">
        <v>-4.1242093397653612</v>
      </c>
      <c r="H27" s="22">
        <v>0.6454610453563181</v>
      </c>
      <c r="I27" s="92">
        <f t="shared" ref="I27:I57" si="0">I26+15</f>
        <v>75</v>
      </c>
      <c r="J27" s="6">
        <f t="shared" ref="J27:J34" si="1">G27+(G28-G27)/15*(I27-B27)</f>
        <v>-3.7166234795315032</v>
      </c>
      <c r="K27" s="6">
        <f t="shared" ref="K27:K34" si="2">H27+(H28-H27)/15*(I27-B27)</f>
        <v>0.64524046775811561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8.0617668994840113</v>
      </c>
      <c r="E28" s="6">
        <v>7.7949999999999999</v>
      </c>
      <c r="F28" s="7">
        <v>7.0710678118653244E-3</v>
      </c>
      <c r="G28" s="6">
        <v>-3.3090376192976452</v>
      </c>
      <c r="H28" s="22">
        <v>0.64501989015991301</v>
      </c>
      <c r="I28" s="92">
        <f t="shared" si="0"/>
        <v>90</v>
      </c>
      <c r="J28" s="6">
        <f t="shared" si="1"/>
        <v>-2.8932190004017109</v>
      </c>
      <c r="K28" s="6">
        <f t="shared" si="2"/>
        <v>0.65134935084278855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8.0586448994840119</v>
      </c>
      <c r="E29" s="6">
        <v>7.8589999999999991</v>
      </c>
      <c r="F29" s="7">
        <v>7.3786478737264223E-3</v>
      </c>
      <c r="G29" s="6">
        <v>-2.477400381505777</v>
      </c>
      <c r="H29" s="22">
        <v>0.6576788115256641</v>
      </c>
      <c r="I29" s="92">
        <f t="shared" si="0"/>
        <v>105</v>
      </c>
      <c r="J29" s="6">
        <f t="shared" si="1"/>
        <v>-2.2377524103695055</v>
      </c>
      <c r="K29" s="6">
        <f t="shared" si="2"/>
        <v>0.65733045463208561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8.0671908994840109</v>
      </c>
      <c r="E30" s="6">
        <v>7.9060000000000015</v>
      </c>
      <c r="F30" s="7">
        <v>9.6609178307929169E-3</v>
      </c>
      <c r="G30" s="6">
        <v>-1.9981044392332337</v>
      </c>
      <c r="H30" s="22">
        <v>0.65698209773850713</v>
      </c>
      <c r="I30" s="92">
        <f t="shared" si="0"/>
        <v>120</v>
      </c>
      <c r="J30" s="6">
        <f t="shared" si="1"/>
        <v>-1.6912049160088849</v>
      </c>
      <c r="K30" s="6">
        <f t="shared" si="2"/>
        <v>0.65745830807006045</v>
      </c>
      <c r="L30" s="135"/>
      <c r="M30" s="150"/>
      <c r="N30" s="96">
        <f>IF(ISBLANK(G31),"",IF(ISBLANK(G68),"",ABS(G31-G68)/SQRT(H31^2+H68^2+M2^2)))</f>
        <v>2.1797406785929843</v>
      </c>
      <c r="O30" s="96">
        <f>IF(ISBLANK(G31),"",IF(ISBLANK(G107),"",ABS(G31-G107)/SQRT(H31^2+H107^2+M2^2)))</f>
        <v>0.43881317204413156</v>
      </c>
      <c r="P30" s="96">
        <f>IF(ISBLANK(G31),"",IF(ISBLANK(G231),"",ABS(G31-G231)/SQRT(H31^2+H231^2+M2^2)))</f>
        <v>0.74788927060802113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0.75452900803937073</v>
      </c>
      <c r="S30" s="96">
        <f>IF(ISBLANK(G68),"",IF(ISBLANK(G107),"",ABS(G68-G107)/SQRT(H107^2+H68^2+M2^2)))</f>
        <v>1.4211781736304805</v>
      </c>
      <c r="T30" s="96">
        <f>IF(ISBLANK(G68),"",IF(ISBLANK(G231),"",ABS(G68-G231)/SQRT(H231^2+H68^2+M2^2)))</f>
        <v>1.3633522681382377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1.3145835947097693</v>
      </c>
      <c r="W30" s="96">
        <f>IF(ISBLANK(G107),"",IF(ISBLANK(G231),"",ABS(G107-G231)/SQRT(H231^2+H107^2+M2^2)))</f>
        <v>0.23221157350874022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0.24521022879393706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1.7733522809226968E-2</v>
      </c>
      <c r="AB30" s="108" t="str">
        <f>IF(ISBLANK(G238),"",IF(ISBLANK(G316),"",ABS(G238-G316)/SQRT(H316^2+H238^2+M2^2)))</f>
        <v/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0.68215835863534369</v>
      </c>
      <c r="AI30" s="156">
        <f>IF(ISBLANK(G68),"",IF(ISBLANK(G145),"",ABS(G68-G145)/SQRT(H145^2+H68^2+M2^2)))</f>
        <v>1.4701687096892573</v>
      </c>
      <c r="AJ30" s="156">
        <f>IF(ISBLANK(G107),"",IF(ISBLANK(G145),"",ABS(G107-G145)/SQRT(H145^2+H107^2+M2^2)))</f>
        <v>0.16793722041181303</v>
      </c>
      <c r="AK30" s="156">
        <f>IF(ISBLANK(G145),"",IF(ISBLANK(G231),"",ABS(G145-G231)/SQRT(H231^2+H145^2+M2^2)))</f>
        <v>7.481739858591116E-2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9.1574861276361552E-2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8.0549248994840106</v>
      </c>
      <c r="D31" s="6">
        <v>8.0555128994840111</v>
      </c>
      <c r="E31" s="6">
        <v>7.944</v>
      </c>
      <c r="F31" s="7">
        <v>5.1639777949431124E-3</v>
      </c>
      <c r="G31" s="6">
        <v>-1.3843053927845361</v>
      </c>
      <c r="H31" s="22">
        <v>0.65793451840161377</v>
      </c>
      <c r="I31" s="92">
        <f t="shared" si="0"/>
        <v>135</v>
      </c>
      <c r="J31" s="6">
        <f t="shared" si="1"/>
        <v>-1.4154148184944209</v>
      </c>
      <c r="K31" s="6">
        <f t="shared" si="2"/>
        <v>0.65752017246393257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8.0656718994840109</v>
      </c>
      <c r="E32" s="6">
        <v>7.9490000000000007</v>
      </c>
      <c r="F32" s="7">
        <v>5.6764621219753449E-3</v>
      </c>
      <c r="G32" s="6">
        <v>-1.4465242442043054</v>
      </c>
      <c r="H32" s="22">
        <v>0.65710582652625127</v>
      </c>
      <c r="I32" s="92">
        <f t="shared" si="0"/>
        <v>150</v>
      </c>
      <c r="J32" s="6">
        <f t="shared" si="1"/>
        <v>-1.4717196939530022</v>
      </c>
      <c r="K32" s="6">
        <f t="shared" si="2"/>
        <v>0.65780767470256873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4">IF(ISBLANK(J25),"",IF(ISBLANK(J200),"",ABS(J25-J200)/SQRT(K25^2+K200^2+$M$2^2)))</f>
        <v/>
      </c>
      <c r="Q32" s="39" t="str">
        <f t="shared" ref="Q32:Q59" si="5">IF(ISBLANK(J25),"",IF(ISBLANK(J235),"",ABS(J25-J235)/SQRT(K25^2+K235^2+$M$2^2)))</f>
        <v/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 t="str">
        <f t="shared" ref="X32:X59" si="12">IF(ISBLANK(J95),"",IF(ISBLANK(J235),"",ABS(J95-J235)/SQRT(K95^2+K235^2+$M$2^2)))</f>
        <v/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8.048478899484012</v>
      </c>
      <c r="E33" s="6">
        <v>7.9279999999999999</v>
      </c>
      <c r="F33" s="7">
        <v>6.3245553203368117E-3</v>
      </c>
      <c r="G33" s="6">
        <v>-1.496915143701699</v>
      </c>
      <c r="H33" s="22">
        <v>0.6585095228788862</v>
      </c>
      <c r="I33" s="92">
        <f t="shared" si="0"/>
        <v>165</v>
      </c>
      <c r="J33" s="6">
        <f t="shared" si="1"/>
        <v>-1.7144224766954768</v>
      </c>
      <c r="K33" s="6">
        <f t="shared" si="2"/>
        <v>0.65805079636394137</v>
      </c>
      <c r="L33" s="135"/>
      <c r="M33" s="147">
        <f t="shared" ref="M33:M59" si="38">M32+15</f>
        <v>60</v>
      </c>
      <c r="N33" s="39" t="str">
        <f t="shared" si="3"/>
        <v/>
      </c>
      <c r="O33" s="39" t="str">
        <f t="shared" ref="O33:O59" si="39">IF(ISBLANK(J26),"",IF(ISBLANK(J96),"",ABS(J26-J96)/SQRT(K26^2+K96^2+$M$2^2)))</f>
        <v/>
      </c>
      <c r="P33" s="39" t="str">
        <f t="shared" si="4"/>
        <v/>
      </c>
      <c r="Q33" s="39" t="str">
        <f t="shared" si="5"/>
        <v/>
      </c>
      <c r="R33" s="39" t="str">
        <f t="shared" si="6"/>
        <v/>
      </c>
      <c r="S33" s="39" t="str">
        <f t="shared" si="7"/>
        <v/>
      </c>
      <c r="T33" s="39" t="str">
        <f t="shared" si="8"/>
        <v/>
      </c>
      <c r="U33" s="39" t="str">
        <f t="shared" si="9"/>
        <v/>
      </c>
      <c r="V33" s="39" t="str">
        <f t="shared" si="10"/>
        <v/>
      </c>
      <c r="W33" s="39" t="str">
        <f t="shared" si="11"/>
        <v/>
      </c>
      <c r="X33" s="39" t="str">
        <f t="shared" si="12"/>
        <v/>
      </c>
      <c r="Y33" s="39" t="str">
        <f t="shared" si="13"/>
        <v/>
      </c>
      <c r="Z33" s="39" t="str">
        <f t="shared" si="14"/>
        <v/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8.0597078994840121</v>
      </c>
      <c r="E34" s="6">
        <v>7.9040000000000008</v>
      </c>
      <c r="F34" s="7">
        <v>6.9920589878010595E-3</v>
      </c>
      <c r="G34" s="6">
        <v>-1.9319298096892548</v>
      </c>
      <c r="H34" s="22">
        <v>0.65759206984899654</v>
      </c>
      <c r="I34" s="92">
        <f t="shared" si="0"/>
        <v>180</v>
      </c>
      <c r="J34" s="6">
        <f t="shared" si="1"/>
        <v>-2.1422783900469993</v>
      </c>
      <c r="K34" s="6">
        <f t="shared" si="2"/>
        <v>0.65126925971421956</v>
      </c>
      <c r="L34" s="135"/>
      <c r="M34" s="147">
        <f t="shared" si="38"/>
        <v>75</v>
      </c>
      <c r="N34" s="39">
        <f t="shared" si="3"/>
        <v>2.8139647866880302</v>
      </c>
      <c r="O34" s="39">
        <f t="shared" si="39"/>
        <v>0.80528232105243513</v>
      </c>
      <c r="P34" s="39" t="str">
        <f t="shared" si="4"/>
        <v/>
      </c>
      <c r="Q34" s="39" t="str">
        <f t="shared" si="5"/>
        <v/>
      </c>
      <c r="R34" s="39">
        <f t="shared" si="6"/>
        <v>1.0123783907929664</v>
      </c>
      <c r="S34" s="39">
        <f t="shared" si="7"/>
        <v>1.5284403023917399</v>
      </c>
      <c r="T34" s="39" t="str">
        <f t="shared" si="8"/>
        <v/>
      </c>
      <c r="U34" s="39" t="str">
        <f t="shared" si="9"/>
        <v/>
      </c>
      <c r="V34" s="39">
        <f t="shared" si="10"/>
        <v>1.6240209397749392</v>
      </c>
      <c r="W34" s="39" t="str">
        <f t="shared" si="11"/>
        <v/>
      </c>
      <c r="X34" s="39" t="str">
        <f t="shared" si="12"/>
        <v/>
      </c>
      <c r="Y34" s="39">
        <f t="shared" si="13"/>
        <v>0.10631705936974883</v>
      </c>
      <c r="Z34" s="39" t="str">
        <f t="shared" si="14"/>
        <v/>
      </c>
      <c r="AA34" s="39" t="str">
        <f t="shared" si="15"/>
        <v/>
      </c>
      <c r="AB34" s="140" t="str">
        <f t="shared" si="16"/>
        <v/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8.0626848994840117</v>
      </c>
      <c r="E35" s="6">
        <v>7.8730000000000002</v>
      </c>
      <c r="F35" s="7">
        <v>8.2327260234854715E-3</v>
      </c>
      <c r="G35" s="6">
        <v>-2.3526269704047436</v>
      </c>
      <c r="H35" s="22">
        <v>0.64494644957944269</v>
      </c>
      <c r="I35" s="92">
        <f t="shared" si="0"/>
        <v>195</v>
      </c>
      <c r="J35" s="6"/>
      <c r="K35" s="6"/>
      <c r="L35" s="135"/>
      <c r="M35" s="147">
        <f t="shared" si="38"/>
        <v>90</v>
      </c>
      <c r="N35" s="39">
        <f t="shared" si="3"/>
        <v>2.7484711371558599</v>
      </c>
      <c r="O35" s="39">
        <f t="shared" si="39"/>
        <v>0.95091224581820577</v>
      </c>
      <c r="P35" s="39">
        <f t="shared" si="4"/>
        <v>1.2501280493279194</v>
      </c>
      <c r="Q35" s="39" t="str">
        <f t="shared" si="5"/>
        <v/>
      </c>
      <c r="R35" s="39">
        <f t="shared" si="6"/>
        <v>1.1502682263091368</v>
      </c>
      <c r="S35" s="39">
        <f t="shared" si="7"/>
        <v>1.3174155426659684</v>
      </c>
      <c r="T35" s="39">
        <f t="shared" si="8"/>
        <v>1.3376479140380115</v>
      </c>
      <c r="U35" s="39" t="str">
        <f t="shared" si="9"/>
        <v/>
      </c>
      <c r="V35" s="39">
        <f t="shared" si="10"/>
        <v>1.4056738516713927</v>
      </c>
      <c r="W35" s="39">
        <f t="shared" si="11"/>
        <v>0.16205141107094223</v>
      </c>
      <c r="X35" s="39" t="str">
        <f t="shared" si="12"/>
        <v/>
      </c>
      <c r="Y35" s="39">
        <f t="shared" si="13"/>
        <v>8.6487301330557514E-2</v>
      </c>
      <c r="Z35" s="39" t="str">
        <f t="shared" si="14"/>
        <v/>
      </c>
      <c r="AA35" s="39">
        <f t="shared" si="15"/>
        <v>8.3013248362728997E-2</v>
      </c>
      <c r="AB35" s="140" t="str">
        <f t="shared" si="16"/>
        <v/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105">
        <v>202.5</v>
      </c>
      <c r="C36" s="121"/>
      <c r="D36" s="110">
        <v>8.0591538994840111</v>
      </c>
      <c r="E36" s="110">
        <v>7.8320000000000007</v>
      </c>
      <c r="F36" s="111">
        <v>1.2292725943057099E-2</v>
      </c>
      <c r="G36" s="110">
        <v>-2.8185824754947775</v>
      </c>
      <c r="H36" s="112">
        <v>0.65763727385071191</v>
      </c>
      <c r="I36" s="92">
        <f t="shared" si="0"/>
        <v>210</v>
      </c>
      <c r="J36" s="6"/>
      <c r="K36" s="6"/>
      <c r="L36" s="135"/>
      <c r="M36" s="147">
        <f t="shared" si="38"/>
        <v>105</v>
      </c>
      <c r="N36" s="39">
        <f t="shared" si="3"/>
        <v>2.6022755944988027</v>
      </c>
      <c r="O36" s="39">
        <f t="shared" si="39"/>
        <v>0.93841756011094424</v>
      </c>
      <c r="P36" s="39">
        <f t="shared" si="4"/>
        <v>1.075045722914679</v>
      </c>
      <c r="Q36" s="39" t="str">
        <f t="shared" si="5"/>
        <v/>
      </c>
      <c r="R36" s="39">
        <f t="shared" si="6"/>
        <v>1.1098517564256067</v>
      </c>
      <c r="S36" s="39">
        <f t="shared" si="7"/>
        <v>1.2152040567848637</v>
      </c>
      <c r="T36" s="39">
        <f t="shared" si="8"/>
        <v>1.4079110084879742</v>
      </c>
      <c r="U36" s="39" t="str">
        <f t="shared" si="9"/>
        <v/>
      </c>
      <c r="V36" s="39">
        <f t="shared" si="10"/>
        <v>1.3168603674724979</v>
      </c>
      <c r="W36" s="39">
        <f t="shared" si="11"/>
        <v>1.7878352048738128E-2</v>
      </c>
      <c r="X36" s="39" t="str">
        <f t="shared" si="12"/>
        <v/>
      </c>
      <c r="Y36" s="39">
        <f t="shared" si="13"/>
        <v>6.3885102609258865E-2</v>
      </c>
      <c r="Z36" s="39" t="str">
        <f t="shared" si="14"/>
        <v/>
      </c>
      <c r="AA36" s="39">
        <f t="shared" si="15"/>
        <v>5.2139532920825397E-2</v>
      </c>
      <c r="AB36" s="140" t="str">
        <f t="shared" si="16"/>
        <v/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105">
        <v>217.5</v>
      </c>
      <c r="C37" s="121"/>
      <c r="D37" s="110">
        <v>8.0718028994840108</v>
      </c>
      <c r="E37" s="110">
        <v>7.617</v>
      </c>
      <c r="F37" s="111">
        <v>6.7494855771053856E-3</v>
      </c>
      <c r="G37" s="110">
        <v>-5.6344648791298404</v>
      </c>
      <c r="H37" s="112">
        <v>0.64421791076345647</v>
      </c>
      <c r="I37" s="92">
        <f t="shared" si="0"/>
        <v>225</v>
      </c>
      <c r="J37" s="6"/>
      <c r="K37" s="6"/>
      <c r="L37" s="19"/>
      <c r="M37" s="147">
        <f t="shared" si="38"/>
        <v>120</v>
      </c>
      <c r="N37" s="39">
        <f t="shared" si="3"/>
        <v>2.4945267949631997</v>
      </c>
      <c r="O37" s="39">
        <f t="shared" si="39"/>
        <v>0.97374722879501885</v>
      </c>
      <c r="P37" s="39">
        <f t="shared" si="4"/>
        <v>1.0468269165222308</v>
      </c>
      <c r="Q37" s="39" t="str">
        <f t="shared" si="5"/>
        <v/>
      </c>
      <c r="R37" s="39">
        <f t="shared" si="6"/>
        <v>1.1708315443855419</v>
      </c>
      <c r="S37" s="39">
        <f t="shared" si="7"/>
        <v>1.0791936888314368</v>
      </c>
      <c r="T37" s="39">
        <f t="shared" si="8"/>
        <v>1.3295738046623993</v>
      </c>
      <c r="U37" s="39" t="str">
        <f t="shared" si="9"/>
        <v/>
      </c>
      <c r="V37" s="39">
        <f t="shared" si="10"/>
        <v>1.133983436523549</v>
      </c>
      <c r="W37" s="39">
        <f t="shared" si="11"/>
        <v>4.3842091404806896E-2</v>
      </c>
      <c r="X37" s="39" t="str">
        <f t="shared" si="12"/>
        <v/>
      </c>
      <c r="Y37" s="39">
        <f t="shared" si="13"/>
        <v>8.375020217556646E-2</v>
      </c>
      <c r="Z37" s="39" t="str">
        <f t="shared" si="14"/>
        <v/>
      </c>
      <c r="AA37" s="39">
        <f t="shared" si="15"/>
        <v>0.143300635496624</v>
      </c>
      <c r="AB37" s="140" t="str">
        <f t="shared" si="16"/>
        <v/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2.3181833975518096</v>
      </c>
      <c r="AI37" s="39">
        <f t="shared" si="21"/>
        <v>0.15159754558479618</v>
      </c>
      <c r="AJ37" s="39">
        <f t="shared" si="22"/>
        <v>1.0860419402541224</v>
      </c>
      <c r="AK37" s="39">
        <f t="shared" si="23"/>
        <v>1.2864076969200686</v>
      </c>
      <c r="AL37" s="39" t="str">
        <f t="shared" si="24"/>
        <v/>
      </c>
      <c r="AM37" s="39">
        <f t="shared" si="25"/>
        <v>1.1189083106570992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0"/>
        <v>240</v>
      </c>
      <c r="J38" s="6"/>
      <c r="K38" s="6"/>
      <c r="L38" s="19"/>
      <c r="M38" s="147">
        <f t="shared" si="38"/>
        <v>135</v>
      </c>
      <c r="N38" s="39">
        <f t="shared" si="3"/>
        <v>2.3647371757796365</v>
      </c>
      <c r="O38" s="39">
        <f t="shared" si="39"/>
        <v>0.82810106595022581</v>
      </c>
      <c r="P38" s="39">
        <f t="shared" si="4"/>
        <v>0.99397229997625147</v>
      </c>
      <c r="Q38" s="39" t="str">
        <f t="shared" si="5"/>
        <v/>
      </c>
      <c r="R38" s="39">
        <f t="shared" si="6"/>
        <v>1.1856728017417115</v>
      </c>
      <c r="S38" s="39">
        <f t="shared" si="7"/>
        <v>1.1349393500062268</v>
      </c>
      <c r="T38" s="39">
        <f t="shared" si="8"/>
        <v>1.2583166892989961</v>
      </c>
      <c r="U38" s="39" t="str">
        <f t="shared" si="9"/>
        <v/>
      </c>
      <c r="V38" s="39">
        <f t="shared" si="10"/>
        <v>0.98398398836562417</v>
      </c>
      <c r="W38" s="39">
        <f t="shared" si="11"/>
        <v>5.7932360150021518E-2</v>
      </c>
      <c r="X38" s="39" t="str">
        <f t="shared" si="12"/>
        <v/>
      </c>
      <c r="Y38" s="39">
        <f t="shared" si="13"/>
        <v>0.24544681320354428</v>
      </c>
      <c r="Z38" s="39" t="str">
        <f t="shared" si="14"/>
        <v/>
      </c>
      <c r="AA38" s="39">
        <f t="shared" si="15"/>
        <v>0.21207491235432421</v>
      </c>
      <c r="AB38" s="140" t="str">
        <f t="shared" si="16"/>
        <v/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1.9747913358522031</v>
      </c>
      <c r="AI38" s="39">
        <f t="shared" si="21"/>
        <v>9.0559039430327878E-2</v>
      </c>
      <c r="AJ38" s="39">
        <f t="shared" si="22"/>
        <v>0.94348804866418368</v>
      </c>
      <c r="AK38" s="39">
        <f t="shared" si="23"/>
        <v>1.0025283069696409</v>
      </c>
      <c r="AL38" s="39" t="str">
        <f t="shared" si="24"/>
        <v/>
      </c>
      <c r="AM38" s="39">
        <f t="shared" si="25"/>
        <v>0.77310166423762472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0"/>
        <v>255</v>
      </c>
      <c r="J39" s="6"/>
      <c r="K39" s="6"/>
      <c r="L39" s="19"/>
      <c r="M39" s="147">
        <f t="shared" si="38"/>
        <v>150</v>
      </c>
      <c r="N39" s="39">
        <f t="shared" si="3"/>
        <v>2.1645598070399457</v>
      </c>
      <c r="O39" s="39">
        <f t="shared" si="39"/>
        <v>0.59886026532867631</v>
      </c>
      <c r="P39" s="39">
        <f t="shared" si="4"/>
        <v>0.66253074710675941</v>
      </c>
      <c r="Q39" s="39" t="str">
        <f t="shared" si="5"/>
        <v/>
      </c>
      <c r="R39" s="39">
        <f t="shared" si="6"/>
        <v>0.96799847186397547</v>
      </c>
      <c r="S39" s="39">
        <f t="shared" si="7"/>
        <v>1.2212401926190217</v>
      </c>
      <c r="T39" s="39">
        <f t="shared" si="8"/>
        <v>1.4513349885016109</v>
      </c>
      <c r="U39" s="39" t="str">
        <f t="shared" si="9"/>
        <v/>
      </c>
      <c r="V39" s="39">
        <f t="shared" si="10"/>
        <v>1.042160434370178</v>
      </c>
      <c r="W39" s="39">
        <f t="shared" si="11"/>
        <v>9.8064311838853748E-3</v>
      </c>
      <c r="X39" s="39" t="str">
        <f t="shared" si="12"/>
        <v/>
      </c>
      <c r="Y39" s="39">
        <f t="shared" si="13"/>
        <v>0.27775357491365832</v>
      </c>
      <c r="Z39" s="39" t="str">
        <f t="shared" si="14"/>
        <v/>
      </c>
      <c r="AA39" s="39">
        <f t="shared" si="15"/>
        <v>0.32413635595981094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1.5787470022779648</v>
      </c>
      <c r="AI39" s="39">
        <f t="shared" si="21"/>
        <v>0.38241946731009663</v>
      </c>
      <c r="AJ39" s="39">
        <f t="shared" si="22"/>
        <v>0.81171592693643724</v>
      </c>
      <c r="AK39" s="39">
        <f t="shared" si="23"/>
        <v>0.93323270350732113</v>
      </c>
      <c r="AL39" s="39" t="str">
        <f t="shared" si="24"/>
        <v/>
      </c>
      <c r="AM39" s="39">
        <f t="shared" si="25"/>
        <v>0.58884487139947339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0"/>
        <v>270</v>
      </c>
      <c r="J40" s="6"/>
      <c r="K40" s="6"/>
      <c r="L40" s="19"/>
      <c r="M40" s="147">
        <f t="shared" si="38"/>
        <v>165</v>
      </c>
      <c r="N40" s="39">
        <f t="shared" si="3"/>
        <v>1.7478195692317364</v>
      </c>
      <c r="O40" s="39">
        <f t="shared" si="39"/>
        <v>0.30663884378359724</v>
      </c>
      <c r="P40" s="39">
        <f t="shared" si="4"/>
        <v>0.22882061204369575</v>
      </c>
      <c r="Q40" s="39" t="str">
        <f t="shared" si="5"/>
        <v/>
      </c>
      <c r="R40" s="39">
        <f t="shared" si="6"/>
        <v>0.48654086844298633</v>
      </c>
      <c r="S40" s="39">
        <f t="shared" si="7"/>
        <v>1.1921589873301308</v>
      </c>
      <c r="T40" s="39">
        <f t="shared" si="8"/>
        <v>1.5427736313353226</v>
      </c>
      <c r="U40" s="39" t="str">
        <f t="shared" si="9"/>
        <v/>
      </c>
      <c r="V40" s="39">
        <f t="shared" si="10"/>
        <v>1.1967681288725198</v>
      </c>
      <c r="W40" s="39">
        <f t="shared" si="11"/>
        <v>0.10538872469751949</v>
      </c>
      <c r="X40" s="39" t="str">
        <f t="shared" si="12"/>
        <v/>
      </c>
      <c r="Y40" s="39">
        <f t="shared" si="13"/>
        <v>0.13422200250502433</v>
      </c>
      <c r="Z40" s="39" t="str">
        <f t="shared" si="14"/>
        <v/>
      </c>
      <c r="AA40" s="39">
        <f t="shared" si="15"/>
        <v>0.26858753944420555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1.1085084887117602</v>
      </c>
      <c r="AI40" s="39">
        <f t="shared" si="21"/>
        <v>0.50127024923557917</v>
      </c>
      <c r="AJ40" s="39">
        <f t="shared" si="22"/>
        <v>0.69107280360413614</v>
      </c>
      <c r="AK40" s="39">
        <f t="shared" si="23"/>
        <v>0.9039850201374342</v>
      </c>
      <c r="AL40" s="39" t="str">
        <f t="shared" si="24"/>
        <v/>
      </c>
      <c r="AM40" s="39">
        <f t="shared" si="25"/>
        <v>0.61817783348458055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0"/>
        <v>285</v>
      </c>
      <c r="J41" s="6"/>
      <c r="K41" s="6"/>
      <c r="L41" s="19"/>
      <c r="M41" s="147">
        <f t="shared" si="38"/>
        <v>180</v>
      </c>
      <c r="N41" s="39">
        <f t="shared" si="3"/>
        <v>1.182531097152266</v>
      </c>
      <c r="O41" s="39">
        <f t="shared" si="39"/>
        <v>0.2110799758671133</v>
      </c>
      <c r="P41" s="39">
        <f t="shared" si="4"/>
        <v>0.23154071202698404</v>
      </c>
      <c r="Q41" s="39" t="str">
        <f t="shared" si="5"/>
        <v/>
      </c>
      <c r="R41" s="39">
        <f t="shared" si="6"/>
        <v>2.7438419731376697E-2</v>
      </c>
      <c r="S41" s="39">
        <f t="shared" si="7"/>
        <v>1.2806131351631227</v>
      </c>
      <c r="T41" s="39">
        <f t="shared" si="8"/>
        <v>1.5015470403987385</v>
      </c>
      <c r="U41" s="39" t="str">
        <f t="shared" si="9"/>
        <v/>
      </c>
      <c r="V41" s="39">
        <f t="shared" si="10"/>
        <v>1.2297941217309472</v>
      </c>
      <c r="W41" s="39">
        <f t="shared" si="11"/>
        <v>5.5373366800125483E-3</v>
      </c>
      <c r="X41" s="39" t="str">
        <f t="shared" si="12"/>
        <v/>
      </c>
      <c r="Y41" s="39">
        <f t="shared" si="13"/>
        <v>0.18765966050668589</v>
      </c>
      <c r="Z41" s="39" t="str">
        <f t="shared" si="14"/>
        <v/>
      </c>
      <c r="AA41" s="39">
        <f t="shared" si="15"/>
        <v>0.2055174023456128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0.59550992612037468</v>
      </c>
      <c r="AI41" s="39">
        <f t="shared" si="21"/>
        <v>0.52854879341710215</v>
      </c>
      <c r="AJ41" s="39">
        <f t="shared" si="22"/>
        <v>0.75551848765078067</v>
      </c>
      <c r="AK41" s="39">
        <f t="shared" si="23"/>
        <v>0.85189036076145142</v>
      </c>
      <c r="AL41" s="39" t="str">
        <f t="shared" si="24"/>
        <v/>
      </c>
      <c r="AM41" s="39">
        <f t="shared" si="25"/>
        <v>0.6295584749498172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0"/>
        <v>300</v>
      </c>
      <c r="J42" s="6"/>
      <c r="K42" s="6"/>
      <c r="L42" s="19"/>
      <c r="M42" s="147">
        <f t="shared" si="38"/>
        <v>195</v>
      </c>
      <c r="N42" s="39" t="str">
        <f t="shared" si="3"/>
        <v/>
      </c>
      <c r="O42" s="39" t="str">
        <f t="shared" si="39"/>
        <v/>
      </c>
      <c r="P42" s="39" t="str">
        <f t="shared" si="4"/>
        <v/>
      </c>
      <c r="Q42" s="39" t="str">
        <f t="shared" si="5"/>
        <v/>
      </c>
      <c r="R42" s="39" t="str">
        <f t="shared" si="6"/>
        <v/>
      </c>
      <c r="S42" s="39">
        <f t="shared" si="7"/>
        <v>1.3466558826809152</v>
      </c>
      <c r="T42" s="39">
        <f t="shared" si="8"/>
        <v>1.5254044861713294</v>
      </c>
      <c r="U42" s="39" t="str">
        <f t="shared" si="9"/>
        <v/>
      </c>
      <c r="V42" s="39">
        <f t="shared" si="10"/>
        <v>1.1905232954905853</v>
      </c>
      <c r="W42" s="39">
        <f t="shared" si="11"/>
        <v>4.4890947492001392E-2</v>
      </c>
      <c r="X42" s="39" t="str">
        <f t="shared" si="12"/>
        <v/>
      </c>
      <c r="Y42" s="39">
        <f t="shared" si="13"/>
        <v>0.27441372931043362</v>
      </c>
      <c r="Z42" s="39" t="str">
        <f t="shared" si="14"/>
        <v/>
      </c>
      <c r="AA42" s="39">
        <f t="shared" si="15"/>
        <v>0.2593142095182086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 t="str">
        <f t="shared" si="20"/>
        <v/>
      </c>
      <c r="AI42" s="39">
        <f t="shared" si="21"/>
        <v>0.79346877790628023</v>
      </c>
      <c r="AJ42" s="39">
        <f t="shared" si="22"/>
        <v>0.61032007725187409</v>
      </c>
      <c r="AK42" s="39">
        <f t="shared" si="23"/>
        <v>0.64059805074479681</v>
      </c>
      <c r="AL42" s="39" t="str">
        <f t="shared" si="24"/>
        <v/>
      </c>
      <c r="AM42" s="39">
        <f t="shared" si="25"/>
        <v>0.36842045550242175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0"/>
        <v>315</v>
      </c>
      <c r="J43" s="6"/>
      <c r="K43" s="6"/>
      <c r="L43" s="19"/>
      <c r="M43" s="147">
        <f t="shared" si="38"/>
        <v>210</v>
      </c>
      <c r="N43" s="39" t="str">
        <f t="shared" si="3"/>
        <v/>
      </c>
      <c r="O43" s="39" t="str">
        <f t="shared" si="39"/>
        <v/>
      </c>
      <c r="P43" s="39" t="str">
        <f t="shared" si="4"/>
        <v/>
      </c>
      <c r="Q43" s="39" t="str">
        <f t="shared" si="5"/>
        <v/>
      </c>
      <c r="R43" s="39" t="str">
        <f t="shared" si="6"/>
        <v/>
      </c>
      <c r="S43" s="39">
        <f t="shared" si="7"/>
        <v>1.2832530644307614</v>
      </c>
      <c r="T43" s="39">
        <f t="shared" si="8"/>
        <v>1.5270172956629515</v>
      </c>
      <c r="U43" s="39" t="str">
        <f t="shared" si="9"/>
        <v/>
      </c>
      <c r="V43" s="39">
        <f t="shared" si="10"/>
        <v>1.2497329876275702</v>
      </c>
      <c r="W43" s="39">
        <f t="shared" si="11"/>
        <v>1.2434378160313422E-2</v>
      </c>
      <c r="X43" s="39" t="str">
        <f t="shared" si="12"/>
        <v/>
      </c>
      <c r="Y43" s="39">
        <f t="shared" si="13"/>
        <v>0.17419329299735226</v>
      </c>
      <c r="Z43" s="39" t="str">
        <f t="shared" si="14"/>
        <v/>
      </c>
      <c r="AA43" s="39">
        <f t="shared" si="15"/>
        <v>0.21019904235443046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 t="str">
        <f t="shared" si="20"/>
        <v/>
      </c>
      <c r="AI43" s="39">
        <f t="shared" si="21"/>
        <v>0.89543909850479442</v>
      </c>
      <c r="AJ43" s="39">
        <f t="shared" si="22"/>
        <v>0.46970102215274495</v>
      </c>
      <c r="AK43" s="39">
        <f t="shared" si="23"/>
        <v>0.54595740464057296</v>
      </c>
      <c r="AL43" s="39" t="str">
        <f t="shared" si="24"/>
        <v/>
      </c>
      <c r="AM43" s="39">
        <f t="shared" si="25"/>
        <v>0.32631429851507526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0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1.4808327250106934</v>
      </c>
      <c r="T44" s="39">
        <f t="shared" si="8"/>
        <v>1.6439132134599459</v>
      </c>
      <c r="U44" s="39" t="str">
        <f t="shared" si="9"/>
        <v/>
      </c>
      <c r="V44" s="39">
        <f t="shared" si="10"/>
        <v>1.3521481071744226</v>
      </c>
      <c r="W44" s="39">
        <f t="shared" si="11"/>
        <v>7.3983019746266365E-2</v>
      </c>
      <c r="X44" s="39" t="str">
        <f t="shared" si="12"/>
        <v/>
      </c>
      <c r="Y44" s="39">
        <f t="shared" si="13"/>
        <v>0.26887590300422159</v>
      </c>
      <c r="Z44" s="39" t="str">
        <f t="shared" si="14"/>
        <v/>
      </c>
      <c r="AA44" s="39">
        <f t="shared" si="15"/>
        <v>0.22059041383752029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0.9842104860247548</v>
      </c>
      <c r="AJ44" s="39">
        <f t="shared" si="22"/>
        <v>0.58878054426798987</v>
      </c>
      <c r="AK44" s="39">
        <f t="shared" si="23"/>
        <v>0.58274133900473457</v>
      </c>
      <c r="AL44" s="39" t="str">
        <f t="shared" si="24"/>
        <v/>
      </c>
      <c r="AM44" s="39">
        <f t="shared" si="25"/>
        <v>0.35048252191649942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0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1.5912410385882774</v>
      </c>
      <c r="T45" s="39">
        <f t="shared" si="8"/>
        <v>1.9657421704541655</v>
      </c>
      <c r="U45" s="39" t="str">
        <f t="shared" si="9"/>
        <v/>
      </c>
      <c r="V45" s="39">
        <f t="shared" si="10"/>
        <v>1.5906397555639691</v>
      </c>
      <c r="W45" s="39">
        <f t="shared" si="11"/>
        <v>7.0110021267474051E-2</v>
      </c>
      <c r="X45" s="39" t="str">
        <f t="shared" si="12"/>
        <v/>
      </c>
      <c r="Y45" s="39">
        <f t="shared" si="13"/>
        <v>0.1847087202610358</v>
      </c>
      <c r="Z45" s="39" t="str">
        <f t="shared" si="14"/>
        <v/>
      </c>
      <c r="AA45" s="39">
        <f t="shared" si="15"/>
        <v>0.28624345074002044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1.431162456987852</v>
      </c>
      <c r="AJ45" s="39">
        <f t="shared" si="22"/>
        <v>0.35249772621544562</v>
      </c>
      <c r="AK45" s="39">
        <f t="shared" si="23"/>
        <v>0.47977574886262664</v>
      </c>
      <c r="AL45" s="39" t="str">
        <f t="shared" si="24"/>
        <v/>
      </c>
      <c r="AM45" s="39">
        <f t="shared" si="25"/>
        <v>0.18290792052150956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0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 t="str">
        <f t="shared" si="7"/>
        <v/>
      </c>
      <c r="T46" s="39" t="str">
        <f t="shared" si="8"/>
        <v/>
      </c>
      <c r="U46" s="39" t="str">
        <f t="shared" si="9"/>
        <v/>
      </c>
      <c r="V46" s="39" t="str">
        <f t="shared" si="10"/>
        <v/>
      </c>
      <c r="W46" s="39">
        <f t="shared" si="11"/>
        <v>0.11068805440092006</v>
      </c>
      <c r="X46" s="39" t="str">
        <f t="shared" si="12"/>
        <v/>
      </c>
      <c r="Y46" s="39">
        <f t="shared" si="13"/>
        <v>0.1445885512220462</v>
      </c>
      <c r="Z46" s="39" t="str">
        <f t="shared" si="14"/>
        <v/>
      </c>
      <c r="AA46" s="39">
        <f t="shared" si="15"/>
        <v>0.28616339244241551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 t="str">
        <f t="shared" si="21"/>
        <v/>
      </c>
      <c r="AJ46" s="39">
        <f t="shared" si="22"/>
        <v>7.6917121770796555E-3</v>
      </c>
      <c r="AK46" s="39">
        <f t="shared" si="23"/>
        <v>0.13505807949810225</v>
      </c>
      <c r="AL46" s="39" t="str">
        <f t="shared" si="24"/>
        <v/>
      </c>
      <c r="AM46" s="39">
        <f t="shared" si="25"/>
        <v>0.15587488104046365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0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0.23751458455709529</v>
      </c>
      <c r="X47" s="39" t="str">
        <f t="shared" si="12"/>
        <v/>
      </c>
      <c r="Y47" s="39">
        <f t="shared" si="13"/>
        <v>7.6136309682406519E-2</v>
      </c>
      <c r="Z47" s="39" t="str">
        <f t="shared" si="14"/>
        <v/>
      </c>
      <c r="AA47" s="39">
        <f t="shared" si="15"/>
        <v>0.35043910645417115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 t="str">
        <f t="shared" si="21"/>
        <v/>
      </c>
      <c r="AJ47" s="39">
        <f t="shared" si="22"/>
        <v>0.1631893553206018</v>
      </c>
      <c r="AK47" s="39">
        <f t="shared" si="23"/>
        <v>8.6295343884759942E-2</v>
      </c>
      <c r="AL47" s="39" t="str">
        <f t="shared" si="24"/>
        <v/>
      </c>
      <c r="AM47" s="39">
        <f t="shared" si="25"/>
        <v>0.26878607687389711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0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0.21101460529331031</v>
      </c>
      <c r="X48" s="39" t="str">
        <f t="shared" si="12"/>
        <v/>
      </c>
      <c r="Y48" s="39">
        <f t="shared" si="13"/>
        <v>0.25906747681018466</v>
      </c>
      <c r="Z48" s="39" t="str">
        <f t="shared" si="14"/>
        <v/>
      </c>
      <c r="AA48" s="39">
        <f t="shared" si="15"/>
        <v>0.52681905488468639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0.19590555413101293</v>
      </c>
      <c r="AK48" s="39">
        <f t="shared" si="23"/>
        <v>1.8857312753357034E-2</v>
      </c>
      <c r="AL48" s="39" t="str">
        <f t="shared" si="24"/>
        <v/>
      </c>
      <c r="AM48" s="39">
        <f t="shared" si="25"/>
        <v>0.51302767233416757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0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0.36153478227171676</v>
      </c>
      <c r="X49" s="39" t="str">
        <f t="shared" si="12"/>
        <v/>
      </c>
      <c r="Y49" s="39">
        <f t="shared" si="13"/>
        <v>0.61287260381856468</v>
      </c>
      <c r="Z49" s="39" t="str">
        <f t="shared" si="14"/>
        <v/>
      </c>
      <c r="AA49" s="39">
        <f t="shared" si="15"/>
        <v>1.0931876312693556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0.16218995866916971</v>
      </c>
      <c r="AK49" s="39">
        <f t="shared" si="23"/>
        <v>0.22688113335983004</v>
      </c>
      <c r="AL49" s="39" t="str">
        <f t="shared" si="24"/>
        <v/>
      </c>
      <c r="AM49" s="39">
        <f t="shared" si="25"/>
        <v>0.87410179241753672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0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0.50500662742518976</v>
      </c>
      <c r="X50" s="39" t="str">
        <f t="shared" si="12"/>
        <v/>
      </c>
      <c r="Y50" s="39">
        <f t="shared" si="13"/>
        <v>1.7599411401364395</v>
      </c>
      <c r="Z50" s="39" t="str">
        <f t="shared" si="14"/>
        <v/>
      </c>
      <c r="AA50" s="39">
        <f t="shared" si="15"/>
        <v>2.5478502856316734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0.30395284545130763</v>
      </c>
      <c r="AK50" s="39">
        <f t="shared" si="23"/>
        <v>0.23251070236388313</v>
      </c>
      <c r="AL50" s="39" t="str">
        <f t="shared" si="24"/>
        <v/>
      </c>
      <c r="AM50" s="39">
        <f t="shared" si="25"/>
        <v>2.3438261440946597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0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0.62405399096785508</v>
      </c>
      <c r="X51" s="39" t="str">
        <f t="shared" si="12"/>
        <v/>
      </c>
      <c r="Y51" s="39" t="str">
        <f t="shared" si="13"/>
        <v/>
      </c>
      <c r="Z51" s="39" t="str">
        <f t="shared" si="14"/>
        <v/>
      </c>
      <c r="AA51" s="39" t="str">
        <f t="shared" si="15"/>
        <v/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0.39404456242978025</v>
      </c>
      <c r="AK51" s="39">
        <f t="shared" si="23"/>
        <v>0.26251540808071838</v>
      </c>
      <c r="AL51" s="39" t="str">
        <f t="shared" si="24"/>
        <v/>
      </c>
      <c r="AM51" s="39" t="str">
        <f t="shared" si="25"/>
        <v/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0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0.82445385882402134</v>
      </c>
      <c r="X52" s="39" t="str">
        <f t="shared" si="12"/>
        <v/>
      </c>
      <c r="Y52" s="39" t="str">
        <f t="shared" si="13"/>
        <v/>
      </c>
      <c r="Z52" s="39" t="str">
        <f t="shared" si="14"/>
        <v/>
      </c>
      <c r="AA52" s="39" t="str">
        <f t="shared" si="15"/>
        <v/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0.34885639053954604</v>
      </c>
      <c r="AK52" s="39">
        <f t="shared" si="23"/>
        <v>0.52879658123243989</v>
      </c>
      <c r="AL52" s="39" t="str">
        <f t="shared" si="24"/>
        <v/>
      </c>
      <c r="AM52" s="39" t="str">
        <f t="shared" si="25"/>
        <v/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0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1.1154060825488585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0.55275247375248293</v>
      </c>
      <c r="AK53" s="39">
        <f t="shared" si="23"/>
        <v>0.64334330803797179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0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1.477084124889616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1.3047418420450334</v>
      </c>
      <c r="AK54" s="39">
        <f t="shared" si="23"/>
        <v>0.20030139971587871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0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 t="str">
        <f t="shared" si="11"/>
        <v/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 t="str">
        <f t="shared" si="22"/>
        <v/>
      </c>
      <c r="AK55" s="39">
        <f t="shared" si="23"/>
        <v>0.40221840170914136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0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 t="str">
        <f t="shared" si="11"/>
        <v/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 t="str">
        <f t="shared" si="22"/>
        <v/>
      </c>
      <c r="AK56" s="39">
        <f t="shared" si="23"/>
        <v>0.33874710468232433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0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0.21182117071135365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105">
        <v>55</v>
      </c>
      <c r="C61" s="110">
        <v>7.981312</v>
      </c>
      <c r="D61" s="110">
        <v>8.0211043333333336</v>
      </c>
      <c r="E61" s="110">
        <v>7.4683333333333337</v>
      </c>
      <c r="F61" s="110">
        <v>1.3916830131877819E-2</v>
      </c>
      <c r="G61" s="110">
        <v>-6.8914575478447189</v>
      </c>
      <c r="H61" s="107">
        <v>0.41</v>
      </c>
      <c r="I61" s="92">
        <f>I60+15</f>
        <v>60</v>
      </c>
      <c r="J61" s="6"/>
      <c r="K61" s="6"/>
      <c r="L61" s="135"/>
    </row>
    <row r="62" spans="1:51">
      <c r="A62" s="210"/>
      <c r="B62" s="21">
        <v>70</v>
      </c>
      <c r="C62" s="6">
        <v>7.981312</v>
      </c>
      <c r="D62" s="6">
        <v>8.0137469999999986</v>
      </c>
      <c r="E62" s="6">
        <v>7.5174193548387107</v>
      </c>
      <c r="F62" s="6">
        <v>1.1823068393465398E-2</v>
      </c>
      <c r="G62" s="6">
        <v>-6.193452889906407</v>
      </c>
      <c r="H62" s="12">
        <v>0.41</v>
      </c>
      <c r="I62" s="92">
        <f t="shared" ref="I62:I92" si="40">I61+15</f>
        <v>75</v>
      </c>
      <c r="J62" s="6">
        <f t="shared" ref="J62:J73" si="41">G62+(G63-G62)/15*(I62-B62)</f>
        <v>-5.8952851940268847</v>
      </c>
      <c r="K62" s="6">
        <f t="shared" ref="K62:K73" si="42">H62+(H63-H62)/15*(I62-B62)</f>
        <v>0.41</v>
      </c>
      <c r="L62" s="135"/>
    </row>
    <row r="63" spans="1:51">
      <c r="A63" s="210"/>
      <c r="B63" s="21">
        <v>85</v>
      </c>
      <c r="C63" s="6">
        <v>7.981312</v>
      </c>
      <c r="D63" s="6">
        <v>8.0064816666666658</v>
      </c>
      <c r="E63" s="6">
        <v>7.5822222222222218</v>
      </c>
      <c r="F63" s="6">
        <v>1.1875421719906992E-2</v>
      </c>
      <c r="G63" s="6">
        <v>-5.2989498022678392</v>
      </c>
      <c r="H63" s="12">
        <v>0.41</v>
      </c>
      <c r="I63" s="92">
        <f t="shared" si="40"/>
        <v>90</v>
      </c>
      <c r="J63" s="6">
        <f t="shared" si="41"/>
        <v>-5.0351862953436077</v>
      </c>
      <c r="K63" s="6">
        <f t="shared" si="42"/>
        <v>0.41</v>
      </c>
      <c r="L63" s="135"/>
    </row>
    <row r="64" spans="1:51">
      <c r="A64" s="210"/>
      <c r="B64" s="21">
        <v>100</v>
      </c>
      <c r="C64" s="6">
        <v>7.981312</v>
      </c>
      <c r="D64" s="6">
        <v>8.0006416666666667</v>
      </c>
      <c r="E64" s="6">
        <v>7.6399999999999988</v>
      </c>
      <c r="F64" s="6">
        <v>1.0954451150103513E-2</v>
      </c>
      <c r="G64" s="6">
        <v>-4.5076592814951448</v>
      </c>
      <c r="H64" s="12">
        <v>0.41</v>
      </c>
      <c r="I64" s="92">
        <f t="shared" si="40"/>
        <v>105</v>
      </c>
      <c r="J64" s="6">
        <f t="shared" si="41"/>
        <v>-4.2788114477020454</v>
      </c>
      <c r="K64" s="6">
        <f t="shared" si="42"/>
        <v>0.41</v>
      </c>
      <c r="L64" s="135"/>
    </row>
    <row r="65" spans="1:12">
      <c r="A65" s="210"/>
      <c r="B65" s="21">
        <v>115</v>
      </c>
      <c r="C65" s="6">
        <v>7.981312</v>
      </c>
      <c r="D65" s="6">
        <v>7.9955180000000006</v>
      </c>
      <c r="E65" s="6">
        <v>7.6899999999999977</v>
      </c>
      <c r="F65" s="6">
        <v>8.7705801930704173E-3</v>
      </c>
      <c r="G65" s="6">
        <v>-3.8211157801158455</v>
      </c>
      <c r="H65" s="12">
        <v>0.41</v>
      </c>
      <c r="I65" s="92">
        <f t="shared" si="40"/>
        <v>120</v>
      </c>
      <c r="J65" s="6">
        <f t="shared" si="41"/>
        <v>-3.6480199631253534</v>
      </c>
      <c r="K65" s="6">
        <f t="shared" si="42"/>
        <v>0.41</v>
      </c>
      <c r="L65" s="135"/>
    </row>
    <row r="66" spans="1:12">
      <c r="A66" s="210"/>
      <c r="B66" s="21">
        <v>130</v>
      </c>
      <c r="C66" s="6">
        <v>7.981312</v>
      </c>
      <c r="D66" s="6">
        <v>7.9895143333333332</v>
      </c>
      <c r="E66" s="6">
        <v>7.7257142857142833</v>
      </c>
      <c r="F66" s="6">
        <v>5.7274979532284682E-3</v>
      </c>
      <c r="G66" s="6">
        <v>-3.3018283291443691</v>
      </c>
      <c r="H66" s="12">
        <v>0.41</v>
      </c>
      <c r="I66" s="92">
        <f t="shared" si="40"/>
        <v>135</v>
      </c>
      <c r="J66" s="6">
        <f t="shared" si="41"/>
        <v>-3.2705398701346517</v>
      </c>
      <c r="K66" s="6">
        <f t="shared" si="42"/>
        <v>0.41</v>
      </c>
      <c r="L66" s="135"/>
    </row>
    <row r="67" spans="1:12">
      <c r="A67" s="210"/>
      <c r="B67" s="21">
        <v>145</v>
      </c>
      <c r="C67" s="6">
        <v>7.981312</v>
      </c>
      <c r="D67" s="6">
        <v>7.9828733333333322</v>
      </c>
      <c r="E67" s="6">
        <v>7.7267857142857137</v>
      </c>
      <c r="F67" s="6">
        <v>7.2283246501994389E-3</v>
      </c>
      <c r="G67" s="6">
        <v>-3.2079629521152175</v>
      </c>
      <c r="H67" s="12">
        <v>0.41</v>
      </c>
      <c r="I67" s="92">
        <f t="shared" si="40"/>
        <v>150</v>
      </c>
      <c r="J67" s="6">
        <f t="shared" si="41"/>
        <v>-3.1703281775382979</v>
      </c>
      <c r="K67" s="6">
        <f t="shared" si="42"/>
        <v>0.41</v>
      </c>
      <c r="L67" s="135"/>
    </row>
    <row r="68" spans="1:12">
      <c r="A68" s="210"/>
      <c r="B68" s="21">
        <v>160</v>
      </c>
      <c r="C68" s="6">
        <v>7.981312</v>
      </c>
      <c r="D68" s="6">
        <v>7.981312</v>
      </c>
      <c r="E68" s="6">
        <v>7.7342857142857158</v>
      </c>
      <c r="F68" s="6">
        <v>6.9006555934235979E-3</v>
      </c>
      <c r="G68" s="6">
        <v>-3.0950586283844586</v>
      </c>
      <c r="H68" s="12">
        <v>0.41</v>
      </c>
      <c r="I68" s="92">
        <f t="shared" si="40"/>
        <v>165</v>
      </c>
      <c r="J68" s="6">
        <f t="shared" si="41"/>
        <v>-3.0863560216901709</v>
      </c>
      <c r="K68" s="6">
        <f t="shared" si="42"/>
        <v>0.41</v>
      </c>
      <c r="L68" s="135"/>
    </row>
    <row r="69" spans="1:12">
      <c r="A69" s="210"/>
      <c r="B69" s="21">
        <v>175</v>
      </c>
      <c r="C69" s="6">
        <v>7.981312</v>
      </c>
      <c r="D69" s="6">
        <v>7.9824783333333329</v>
      </c>
      <c r="E69" s="6">
        <v>7.7374999999999998</v>
      </c>
      <c r="F69" s="6">
        <v>7.5154162547047395E-3</v>
      </c>
      <c r="G69" s="6">
        <v>-3.0689508083015959</v>
      </c>
      <c r="H69" s="12">
        <v>0.41</v>
      </c>
      <c r="I69" s="92">
        <f t="shared" si="40"/>
        <v>180</v>
      </c>
      <c r="J69" s="6">
        <f t="shared" si="41"/>
        <v>-3.0637817467394131</v>
      </c>
      <c r="K69" s="6">
        <f t="shared" si="42"/>
        <v>0.41</v>
      </c>
      <c r="L69" s="135"/>
    </row>
    <row r="70" spans="1:12">
      <c r="A70" s="210"/>
      <c r="B70" s="21">
        <v>190</v>
      </c>
      <c r="C70" s="6">
        <v>7.981312</v>
      </c>
      <c r="D70" s="6">
        <v>7.9865573333333337</v>
      </c>
      <c r="E70" s="6">
        <v>7.7426923076923071</v>
      </c>
      <c r="F70" s="6">
        <v>8.2741488058612721E-3</v>
      </c>
      <c r="G70" s="6">
        <v>-3.0534436236150473</v>
      </c>
      <c r="H70" s="12">
        <v>0.41</v>
      </c>
      <c r="I70" s="92">
        <f t="shared" si="40"/>
        <v>195</v>
      </c>
      <c r="J70" s="6">
        <f t="shared" si="41"/>
        <v>-3.0465483110718092</v>
      </c>
      <c r="K70" s="6">
        <f t="shared" si="42"/>
        <v>0.41</v>
      </c>
      <c r="L70" s="135"/>
    </row>
    <row r="71" spans="1:12">
      <c r="A71" s="210"/>
      <c r="B71" s="21">
        <v>205</v>
      </c>
      <c r="C71" s="6">
        <v>7.981312</v>
      </c>
      <c r="D71" s="6">
        <v>7.9908619999999999</v>
      </c>
      <c r="E71" s="6">
        <v>7.7485185185185186</v>
      </c>
      <c r="F71" s="6">
        <v>9.0739287156214113E-3</v>
      </c>
      <c r="G71" s="6">
        <v>-3.0327576859853331</v>
      </c>
      <c r="H71" s="12">
        <v>0.41</v>
      </c>
      <c r="I71" s="92">
        <f t="shared" si="40"/>
        <v>210</v>
      </c>
      <c r="J71" s="6">
        <f t="shared" si="41"/>
        <v>-3.0451320837983</v>
      </c>
      <c r="K71" s="6">
        <f t="shared" si="42"/>
        <v>0.41</v>
      </c>
      <c r="L71" s="135"/>
    </row>
    <row r="72" spans="1:12">
      <c r="A72" s="210"/>
      <c r="B72" s="21">
        <v>220</v>
      </c>
      <c r="C72" s="6">
        <v>7.981312</v>
      </c>
      <c r="D72" s="6">
        <v>7.9939769999999992</v>
      </c>
      <c r="E72" s="6">
        <v>7.7485714285714282</v>
      </c>
      <c r="F72" s="6">
        <v>8.9087080637473941E-3</v>
      </c>
      <c r="G72" s="6">
        <v>-3.0698808794242343</v>
      </c>
      <c r="H72" s="12">
        <v>0.41</v>
      </c>
      <c r="I72" s="92">
        <f t="shared" si="40"/>
        <v>225</v>
      </c>
      <c r="J72" s="6">
        <f t="shared" si="41"/>
        <v>-3.1479784240626492</v>
      </c>
      <c r="K72" s="6">
        <f t="shared" si="42"/>
        <v>0.41</v>
      </c>
      <c r="L72" s="135"/>
    </row>
    <row r="73" spans="1:12">
      <c r="A73" s="210"/>
      <c r="B73" s="21">
        <v>235</v>
      </c>
      <c r="C73" s="6">
        <v>7.981312</v>
      </c>
      <c r="D73" s="6">
        <v>8.0052206666666663</v>
      </c>
      <c r="E73" s="6">
        <v>7.7407142857142883</v>
      </c>
      <c r="F73" s="6">
        <v>7.6635604473480603E-3</v>
      </c>
      <c r="G73" s="6">
        <v>-3.3041735133394785</v>
      </c>
      <c r="H73" s="12">
        <v>0.41</v>
      </c>
      <c r="I73" s="92">
        <f t="shared" si="40"/>
        <v>240</v>
      </c>
      <c r="J73" s="6">
        <f t="shared" si="41"/>
        <v>-3.3915860177688226</v>
      </c>
      <c r="K73" s="6">
        <f t="shared" si="42"/>
        <v>0.41</v>
      </c>
      <c r="L73" s="135"/>
    </row>
    <row r="74" spans="1:12">
      <c r="A74" s="210"/>
      <c r="B74" s="21">
        <v>250</v>
      </c>
      <c r="C74" s="6">
        <v>7.981312</v>
      </c>
      <c r="D74" s="6">
        <v>8.009800333333331</v>
      </c>
      <c r="E74" s="6">
        <v>7.724137931034484</v>
      </c>
      <c r="F74" s="6">
        <v>9.0700611823857202E-3</v>
      </c>
      <c r="G74" s="6">
        <v>-3.5664110266275104</v>
      </c>
      <c r="H74" s="12">
        <v>0.41</v>
      </c>
      <c r="I74" s="92">
        <f t="shared" si="40"/>
        <v>255</v>
      </c>
      <c r="J74" s="6"/>
      <c r="K74" s="6"/>
      <c r="L74" s="135"/>
    </row>
    <row r="75" spans="1:12">
      <c r="A75" s="210"/>
      <c r="B75" s="105">
        <v>265</v>
      </c>
      <c r="C75" s="110">
        <v>7.981312</v>
      </c>
      <c r="D75" s="110">
        <v>8.0224299999999999</v>
      </c>
      <c r="E75" s="110">
        <v>7.6862962962962973</v>
      </c>
      <c r="F75" s="110">
        <v>8.3887049280788207E-3</v>
      </c>
      <c r="G75" s="110">
        <v>-4.1899237974491852</v>
      </c>
      <c r="H75" s="107">
        <v>0.41</v>
      </c>
      <c r="I75" s="92">
        <f t="shared" si="40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0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0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0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0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0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0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0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0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0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0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0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0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0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0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0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0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0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/>
      <c r="E95" s="30"/>
      <c r="F95" s="30"/>
      <c r="G95" s="74"/>
      <c r="H95" s="31"/>
      <c r="I95" s="93">
        <v>45</v>
      </c>
      <c r="J95" s="29"/>
      <c r="K95" s="29"/>
      <c r="L95" s="135"/>
    </row>
    <row r="96" spans="1:12">
      <c r="A96" s="210"/>
      <c r="B96" s="105">
        <v>60</v>
      </c>
      <c r="C96" s="111"/>
      <c r="D96" s="111">
        <v>8.1836833333333328</v>
      </c>
      <c r="E96" s="111">
        <v>7.7429999999999994</v>
      </c>
      <c r="F96" s="111">
        <v>1.1285761872936549E-2</v>
      </c>
      <c r="G96" s="113">
        <v>-5.3849020713981686</v>
      </c>
      <c r="H96" s="112">
        <v>0.78187843950839109</v>
      </c>
      <c r="I96" s="92">
        <f>I95+15</f>
        <v>60</v>
      </c>
      <c r="J96" s="6"/>
      <c r="K96" s="6"/>
      <c r="L96" s="135"/>
    </row>
    <row r="97" spans="1:12">
      <c r="A97" s="210"/>
      <c r="B97" s="21">
        <v>75</v>
      </c>
      <c r="C97" s="7"/>
      <c r="D97" s="7">
        <v>8.1811833333333333</v>
      </c>
      <c r="E97" s="7">
        <v>7.8100000000000023</v>
      </c>
      <c r="F97" s="7">
        <v>9.1766293548225814E-3</v>
      </c>
      <c r="G97" s="75">
        <v>-4.5370372256661851</v>
      </c>
      <c r="H97" s="22">
        <v>0.77884416521870115</v>
      </c>
      <c r="I97" s="92">
        <f t="shared" ref="I97:I127" si="43">I96+15</f>
        <v>75</v>
      </c>
      <c r="J97" s="6">
        <f t="shared" ref="J97:J117" si="44">G97+(G98-G97)/15*(I97-B97)</f>
        <v>-4.5370372256661851</v>
      </c>
      <c r="K97" s="6">
        <f t="shared" ref="K97:K117" si="45">H97+(H98-H97)/15*(I97-B97)</f>
        <v>0.77884416521870115</v>
      </c>
      <c r="L97" s="135"/>
    </row>
    <row r="98" spans="1:12">
      <c r="A98" s="210"/>
      <c r="B98" s="21">
        <v>90</v>
      </c>
      <c r="C98" s="7"/>
      <c r="D98" s="7">
        <v>8.1879833333333334</v>
      </c>
      <c r="E98" s="7">
        <v>7.8715000000000002</v>
      </c>
      <c r="F98" s="7">
        <v>1.0894228312565913E-2</v>
      </c>
      <c r="G98" s="75">
        <v>-3.8652171169539091</v>
      </c>
      <c r="H98" s="22">
        <v>0.77819306471575556</v>
      </c>
      <c r="I98" s="92">
        <f t="shared" si="43"/>
        <v>90</v>
      </c>
      <c r="J98" s="6">
        <f t="shared" si="44"/>
        <v>-3.8652171169539091</v>
      </c>
      <c r="K98" s="6">
        <f t="shared" si="45"/>
        <v>0.77819306471575556</v>
      </c>
      <c r="L98" s="135"/>
    </row>
    <row r="99" spans="1:12">
      <c r="A99" s="210"/>
      <c r="B99" s="21">
        <v>105</v>
      </c>
      <c r="C99" s="7"/>
      <c r="D99" s="7">
        <v>8.1833833333333335</v>
      </c>
      <c r="E99" s="7">
        <v>7.9214999999999991</v>
      </c>
      <c r="F99" s="7">
        <v>9.333020044867189E-3</v>
      </c>
      <c r="G99" s="75">
        <v>-3.2001841129280395</v>
      </c>
      <c r="H99" s="22">
        <v>0.77765776699756117</v>
      </c>
      <c r="I99" s="92">
        <f t="shared" si="43"/>
        <v>105</v>
      </c>
      <c r="J99" s="6">
        <f t="shared" si="44"/>
        <v>-3.2001841129280395</v>
      </c>
      <c r="K99" s="6">
        <f t="shared" si="45"/>
        <v>0.77765776699756117</v>
      </c>
      <c r="L99" s="135"/>
    </row>
    <row r="100" spans="1:12">
      <c r="A100" s="210"/>
      <c r="B100" s="21">
        <v>120</v>
      </c>
      <c r="C100" s="7"/>
      <c r="D100" s="7">
        <v>8.1851833333333346</v>
      </c>
      <c r="E100" s="7">
        <v>7.964999999999999</v>
      </c>
      <c r="F100" s="7">
        <v>1.0513149660757046E-2</v>
      </c>
      <c r="G100" s="75">
        <v>-2.6900232330369582</v>
      </c>
      <c r="H100" s="22">
        <v>0.77775672275027508</v>
      </c>
      <c r="I100" s="92">
        <f t="shared" si="43"/>
        <v>120</v>
      </c>
      <c r="J100" s="6">
        <f t="shared" si="44"/>
        <v>-2.6900232330369582</v>
      </c>
      <c r="K100" s="6">
        <f t="shared" si="45"/>
        <v>0.77775672275027508</v>
      </c>
      <c r="L100" s="135"/>
    </row>
    <row r="101" spans="1:12">
      <c r="A101" s="210"/>
      <c r="B101" s="21">
        <v>135</v>
      </c>
      <c r="C101" s="7"/>
      <c r="D101" s="7">
        <v>8.1832833333333337</v>
      </c>
      <c r="E101" s="7">
        <v>7.9980000000000002</v>
      </c>
      <c r="F101" s="7">
        <v>6.9585237393844463E-3</v>
      </c>
      <c r="G101" s="75">
        <v>-2.2641686201748703</v>
      </c>
      <c r="H101" s="22">
        <v>0.7766395346917232</v>
      </c>
      <c r="I101" s="92">
        <f t="shared" si="43"/>
        <v>135</v>
      </c>
      <c r="J101" s="6">
        <f t="shared" si="44"/>
        <v>-2.2641686201748703</v>
      </c>
      <c r="K101" s="6">
        <f t="shared" si="45"/>
        <v>0.7766395346917232</v>
      </c>
      <c r="L101" s="135"/>
    </row>
    <row r="102" spans="1:12">
      <c r="A102" s="210"/>
      <c r="B102" s="21">
        <v>150</v>
      </c>
      <c r="C102" s="7"/>
      <c r="D102" s="7">
        <v>8.1816833333333339</v>
      </c>
      <c r="E102" s="7">
        <v>8.0109999999999992</v>
      </c>
      <c r="F102" s="7">
        <v>1.0208355710680591E-2</v>
      </c>
      <c r="G102" s="75">
        <v>-2.086164012703188</v>
      </c>
      <c r="H102" s="22">
        <v>0.7778251478428817</v>
      </c>
      <c r="I102" s="92">
        <f t="shared" si="43"/>
        <v>150</v>
      </c>
      <c r="J102" s="6">
        <f t="shared" si="44"/>
        <v>-2.086164012703188</v>
      </c>
      <c r="K102" s="6">
        <f t="shared" si="45"/>
        <v>0.7778251478428817</v>
      </c>
      <c r="L102" s="135"/>
    </row>
    <row r="103" spans="1:12">
      <c r="A103" s="210"/>
      <c r="B103" s="21">
        <v>165</v>
      </c>
      <c r="C103" s="7"/>
      <c r="D103" s="7">
        <v>8.1809833333333337</v>
      </c>
      <c r="E103" s="7">
        <v>8.0150000000000006</v>
      </c>
      <c r="F103" s="7">
        <v>7.6088591025266616E-3</v>
      </c>
      <c r="G103" s="75">
        <v>-2.0288922073344868</v>
      </c>
      <c r="H103" s="22">
        <v>0.77697938498458985</v>
      </c>
      <c r="I103" s="92">
        <f t="shared" si="43"/>
        <v>165</v>
      </c>
      <c r="J103" s="6">
        <f t="shared" si="44"/>
        <v>-2.0288922073344868</v>
      </c>
      <c r="K103" s="6">
        <f t="shared" si="45"/>
        <v>0.77697938498458985</v>
      </c>
      <c r="L103" s="135"/>
    </row>
    <row r="104" spans="1:12">
      <c r="A104" s="210"/>
      <c r="B104" s="21">
        <v>180</v>
      </c>
      <c r="C104" s="7"/>
      <c r="D104" s="7">
        <v>8.1770333333333323</v>
      </c>
      <c r="E104" s="7">
        <v>8.019499999999999</v>
      </c>
      <c r="F104" s="7">
        <v>9.9868334373443401E-3</v>
      </c>
      <c r="G104" s="75">
        <v>-1.9265340730745868</v>
      </c>
      <c r="H104" s="22">
        <v>0.77815915070178354</v>
      </c>
      <c r="I104" s="92">
        <f t="shared" si="43"/>
        <v>180</v>
      </c>
      <c r="J104" s="6">
        <f t="shared" si="44"/>
        <v>-1.9265340730745868</v>
      </c>
      <c r="K104" s="6">
        <f t="shared" si="45"/>
        <v>0.77815915070178354</v>
      </c>
      <c r="L104" s="135"/>
    </row>
    <row r="105" spans="1:12">
      <c r="A105" s="210"/>
      <c r="B105" s="21">
        <v>195</v>
      </c>
      <c r="C105" s="7"/>
      <c r="D105" s="7">
        <v>8.1728333333333332</v>
      </c>
      <c r="E105" s="7">
        <v>8.0214999999999996</v>
      </c>
      <c r="F105" s="7">
        <v>5.871429486123873E-3</v>
      </c>
      <c r="G105" s="75">
        <v>-1.8516630299569741</v>
      </c>
      <c r="H105" s="22">
        <v>0.77730175425883108</v>
      </c>
      <c r="I105" s="92">
        <f t="shared" si="43"/>
        <v>195</v>
      </c>
      <c r="J105" s="6">
        <f t="shared" si="44"/>
        <v>-1.8516630299569741</v>
      </c>
      <c r="K105" s="6">
        <f t="shared" si="45"/>
        <v>0.77730175425883108</v>
      </c>
      <c r="L105" s="135"/>
    </row>
    <row r="106" spans="1:12">
      <c r="A106" s="210"/>
      <c r="B106" s="21">
        <v>210</v>
      </c>
      <c r="C106" s="7"/>
      <c r="D106" s="7">
        <v>8.1799333333333326</v>
      </c>
      <c r="E106" s="7">
        <v>8.0240000000000009</v>
      </c>
      <c r="F106" s="7">
        <v>8.8257995015806889E-3</v>
      </c>
      <c r="G106" s="75">
        <v>-1.9062910048166453</v>
      </c>
      <c r="H106" s="22">
        <v>0.77749122323812658</v>
      </c>
      <c r="I106" s="92">
        <f t="shared" si="43"/>
        <v>210</v>
      </c>
      <c r="J106" s="6">
        <f t="shared" si="44"/>
        <v>-1.9062910048166453</v>
      </c>
      <c r="K106" s="6">
        <f t="shared" si="45"/>
        <v>0.77749122323812658</v>
      </c>
      <c r="L106" s="135"/>
    </row>
    <row r="107" spans="1:12">
      <c r="A107" s="210"/>
      <c r="B107" s="21">
        <v>225</v>
      </c>
      <c r="C107" s="7">
        <v>8.1764833333333335</v>
      </c>
      <c r="D107" s="7">
        <v>8.1764833333333335</v>
      </c>
      <c r="E107" s="7">
        <v>8.0265000000000004</v>
      </c>
      <c r="F107" s="7">
        <v>8.1272770088723165E-3</v>
      </c>
      <c r="G107" s="75">
        <v>-1.8343256779096122</v>
      </c>
      <c r="H107" s="22">
        <v>0.77708020278617163</v>
      </c>
      <c r="I107" s="92">
        <f t="shared" si="43"/>
        <v>225</v>
      </c>
      <c r="J107" s="6">
        <f t="shared" si="44"/>
        <v>-1.8343256779096122</v>
      </c>
      <c r="K107" s="6">
        <f t="shared" si="45"/>
        <v>0.77708020278617163</v>
      </c>
      <c r="L107" s="135"/>
    </row>
    <row r="108" spans="1:12">
      <c r="A108" s="210"/>
      <c r="B108" s="21">
        <v>240</v>
      </c>
      <c r="C108" s="7"/>
      <c r="D108" s="7">
        <v>8.1773833333333332</v>
      </c>
      <c r="E108" s="7">
        <v>8.0154999999999994</v>
      </c>
      <c r="F108" s="7">
        <v>7.5915465451623209E-3</v>
      </c>
      <c r="G108" s="75">
        <v>-1.979647116131287</v>
      </c>
      <c r="H108" s="22">
        <v>0.77732590287135539</v>
      </c>
      <c r="I108" s="92">
        <f t="shared" si="43"/>
        <v>240</v>
      </c>
      <c r="J108" s="6">
        <f t="shared" si="44"/>
        <v>-1.979647116131287</v>
      </c>
      <c r="K108" s="6">
        <f t="shared" si="45"/>
        <v>0.77732590287135539</v>
      </c>
      <c r="L108" s="135"/>
    </row>
    <row r="109" spans="1:12">
      <c r="A109" s="210"/>
      <c r="B109" s="21">
        <v>255</v>
      </c>
      <c r="C109" s="7"/>
      <c r="D109" s="7">
        <v>8.1843833333333329</v>
      </c>
      <c r="E109" s="7">
        <v>8.0160000000000018</v>
      </c>
      <c r="F109" s="7">
        <v>8.8257995015806889E-3</v>
      </c>
      <c r="G109" s="75">
        <v>-2.057373493828667</v>
      </c>
      <c r="H109" s="22">
        <v>0.77703820944493573</v>
      </c>
      <c r="I109" s="92">
        <f t="shared" si="43"/>
        <v>255</v>
      </c>
      <c r="J109" s="6">
        <f t="shared" si="44"/>
        <v>-2.057373493828667</v>
      </c>
      <c r="K109" s="6">
        <f t="shared" si="45"/>
        <v>0.77703820944493573</v>
      </c>
      <c r="L109" s="135"/>
    </row>
    <row r="110" spans="1:12">
      <c r="A110" s="210"/>
      <c r="B110" s="21">
        <v>270</v>
      </c>
      <c r="C110" s="7"/>
      <c r="D110" s="7">
        <v>8.1794833333333319</v>
      </c>
      <c r="E110" s="7">
        <v>8.0025000000000013</v>
      </c>
      <c r="F110" s="7">
        <v>9.6654566695824028E-3</v>
      </c>
      <c r="G110" s="75">
        <v>-2.1637470989406089</v>
      </c>
      <c r="H110" s="22">
        <v>0.77778304093748984</v>
      </c>
      <c r="I110" s="92">
        <f t="shared" si="43"/>
        <v>270</v>
      </c>
      <c r="J110" s="6">
        <f t="shared" si="44"/>
        <v>-2.1637470989406089</v>
      </c>
      <c r="K110" s="6">
        <f t="shared" si="45"/>
        <v>0.77778304093748984</v>
      </c>
      <c r="L110" s="135"/>
    </row>
    <row r="111" spans="1:12">
      <c r="A111" s="210"/>
      <c r="B111" s="21">
        <v>285</v>
      </c>
      <c r="C111" s="7"/>
      <c r="D111" s="7">
        <v>8.1815833333333323</v>
      </c>
      <c r="E111" s="7">
        <v>8.004999999999999</v>
      </c>
      <c r="F111" s="7">
        <v>7.608859102526659E-3</v>
      </c>
      <c r="G111" s="75">
        <v>-2.1583026920217154</v>
      </c>
      <c r="H111" s="22">
        <v>0.77692895158435082</v>
      </c>
      <c r="I111" s="92">
        <f t="shared" si="43"/>
        <v>285</v>
      </c>
      <c r="J111" s="6">
        <f t="shared" si="44"/>
        <v>-2.1583026920217154</v>
      </c>
      <c r="K111" s="6">
        <f t="shared" si="45"/>
        <v>0.77692895158435082</v>
      </c>
      <c r="L111" s="135"/>
    </row>
    <row r="112" spans="1:12">
      <c r="A112" s="210"/>
      <c r="B112" s="21">
        <v>300</v>
      </c>
      <c r="C112" s="7"/>
      <c r="D112" s="7">
        <v>8.1821833333333327</v>
      </c>
      <c r="E112" s="7">
        <v>7.9914999999999994</v>
      </c>
      <c r="F112" s="7">
        <v>8.1272770088723148E-3</v>
      </c>
      <c r="G112" s="75">
        <v>-2.330470066058163</v>
      </c>
      <c r="H112" s="22">
        <v>0.7770786224944769</v>
      </c>
      <c r="I112" s="92">
        <f t="shared" si="43"/>
        <v>300</v>
      </c>
      <c r="J112" s="6">
        <f t="shared" si="44"/>
        <v>-2.330470066058163</v>
      </c>
      <c r="K112" s="6">
        <f t="shared" si="45"/>
        <v>0.7770786224944769</v>
      </c>
      <c r="L112" s="135"/>
    </row>
    <row r="113" spans="1:12">
      <c r="A113" s="210"/>
      <c r="B113" s="21">
        <v>315</v>
      </c>
      <c r="C113" s="7"/>
      <c r="D113" s="7">
        <v>8.1830833333333324</v>
      </c>
      <c r="E113" s="7">
        <v>7.9809999999999999</v>
      </c>
      <c r="F113" s="7">
        <v>1.1652874052533633E-2</v>
      </c>
      <c r="G113" s="75">
        <v>-2.4695255455869227</v>
      </c>
      <c r="H113" s="22">
        <v>0.7783185692452631</v>
      </c>
      <c r="I113" s="92">
        <f t="shared" si="43"/>
        <v>315</v>
      </c>
      <c r="J113" s="6">
        <f t="shared" si="44"/>
        <v>-2.4695255455869227</v>
      </c>
      <c r="K113" s="6">
        <f t="shared" si="45"/>
        <v>0.7783185692452631</v>
      </c>
      <c r="L113" s="135"/>
    </row>
    <row r="114" spans="1:12">
      <c r="A114" s="210"/>
      <c r="B114" s="21">
        <v>330</v>
      </c>
      <c r="C114" s="7"/>
      <c r="D114" s="7">
        <v>8.1841833333333334</v>
      </c>
      <c r="E114" s="7">
        <v>7.9699999999999989</v>
      </c>
      <c r="F114" s="7">
        <v>8.5839507527896656E-3</v>
      </c>
      <c r="G114" s="75">
        <v>-2.6170397779456858</v>
      </c>
      <c r="H114" s="22">
        <v>0.77719531924628427</v>
      </c>
      <c r="I114" s="92">
        <f t="shared" si="43"/>
        <v>330</v>
      </c>
      <c r="J114" s="6">
        <f t="shared" si="44"/>
        <v>-2.6170397779456858</v>
      </c>
      <c r="K114" s="6">
        <f t="shared" si="45"/>
        <v>0.77719531924628427</v>
      </c>
      <c r="L114" s="135"/>
    </row>
    <row r="115" spans="1:12">
      <c r="A115" s="210"/>
      <c r="B115" s="21">
        <v>345</v>
      </c>
      <c r="C115" s="7"/>
      <c r="D115" s="7">
        <v>8.1860833333333343</v>
      </c>
      <c r="E115" s="7">
        <v>7.9560000000000004</v>
      </c>
      <c r="F115" s="7">
        <v>1.0462967275611823E-2</v>
      </c>
      <c r="G115" s="75">
        <v>-2.8106644406665846</v>
      </c>
      <c r="H115" s="22">
        <v>0.7778490438314094</v>
      </c>
      <c r="I115" s="92">
        <f t="shared" si="43"/>
        <v>345</v>
      </c>
      <c r="J115" s="6">
        <f t="shared" si="44"/>
        <v>-2.8106644406665846</v>
      </c>
      <c r="K115" s="6">
        <f t="shared" si="45"/>
        <v>0.7778490438314094</v>
      </c>
      <c r="L115" s="135"/>
    </row>
    <row r="116" spans="1:12">
      <c r="A116" s="210"/>
      <c r="B116" s="21">
        <v>360</v>
      </c>
      <c r="C116" s="7"/>
      <c r="D116" s="7">
        <v>8.187383333333333</v>
      </c>
      <c r="E116" s="7">
        <v>7.9334999999999996</v>
      </c>
      <c r="F116" s="7">
        <v>1.0399898784932736E-2</v>
      </c>
      <c r="G116" s="75">
        <v>-3.1009093259344169</v>
      </c>
      <c r="H116" s="22">
        <v>0.77827002245824384</v>
      </c>
      <c r="I116" s="92">
        <f t="shared" si="43"/>
        <v>360</v>
      </c>
      <c r="J116" s="6">
        <f t="shared" si="44"/>
        <v>-3.1009093259344169</v>
      </c>
      <c r="K116" s="6">
        <f t="shared" si="45"/>
        <v>0.77827002245824384</v>
      </c>
      <c r="L116" s="135"/>
    </row>
    <row r="117" spans="1:12">
      <c r="A117" s="210"/>
      <c r="B117" s="21">
        <v>375</v>
      </c>
      <c r="C117" s="7"/>
      <c r="D117" s="7">
        <v>8.1947833333333353</v>
      </c>
      <c r="E117" s="7">
        <v>7.9064999999999994</v>
      </c>
      <c r="F117" s="7">
        <v>1.0894228312566007E-2</v>
      </c>
      <c r="G117" s="75">
        <v>-3.517888412750418</v>
      </c>
      <c r="H117" s="22">
        <v>0.77878580733460734</v>
      </c>
      <c r="I117" s="92">
        <f t="shared" si="43"/>
        <v>375</v>
      </c>
      <c r="J117" s="6">
        <f t="shared" si="44"/>
        <v>-3.517888412750418</v>
      </c>
      <c r="K117" s="6">
        <f t="shared" si="45"/>
        <v>0.77878580733460734</v>
      </c>
      <c r="L117" s="135"/>
    </row>
    <row r="118" spans="1:12">
      <c r="A118" s="210"/>
      <c r="B118" s="105">
        <v>390</v>
      </c>
      <c r="C118" s="111"/>
      <c r="D118" s="111">
        <v>8.1923833333333338</v>
      </c>
      <c r="E118" s="111">
        <v>7.8439999999999985</v>
      </c>
      <c r="F118" s="111">
        <v>1.1876558069531166E-2</v>
      </c>
      <c r="G118" s="113">
        <v>-4.2525272458360952</v>
      </c>
      <c r="H118" s="112">
        <v>0.78328328393685964</v>
      </c>
      <c r="I118" s="92">
        <f t="shared" si="43"/>
        <v>390</v>
      </c>
      <c r="J118" s="6"/>
      <c r="K118" s="6"/>
      <c r="L118" s="135"/>
    </row>
    <row r="119" spans="1:12">
      <c r="A119" s="210"/>
      <c r="B119" s="21">
        <v>405</v>
      </c>
      <c r="C119" s="7"/>
      <c r="D119" s="7"/>
      <c r="E119" s="7"/>
      <c r="F119" s="7"/>
      <c r="G119" s="75"/>
      <c r="H119" s="22"/>
      <c r="I119" s="92">
        <f t="shared" si="43"/>
        <v>405</v>
      </c>
      <c r="J119" s="6"/>
      <c r="K119" s="6"/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3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3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3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3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3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3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3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3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7.9695349760879397</v>
      </c>
      <c r="E135" s="34">
        <v>7.67</v>
      </c>
      <c r="F135" s="34">
        <v>0.01</v>
      </c>
      <c r="G135" s="35">
        <v>-3.7585000503376245</v>
      </c>
      <c r="H135" s="36">
        <v>0.58992289284447763</v>
      </c>
      <c r="I135" s="92">
        <f t="shared" si="46"/>
        <v>120</v>
      </c>
      <c r="J135" s="6">
        <f t="shared" ref="J135:J155" si="47">G135+(G136-G135)/15*(I135-B135)</f>
        <v>-3.7585000503376245</v>
      </c>
      <c r="K135" s="6">
        <f t="shared" ref="K135:K155" si="48">H135+(H136-H135)/15*(I135-B135)</f>
        <v>0.58992289284447763</v>
      </c>
      <c r="L135" s="135"/>
    </row>
    <row r="136" spans="1:12">
      <c r="A136" s="208"/>
      <c r="B136" s="23">
        <v>135</v>
      </c>
      <c r="C136" s="3"/>
      <c r="D136" s="34">
        <v>7.9651279760879392</v>
      </c>
      <c r="E136" s="34">
        <v>7.71</v>
      </c>
      <c r="F136" s="34">
        <v>0.04</v>
      </c>
      <c r="G136" s="35">
        <v>-3.203061857309228</v>
      </c>
      <c r="H136" s="36">
        <v>0.61001204732419145</v>
      </c>
      <c r="I136" s="92">
        <f t="shared" si="46"/>
        <v>135</v>
      </c>
      <c r="J136" s="6">
        <f t="shared" si="47"/>
        <v>-3.203061857309228</v>
      </c>
      <c r="K136" s="6">
        <f t="shared" si="48"/>
        <v>0.61001204732419145</v>
      </c>
      <c r="L136" s="135"/>
    </row>
    <row r="137" spans="1:12">
      <c r="A137" s="208"/>
      <c r="B137" s="23">
        <v>150</v>
      </c>
      <c r="C137" s="3"/>
      <c r="D137" s="34">
        <v>7.9702589760879397</v>
      </c>
      <c r="E137" s="34">
        <v>7.74</v>
      </c>
      <c r="F137" s="34">
        <v>0.02</v>
      </c>
      <c r="G137" s="35">
        <v>-2.8889773441334019</v>
      </c>
      <c r="H137" s="36">
        <v>0.59847562951575428</v>
      </c>
      <c r="I137" s="92">
        <f t="shared" si="46"/>
        <v>150</v>
      </c>
      <c r="J137" s="6">
        <f t="shared" si="47"/>
        <v>-2.8889773441334019</v>
      </c>
      <c r="K137" s="6">
        <f t="shared" si="48"/>
        <v>0.59847562951575428</v>
      </c>
      <c r="L137" s="135"/>
    </row>
    <row r="138" spans="1:12">
      <c r="A138" s="208"/>
      <c r="B138" s="23">
        <v>165</v>
      </c>
      <c r="C138" s="3"/>
      <c r="D138" s="34">
        <v>7.9662669760879394</v>
      </c>
      <c r="E138" s="34">
        <v>7.75</v>
      </c>
      <c r="F138" s="34">
        <v>0.03</v>
      </c>
      <c r="G138" s="35">
        <v>-2.7147844371410139</v>
      </c>
      <c r="H138" s="36">
        <v>0.60528207178086024</v>
      </c>
      <c r="I138" s="92">
        <f t="shared" si="46"/>
        <v>165</v>
      </c>
      <c r="J138" s="6">
        <f t="shared" si="47"/>
        <v>-2.7147844371410139</v>
      </c>
      <c r="K138" s="6">
        <f t="shared" si="48"/>
        <v>0.60528207178086024</v>
      </c>
      <c r="L138" s="135"/>
    </row>
    <row r="139" spans="1:12">
      <c r="A139" s="208"/>
      <c r="B139" s="23">
        <v>180</v>
      </c>
      <c r="C139" s="3"/>
      <c r="D139" s="34">
        <v>7.973240976087939</v>
      </c>
      <c r="E139" s="34">
        <v>7.76</v>
      </c>
      <c r="F139" s="34">
        <v>0.02</v>
      </c>
      <c r="G139" s="35">
        <v>-2.6744579365838463</v>
      </c>
      <c r="H139" s="36">
        <v>0.59955398402423687</v>
      </c>
      <c r="I139" s="92">
        <f t="shared" si="46"/>
        <v>180</v>
      </c>
      <c r="J139" s="6">
        <f t="shared" si="47"/>
        <v>-2.6744579365838463</v>
      </c>
      <c r="K139" s="6">
        <f t="shared" si="48"/>
        <v>0.59955398402423687</v>
      </c>
      <c r="L139" s="135"/>
    </row>
    <row r="140" spans="1:12">
      <c r="A140" s="208"/>
      <c r="B140" s="23">
        <v>195</v>
      </c>
      <c r="C140" s="3"/>
      <c r="D140" s="34">
        <v>7.9760399760879386</v>
      </c>
      <c r="E140" s="34">
        <v>7.78</v>
      </c>
      <c r="F140" s="34">
        <v>0.03</v>
      </c>
      <c r="G140" s="35">
        <v>-2.4578610021472254</v>
      </c>
      <c r="H140" s="36">
        <v>0.60608546322430534</v>
      </c>
      <c r="I140" s="92">
        <f t="shared" si="46"/>
        <v>195</v>
      </c>
      <c r="J140" s="6">
        <f t="shared" si="47"/>
        <v>-2.4578610021472254</v>
      </c>
      <c r="K140" s="6">
        <f t="shared" si="48"/>
        <v>0.60608546322430534</v>
      </c>
      <c r="L140" s="135"/>
    </row>
    <row r="141" spans="1:12">
      <c r="A141" s="208"/>
      <c r="B141" s="23">
        <v>210</v>
      </c>
      <c r="C141" s="3"/>
      <c r="D141" s="34">
        <v>7.9795229760879396</v>
      </c>
      <c r="E141" s="34">
        <v>7.79</v>
      </c>
      <c r="F141" s="34">
        <v>0.04</v>
      </c>
      <c r="G141" s="35">
        <v>-2.3751166160668862</v>
      </c>
      <c r="H141" s="36">
        <v>0.61382680574877435</v>
      </c>
      <c r="I141" s="92">
        <f t="shared" si="46"/>
        <v>210</v>
      </c>
      <c r="J141" s="6">
        <f t="shared" si="47"/>
        <v>-2.3751166160668862</v>
      </c>
      <c r="K141" s="6">
        <f t="shared" si="48"/>
        <v>0.61382680574877435</v>
      </c>
      <c r="L141" s="135"/>
    </row>
    <row r="142" spans="1:12">
      <c r="A142" s="208"/>
      <c r="B142" s="23">
        <v>225</v>
      </c>
      <c r="C142" s="3"/>
      <c r="D142" s="34">
        <v>7.9933299760879395</v>
      </c>
      <c r="E142" s="34">
        <v>7.8</v>
      </c>
      <c r="F142" s="34">
        <v>0.03</v>
      </c>
      <c r="G142" s="35">
        <v>-2.418641250471163</v>
      </c>
      <c r="H142" s="36">
        <v>0.60500993501487099</v>
      </c>
      <c r="I142" s="92">
        <f t="shared" si="46"/>
        <v>225</v>
      </c>
      <c r="J142" s="6">
        <f t="shared" si="47"/>
        <v>-2.418641250471163</v>
      </c>
      <c r="K142" s="6">
        <f t="shared" si="48"/>
        <v>0.60500993501487099</v>
      </c>
      <c r="L142" s="135"/>
    </row>
    <row r="143" spans="1:12">
      <c r="A143" s="208"/>
      <c r="B143" s="23">
        <v>240</v>
      </c>
      <c r="C143" s="3"/>
      <c r="D143" s="34">
        <v>7.9860569760879399</v>
      </c>
      <c r="E143" s="34">
        <v>7.8</v>
      </c>
      <c r="F143" s="34">
        <v>0.03</v>
      </c>
      <c r="G143" s="35">
        <v>-2.3297727106760782</v>
      </c>
      <c r="H143" s="36">
        <v>0.60609466002853862</v>
      </c>
      <c r="I143" s="92">
        <f t="shared" si="46"/>
        <v>240</v>
      </c>
      <c r="J143" s="6">
        <f t="shared" si="47"/>
        <v>-2.3297727106760782</v>
      </c>
      <c r="K143" s="6">
        <f t="shared" si="48"/>
        <v>0.60609466002853862</v>
      </c>
      <c r="L143" s="135"/>
    </row>
    <row r="144" spans="1:12">
      <c r="A144" s="208"/>
      <c r="B144" s="23">
        <v>255</v>
      </c>
      <c r="C144" s="4"/>
      <c r="D144" s="34">
        <v>7.9746789760879393</v>
      </c>
      <c r="E144" s="34">
        <v>7.81</v>
      </c>
      <c r="F144" s="34">
        <v>0.03</v>
      </c>
      <c r="G144" s="35">
        <v>-2.06502326403018</v>
      </c>
      <c r="H144" s="36">
        <v>0.60855204955163567</v>
      </c>
      <c r="I144" s="92">
        <f t="shared" si="46"/>
        <v>255</v>
      </c>
      <c r="J144" s="6">
        <f t="shared" si="47"/>
        <v>-2.06502326403018</v>
      </c>
      <c r="K144" s="6">
        <f t="shared" si="48"/>
        <v>0.60855204955163567</v>
      </c>
      <c r="L144" s="135"/>
    </row>
    <row r="145" spans="1:12">
      <c r="A145" s="208"/>
      <c r="B145" s="23">
        <v>270</v>
      </c>
      <c r="C145" s="3">
        <v>7.9787039760879379</v>
      </c>
      <c r="D145" s="34">
        <v>7.9797019760879389</v>
      </c>
      <c r="E145" s="34">
        <v>7.82</v>
      </c>
      <c r="F145" s="34">
        <v>0.03</v>
      </c>
      <c r="G145" s="35">
        <v>-2.0013526390647574</v>
      </c>
      <c r="H145" s="36">
        <v>0.60855177816896611</v>
      </c>
      <c r="I145" s="92">
        <f t="shared" si="46"/>
        <v>270</v>
      </c>
      <c r="J145" s="6">
        <f t="shared" si="47"/>
        <v>-2.0013526390647574</v>
      </c>
      <c r="K145" s="6">
        <f t="shared" si="48"/>
        <v>0.60855177816896611</v>
      </c>
      <c r="L145" s="135"/>
    </row>
    <row r="146" spans="1:12">
      <c r="A146" s="208"/>
      <c r="B146" s="23">
        <v>285</v>
      </c>
      <c r="C146" s="3"/>
      <c r="D146" s="34">
        <v>7.9766149760879399</v>
      </c>
      <c r="E146" s="34">
        <v>7.82</v>
      </c>
      <c r="F146" s="34">
        <v>0.03</v>
      </c>
      <c r="G146" s="35">
        <v>-1.9634265481966391</v>
      </c>
      <c r="H146" s="36">
        <v>0.60901540573727775</v>
      </c>
      <c r="I146" s="92">
        <f t="shared" si="46"/>
        <v>285</v>
      </c>
      <c r="J146" s="6">
        <f t="shared" si="47"/>
        <v>-1.9634265481966391</v>
      </c>
      <c r="K146" s="6">
        <f t="shared" si="48"/>
        <v>0.60901540573727775</v>
      </c>
      <c r="L146" s="135"/>
    </row>
    <row r="147" spans="1:12">
      <c r="A147" s="208"/>
      <c r="B147" s="23">
        <v>300</v>
      </c>
      <c r="C147" s="3"/>
      <c r="D147" s="34">
        <v>7.9728889760879396</v>
      </c>
      <c r="E147" s="34">
        <v>7.8</v>
      </c>
      <c r="F147" s="34">
        <v>0.04</v>
      </c>
      <c r="G147" s="35">
        <v>-2.1684608503450056</v>
      </c>
      <c r="H147" s="36">
        <v>0.6155658171500249</v>
      </c>
      <c r="I147" s="92">
        <f t="shared" si="46"/>
        <v>300</v>
      </c>
      <c r="J147" s="6">
        <f t="shared" si="47"/>
        <v>-2.1684608503450056</v>
      </c>
      <c r="K147" s="6">
        <f t="shared" si="48"/>
        <v>0.6155658171500249</v>
      </c>
      <c r="L147" s="135"/>
    </row>
    <row r="148" spans="1:12">
      <c r="A148" s="208"/>
      <c r="B148" s="23">
        <v>315</v>
      </c>
      <c r="C148" s="3"/>
      <c r="D148" s="34">
        <v>7.9727709760879391</v>
      </c>
      <c r="E148" s="34">
        <v>7.8</v>
      </c>
      <c r="F148" s="34">
        <v>0.03</v>
      </c>
      <c r="G148" s="35">
        <v>-2.1670129068816433</v>
      </c>
      <c r="H148" s="36">
        <v>0.60808399216757236</v>
      </c>
      <c r="I148" s="92">
        <f t="shared" si="46"/>
        <v>315</v>
      </c>
      <c r="J148" s="6">
        <f t="shared" si="47"/>
        <v>-2.1670129068816433</v>
      </c>
      <c r="K148" s="6">
        <f t="shared" si="48"/>
        <v>0.60808399216757236</v>
      </c>
      <c r="L148" s="135"/>
    </row>
    <row r="149" spans="1:12">
      <c r="A149" s="208"/>
      <c r="B149" s="23">
        <v>330</v>
      </c>
      <c r="C149" s="3"/>
      <c r="D149" s="34">
        <v>7.9671389760879388</v>
      </c>
      <c r="E149" s="34">
        <v>7.79</v>
      </c>
      <c r="F149" s="34">
        <v>0.04</v>
      </c>
      <c r="G149" s="35">
        <v>-2.2233699778501705</v>
      </c>
      <c r="H149" s="36">
        <v>0.61568352952599203</v>
      </c>
      <c r="I149" s="92">
        <f t="shared" si="46"/>
        <v>330</v>
      </c>
      <c r="J149" s="6">
        <f t="shared" si="47"/>
        <v>-2.2233699778501705</v>
      </c>
      <c r="K149" s="6">
        <f t="shared" si="48"/>
        <v>0.61568352952599203</v>
      </c>
      <c r="L149" s="135"/>
    </row>
    <row r="150" spans="1:12">
      <c r="A150" s="208"/>
      <c r="B150" s="23">
        <v>345</v>
      </c>
      <c r="C150" s="3"/>
      <c r="D150" s="34">
        <v>7.9760399760879386</v>
      </c>
      <c r="E150" s="34">
        <v>7.78</v>
      </c>
      <c r="F150" s="34">
        <v>0.06</v>
      </c>
      <c r="G150" s="35">
        <v>-2.4578610021472254</v>
      </c>
      <c r="H150" s="36">
        <v>0.63459229016024621</v>
      </c>
      <c r="I150" s="92">
        <f t="shared" si="46"/>
        <v>345</v>
      </c>
      <c r="J150" s="6">
        <f t="shared" si="47"/>
        <v>-2.4578610021472254</v>
      </c>
      <c r="K150" s="6">
        <f t="shared" si="48"/>
        <v>0.63459229016024621</v>
      </c>
      <c r="L150" s="135"/>
    </row>
    <row r="151" spans="1:12">
      <c r="A151" s="208"/>
      <c r="B151" s="23">
        <v>360</v>
      </c>
      <c r="C151" s="3"/>
      <c r="D151" s="34">
        <v>7.973240976087939</v>
      </c>
      <c r="E151" s="34">
        <v>7.77</v>
      </c>
      <c r="F151" s="34">
        <v>0.04</v>
      </c>
      <c r="G151" s="35">
        <v>-2.5490384236155297</v>
      </c>
      <c r="H151" s="36">
        <v>0.61327690692679249</v>
      </c>
      <c r="I151" s="92">
        <f t="shared" si="46"/>
        <v>360</v>
      </c>
      <c r="J151" s="6">
        <f t="shared" si="47"/>
        <v>-2.5490384236155297</v>
      </c>
      <c r="K151" s="6">
        <f t="shared" si="48"/>
        <v>0.61327690692679249</v>
      </c>
      <c r="L151" s="135"/>
    </row>
    <row r="152" spans="1:12">
      <c r="A152" s="208"/>
      <c r="B152" s="23">
        <v>375</v>
      </c>
      <c r="C152" s="3"/>
      <c r="D152" s="34">
        <v>7.9662669760879394</v>
      </c>
      <c r="E152" s="34">
        <v>7.79</v>
      </c>
      <c r="F152" s="34">
        <v>0.04</v>
      </c>
      <c r="G152" s="35">
        <v>-2.2126671955262576</v>
      </c>
      <c r="H152" s="36">
        <v>0.61581459973923969</v>
      </c>
      <c r="I152" s="92">
        <f t="shared" si="46"/>
        <v>375</v>
      </c>
      <c r="J152" s="6">
        <f t="shared" si="47"/>
        <v>-2.2126671955262576</v>
      </c>
      <c r="K152" s="6">
        <f t="shared" si="48"/>
        <v>0.61581459973923969</v>
      </c>
      <c r="L152" s="135"/>
    </row>
    <row r="153" spans="1:12">
      <c r="A153" s="208"/>
      <c r="B153" s="23">
        <v>390</v>
      </c>
      <c r="C153" s="3"/>
      <c r="D153" s="34">
        <v>7.9702589760879397</v>
      </c>
      <c r="E153" s="34">
        <v>7.78</v>
      </c>
      <c r="F153" s="34">
        <v>0.06</v>
      </c>
      <c r="G153" s="35">
        <v>-2.3871115939738843</v>
      </c>
      <c r="H153" s="36">
        <v>0.63545930012416429</v>
      </c>
      <c r="I153" s="92">
        <f t="shared" si="46"/>
        <v>390</v>
      </c>
      <c r="J153" s="6">
        <f t="shared" si="47"/>
        <v>-2.3871115939738843</v>
      </c>
      <c r="K153" s="6">
        <f t="shared" si="48"/>
        <v>0.63545930012416429</v>
      </c>
      <c r="L153" s="135"/>
    </row>
    <row r="154" spans="1:12">
      <c r="A154" s="208"/>
      <c r="B154" s="23">
        <v>405</v>
      </c>
      <c r="C154" s="3"/>
      <c r="D154" s="34">
        <v>7.9651279760879392</v>
      </c>
      <c r="E154" s="34">
        <v>7.78</v>
      </c>
      <c r="F154" s="34">
        <v>0.04</v>
      </c>
      <c r="G154" s="35">
        <v>-2.3242310311109944</v>
      </c>
      <c r="H154" s="36">
        <v>0.61523895303098031</v>
      </c>
      <c r="I154" s="92">
        <f t="shared" si="46"/>
        <v>405</v>
      </c>
      <c r="J154" s="6">
        <f t="shared" si="47"/>
        <v>-2.3242310311109944</v>
      </c>
      <c r="K154" s="6">
        <f t="shared" si="48"/>
        <v>0.61523895303098031</v>
      </c>
      <c r="L154" s="135"/>
    </row>
    <row r="155" spans="1:12">
      <c r="A155" s="208"/>
      <c r="B155" s="23">
        <v>420</v>
      </c>
      <c r="C155" s="3"/>
      <c r="D155" s="34">
        <v>7.9695349760879397</v>
      </c>
      <c r="E155" s="34">
        <v>7.79</v>
      </c>
      <c r="F155" s="34">
        <v>0.02</v>
      </c>
      <c r="G155" s="35">
        <v>-2.2527660224419925</v>
      </c>
      <c r="H155" s="36">
        <v>0.60239394135276547</v>
      </c>
      <c r="I155" s="92">
        <f t="shared" si="46"/>
        <v>420</v>
      </c>
      <c r="J155" s="6">
        <f t="shared" si="47"/>
        <v>-2.2527660224419925</v>
      </c>
      <c r="K155" s="6">
        <f t="shared" si="48"/>
        <v>0.60239394135276547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/>
      <c r="E201" s="55"/>
      <c r="F201" s="56"/>
      <c r="G201" s="56"/>
      <c r="H201" s="62"/>
      <c r="I201" s="94">
        <f>I200+15</f>
        <v>60</v>
      </c>
      <c r="J201" s="6"/>
      <c r="K201" s="6"/>
      <c r="L201" s="135"/>
    </row>
    <row r="202" spans="1:12">
      <c r="A202" s="208"/>
      <c r="B202" s="55">
        <v>65</v>
      </c>
      <c r="C202" s="55"/>
      <c r="D202" s="56"/>
      <c r="E202" s="55"/>
      <c r="F202" s="56"/>
      <c r="G202" s="56"/>
      <c r="H202" s="62"/>
      <c r="I202" s="94">
        <f t="shared" ref="I202:I232" si="50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8.0769999999999982</v>
      </c>
      <c r="E203" s="55">
        <v>7.6957000000000004</v>
      </c>
      <c r="F203" s="56">
        <v>2.27762570891967E-2</v>
      </c>
      <c r="G203" s="56">
        <v>-4.7208121827410903</v>
      </c>
      <c r="H203" s="62">
        <v>0.61973113980318106</v>
      </c>
      <c r="I203" s="94">
        <f t="shared" si="50"/>
        <v>90</v>
      </c>
      <c r="J203" s="6">
        <f t="shared" ref="J203:J232" si="51">G203+(G204-G203)/15*(I203-B203)</f>
        <v>-4.0276576684798764</v>
      </c>
      <c r="K203" s="6">
        <f t="shared" ref="K203:K232" si="52">H203+(H204-H203)/15*(I203-B203)</f>
        <v>0.61985804783594534</v>
      </c>
      <c r="L203" s="135"/>
    </row>
    <row r="204" spans="1:12">
      <c r="A204" s="208"/>
      <c r="B204" s="55">
        <v>95</v>
      </c>
      <c r="C204" s="55"/>
      <c r="D204" s="56">
        <v>8.0709999999999997</v>
      </c>
      <c r="E204" s="55">
        <v>7.7739000000000003</v>
      </c>
      <c r="F204" s="56">
        <v>1.657229089911719E-2</v>
      </c>
      <c r="G204" s="56">
        <v>-3.681080411349269</v>
      </c>
      <c r="H204" s="62">
        <v>0.61992150185232753</v>
      </c>
      <c r="I204" s="94">
        <f t="shared" si="50"/>
        <v>105</v>
      </c>
      <c r="J204" s="6">
        <f t="shared" si="51"/>
        <v>-3.2181004462328708</v>
      </c>
      <c r="K204" s="6">
        <f t="shared" si="52"/>
        <v>0.62008206301637625</v>
      </c>
      <c r="L204" s="135"/>
    </row>
    <row r="205" spans="1:12">
      <c r="A205" s="208"/>
      <c r="B205" s="55">
        <v>110</v>
      </c>
      <c r="C205" s="55"/>
      <c r="D205" s="56">
        <v>8.0659999999999989</v>
      </c>
      <c r="E205" s="55">
        <v>7.8250999999999999</v>
      </c>
      <c r="F205" s="56">
        <v>1.3248520976983509E-2</v>
      </c>
      <c r="G205" s="56">
        <v>-2.9866104636746718</v>
      </c>
      <c r="H205" s="62">
        <v>0.62016234359840061</v>
      </c>
      <c r="I205" s="94">
        <f t="shared" si="50"/>
        <v>120</v>
      </c>
      <c r="J205" s="6">
        <f t="shared" si="51"/>
        <v>-2.6460784568818911</v>
      </c>
      <c r="K205" s="6">
        <f t="shared" si="52"/>
        <v>0.62030981428220477</v>
      </c>
      <c r="L205" s="135"/>
    </row>
    <row r="206" spans="1:12">
      <c r="A206" s="208"/>
      <c r="B206" s="55">
        <v>125</v>
      </c>
      <c r="C206" s="55"/>
      <c r="D206" s="56">
        <v>8.0620000000000012</v>
      </c>
      <c r="E206" s="55">
        <v>7.8624000000000001</v>
      </c>
      <c r="F206" s="56">
        <v>1.1754750281799569E-2</v>
      </c>
      <c r="G206" s="56">
        <v>-2.4758124534855011</v>
      </c>
      <c r="H206" s="62">
        <v>0.62038354962410691</v>
      </c>
      <c r="I206" s="94">
        <f t="shared" si="50"/>
        <v>135</v>
      </c>
      <c r="J206" s="6">
        <f t="shared" si="51"/>
        <v>-2.3221901413202097</v>
      </c>
      <c r="K206" s="6">
        <f t="shared" si="52"/>
        <v>0.62041236981582348</v>
      </c>
      <c r="L206" s="135"/>
    </row>
    <row r="207" spans="1:12">
      <c r="A207" s="208"/>
      <c r="B207" s="55">
        <v>140</v>
      </c>
      <c r="C207" s="55"/>
      <c r="D207" s="56">
        <v>8.0609999999999999</v>
      </c>
      <c r="E207" s="55">
        <v>7.88</v>
      </c>
      <c r="F207" s="56">
        <v>1.0830707092254021E-2</v>
      </c>
      <c r="G207" s="56">
        <v>-2.2453789852375641</v>
      </c>
      <c r="H207" s="62">
        <v>0.62042677991168171</v>
      </c>
      <c r="I207" s="94">
        <f t="shared" si="50"/>
        <v>150</v>
      </c>
      <c r="J207" s="6">
        <f t="shared" si="51"/>
        <v>-2.0763325830662804</v>
      </c>
      <c r="K207" s="6">
        <f t="shared" si="52"/>
        <v>0.62055855249981784</v>
      </c>
      <c r="L207" s="135"/>
    </row>
    <row r="208" spans="1:12">
      <c r="A208" s="208"/>
      <c r="B208" s="55">
        <v>155</v>
      </c>
      <c r="C208" s="55"/>
      <c r="D208" s="56">
        <v>8.0579999999999998</v>
      </c>
      <c r="E208" s="55">
        <v>7.8975</v>
      </c>
      <c r="F208" s="56">
        <v>1.0186284864190379E-2</v>
      </c>
      <c r="G208" s="56">
        <v>-1.9918093819806386</v>
      </c>
      <c r="H208" s="62">
        <v>0.62062443879388596</v>
      </c>
      <c r="I208" s="94">
        <f t="shared" si="50"/>
        <v>165</v>
      </c>
      <c r="J208" s="6">
        <f t="shared" si="51"/>
        <v>-1.9232968512108772</v>
      </c>
      <c r="K208" s="6">
        <f t="shared" si="52"/>
        <v>0.62066754298055804</v>
      </c>
      <c r="L208" s="135"/>
    </row>
    <row r="209" spans="1:12">
      <c r="A209" s="208"/>
      <c r="B209" s="55">
        <v>170</v>
      </c>
      <c r="C209" s="55"/>
      <c r="D209" s="56">
        <v>8.0570000000000004</v>
      </c>
      <c r="E209" s="55">
        <v>7.9047999999999998</v>
      </c>
      <c r="F209" s="56">
        <v>9.6414028261505129E-3</v>
      </c>
      <c r="G209" s="56">
        <v>-1.8890405858259967</v>
      </c>
      <c r="H209" s="62">
        <v>0.62068909507389414</v>
      </c>
      <c r="I209" s="94">
        <f t="shared" si="50"/>
        <v>180</v>
      </c>
      <c r="J209" s="6">
        <f t="shared" si="51"/>
        <v>-1.9320865460567742</v>
      </c>
      <c r="K209" s="6">
        <f t="shared" si="52"/>
        <v>0.6204375918932995</v>
      </c>
      <c r="L209" s="135"/>
    </row>
    <row r="210" spans="1:12">
      <c r="A210" s="208"/>
      <c r="B210" s="55">
        <v>185</v>
      </c>
      <c r="C210" s="55"/>
      <c r="D210" s="56">
        <v>8.0619999999999994</v>
      </c>
      <c r="E210" s="55">
        <v>7.9044999999999996</v>
      </c>
      <c r="F210" s="56">
        <v>7.7813755359163192E-3</v>
      </c>
      <c r="G210" s="56">
        <v>-1.9536095261721629</v>
      </c>
      <c r="H210" s="62">
        <v>0.62031184030300224</v>
      </c>
      <c r="I210" s="94">
        <f t="shared" si="50"/>
        <v>195</v>
      </c>
      <c r="J210" s="6">
        <f t="shared" si="51"/>
        <v>-1.8966517023685363</v>
      </c>
      <c r="K210" s="6">
        <f t="shared" si="52"/>
        <v>0.6206130862312873</v>
      </c>
      <c r="L210" s="135"/>
    </row>
    <row r="211" spans="1:12">
      <c r="A211" s="208"/>
      <c r="B211" s="55">
        <v>200</v>
      </c>
      <c r="C211" s="55"/>
      <c r="D211" s="56">
        <v>8.0559999999999992</v>
      </c>
      <c r="E211" s="55">
        <v>7.9055</v>
      </c>
      <c r="F211" s="56">
        <v>7.7825483848896256E-3</v>
      </c>
      <c r="G211" s="56">
        <v>-1.8681727904667229</v>
      </c>
      <c r="H211" s="62">
        <v>0.62076370919542978</v>
      </c>
      <c r="I211" s="94">
        <f t="shared" si="50"/>
        <v>210</v>
      </c>
      <c r="J211" s="6">
        <f t="shared" si="51"/>
        <v>-1.8938265475008167</v>
      </c>
      <c r="K211" s="6">
        <f t="shared" si="52"/>
        <v>0.62076671382641591</v>
      </c>
      <c r="L211" s="135"/>
    </row>
    <row r="212" spans="1:12">
      <c r="A212" s="208"/>
      <c r="B212" s="55">
        <v>215</v>
      </c>
      <c r="C212" s="55"/>
      <c r="D212" s="56">
        <v>8.0559999999999992</v>
      </c>
      <c r="E212" s="55">
        <v>7.9024000000000001</v>
      </c>
      <c r="F212" s="56">
        <v>8.5013829114979709E-3</v>
      </c>
      <c r="G212" s="56">
        <v>-1.9066534260178636</v>
      </c>
      <c r="H212" s="62">
        <v>0.62076821614190902</v>
      </c>
      <c r="I212" s="94">
        <f t="shared" si="50"/>
        <v>225</v>
      </c>
      <c r="J212" s="6">
        <f t="shared" si="51"/>
        <v>-1.9084665154799831</v>
      </c>
      <c r="K212" s="6">
        <f t="shared" si="52"/>
        <v>0.62081980830354977</v>
      </c>
      <c r="L212" s="135"/>
    </row>
    <row r="213" spans="1:12">
      <c r="A213" s="208"/>
      <c r="B213" s="55">
        <v>230</v>
      </c>
      <c r="C213" s="55"/>
      <c r="D213" s="56">
        <v>8.0549999999999997</v>
      </c>
      <c r="E213" s="55">
        <v>7.9012000000000002</v>
      </c>
      <c r="F213" s="56">
        <v>9.1663616144479713E-3</v>
      </c>
      <c r="G213" s="56">
        <v>-1.9093730602110428</v>
      </c>
      <c r="H213" s="62">
        <v>0.62084560438437009</v>
      </c>
      <c r="I213" s="94">
        <f t="shared" si="50"/>
        <v>240</v>
      </c>
      <c r="J213" s="6">
        <f t="shared" si="51"/>
        <v>-1.9093730602110284</v>
      </c>
      <c r="K213" s="6">
        <f t="shared" si="52"/>
        <v>0.6208456043843702</v>
      </c>
      <c r="L213" s="135"/>
    </row>
    <row r="214" spans="1:12">
      <c r="A214" s="208"/>
      <c r="B214" s="55">
        <v>245</v>
      </c>
      <c r="C214" s="55"/>
      <c r="D214" s="56">
        <v>8.0549999999999979</v>
      </c>
      <c r="E214" s="55">
        <v>7.9012000000000002</v>
      </c>
      <c r="F214" s="56">
        <v>7.1543714333657362E-3</v>
      </c>
      <c r="G214" s="56">
        <v>-1.9093730602110213</v>
      </c>
      <c r="H214" s="62">
        <v>0.6208456043843702</v>
      </c>
      <c r="I214" s="94">
        <f t="shared" si="50"/>
        <v>255</v>
      </c>
      <c r="J214" s="6">
        <f t="shared" si="51"/>
        <v>-1.946454376574799</v>
      </c>
      <c r="K214" s="6">
        <f t="shared" si="52"/>
        <v>0.62079868443141428</v>
      </c>
      <c r="L214" s="135"/>
    </row>
    <row r="215" spans="1:12">
      <c r="A215" s="208"/>
      <c r="B215" s="55">
        <v>260</v>
      </c>
      <c r="C215" s="55"/>
      <c r="D215" s="56">
        <v>8.0559999999999992</v>
      </c>
      <c r="E215" s="55">
        <v>7.8977000000000004</v>
      </c>
      <c r="F215" s="56">
        <v>9.3147372178685722E-3</v>
      </c>
      <c r="G215" s="56">
        <v>-1.964995034756688</v>
      </c>
      <c r="H215" s="62">
        <v>0.62077522445493627</v>
      </c>
      <c r="I215" s="94">
        <f t="shared" si="50"/>
        <v>270</v>
      </c>
      <c r="J215" s="6">
        <f t="shared" si="51"/>
        <v>-1.9255885278507596</v>
      </c>
      <c r="K215" s="6">
        <f t="shared" si="52"/>
        <v>0.62087325934113846</v>
      </c>
      <c r="L215" s="135"/>
    </row>
    <row r="216" spans="1:12">
      <c r="A216" s="208"/>
      <c r="B216" s="55">
        <v>275</v>
      </c>
      <c r="C216" s="55"/>
      <c r="D216" s="56">
        <v>8.0539999999999985</v>
      </c>
      <c r="E216" s="55">
        <v>7.9005000000000001</v>
      </c>
      <c r="F216" s="56">
        <v>8.5078849287158077E-3</v>
      </c>
      <c r="G216" s="56">
        <v>-1.9058852743977954</v>
      </c>
      <c r="H216" s="62">
        <v>0.62092227678423961</v>
      </c>
      <c r="I216" s="94">
        <f t="shared" si="50"/>
        <v>285</v>
      </c>
      <c r="J216" s="6">
        <f t="shared" si="51"/>
        <v>-1.9468654590780057</v>
      </c>
      <c r="K216" s="6">
        <f t="shared" si="52"/>
        <v>0.62079874964822812</v>
      </c>
      <c r="L216" s="135"/>
    </row>
    <row r="217" spans="1:12">
      <c r="A217" s="208"/>
      <c r="B217" s="55">
        <v>290</v>
      </c>
      <c r="C217" s="55"/>
      <c r="D217" s="56">
        <v>8.0564999999999998</v>
      </c>
      <c r="E217" s="55">
        <v>7.8979999999999997</v>
      </c>
      <c r="F217" s="56">
        <v>8.9929102536856903E-3</v>
      </c>
      <c r="G217" s="56">
        <v>-1.9673555514181107</v>
      </c>
      <c r="H217" s="62">
        <v>0.62073698608022243</v>
      </c>
      <c r="I217" s="94">
        <f t="shared" si="50"/>
        <v>300</v>
      </c>
      <c r="J217" s="6">
        <f t="shared" si="51"/>
        <v>-1.9681830406090313</v>
      </c>
      <c r="K217" s="6">
        <f t="shared" si="52"/>
        <v>0.62073708712681519</v>
      </c>
      <c r="L217" s="135"/>
    </row>
    <row r="218" spans="1:12">
      <c r="A218" s="208"/>
      <c r="B218" s="55">
        <v>305</v>
      </c>
      <c r="C218" s="55"/>
      <c r="D218" s="56">
        <v>8.0564999999999998</v>
      </c>
      <c r="E218" s="55">
        <v>7.8978999999999999</v>
      </c>
      <c r="F218" s="56">
        <v>9.0758025226795984E-3</v>
      </c>
      <c r="G218" s="56">
        <v>-1.9685967852044914</v>
      </c>
      <c r="H218" s="62">
        <v>0.62073713765011163</v>
      </c>
      <c r="I218" s="94">
        <f t="shared" si="50"/>
        <v>315</v>
      </c>
      <c r="J218" s="6">
        <f t="shared" si="51"/>
        <v>-1.9629665612817144</v>
      </c>
      <c r="K218" s="6">
        <f t="shared" si="52"/>
        <v>0.62078782300694757</v>
      </c>
      <c r="L218" s="135"/>
    </row>
    <row r="219" spans="1:12">
      <c r="A219" s="208"/>
      <c r="B219" s="55">
        <v>320</v>
      </c>
      <c r="C219" s="55"/>
      <c r="D219" s="56">
        <v>8.0554999999999986</v>
      </c>
      <c r="E219" s="55">
        <v>7.8975999999999997</v>
      </c>
      <c r="F219" s="56">
        <v>9.9913011692153494E-3</v>
      </c>
      <c r="G219" s="56">
        <v>-1.9601514493203258</v>
      </c>
      <c r="H219" s="62">
        <v>0.62081316568536549</v>
      </c>
      <c r="I219" s="94">
        <f t="shared" si="50"/>
        <v>330</v>
      </c>
      <c r="J219" s="6">
        <f t="shared" si="51"/>
        <v>-1.9915999420685662</v>
      </c>
      <c r="K219" s="6">
        <f t="shared" si="52"/>
        <v>0.62081703715773007</v>
      </c>
      <c r="L219" s="135"/>
    </row>
    <row r="220" spans="1:12">
      <c r="A220" s="208"/>
      <c r="B220" s="55">
        <v>335</v>
      </c>
      <c r="C220" s="55"/>
      <c r="D220" s="56">
        <v>8.0555000000000003</v>
      </c>
      <c r="E220" s="55">
        <v>7.8937999999999997</v>
      </c>
      <c r="F220" s="56">
        <v>9.3586338010587765E-3</v>
      </c>
      <c r="G220" s="56">
        <v>-2.0073241884426865</v>
      </c>
      <c r="H220" s="62">
        <v>0.62081897289391241</v>
      </c>
      <c r="I220" s="94">
        <f t="shared" si="50"/>
        <v>345</v>
      </c>
      <c r="J220" s="6">
        <f t="shared" si="51"/>
        <v>-1.9839883871899919</v>
      </c>
      <c r="K220" s="6">
        <f t="shared" si="52"/>
        <v>0.62076471958673196</v>
      </c>
      <c r="L220" s="135"/>
    </row>
    <row r="221" spans="1:12">
      <c r="A221" s="208"/>
      <c r="B221" s="55">
        <v>350</v>
      </c>
      <c r="C221" s="55"/>
      <c r="D221" s="56">
        <v>8.0564999999999998</v>
      </c>
      <c r="E221" s="55">
        <v>7.8975999999999997</v>
      </c>
      <c r="F221" s="56">
        <v>6.5197766465426854E-3</v>
      </c>
      <c r="G221" s="56">
        <v>-1.9723204865636448</v>
      </c>
      <c r="H221" s="62">
        <v>0.62073759293314179</v>
      </c>
      <c r="I221" s="94">
        <f t="shared" si="50"/>
        <v>360</v>
      </c>
      <c r="J221" s="6">
        <f t="shared" si="51"/>
        <v>-1.982168141998405</v>
      </c>
      <c r="K221" s="6">
        <f t="shared" si="52"/>
        <v>0.62071312145390289</v>
      </c>
      <c r="L221" s="135"/>
    </row>
    <row r="222" spans="1:12">
      <c r="A222" s="208"/>
      <c r="B222" s="55">
        <v>365</v>
      </c>
      <c r="C222" s="55"/>
      <c r="D222" s="56">
        <v>8.0570000000000004</v>
      </c>
      <c r="E222" s="55">
        <v>7.8968999999999996</v>
      </c>
      <c r="F222" s="56">
        <v>9.37747162670125E-3</v>
      </c>
      <c r="G222" s="56">
        <v>-1.9870919697157849</v>
      </c>
      <c r="H222" s="62">
        <v>0.62070088571428339</v>
      </c>
      <c r="I222" s="94">
        <f t="shared" si="50"/>
        <v>375</v>
      </c>
      <c r="J222" s="6">
        <f t="shared" si="51"/>
        <v>-2.0358255681449928</v>
      </c>
      <c r="K222" s="6">
        <f t="shared" si="52"/>
        <v>0.62068132620953653</v>
      </c>
      <c r="L222" s="135"/>
    </row>
    <row r="223" spans="1:12">
      <c r="A223" s="208"/>
      <c r="B223" s="55">
        <v>380</v>
      </c>
      <c r="C223" s="55"/>
      <c r="D223" s="56">
        <v>8.0574999999999992</v>
      </c>
      <c r="E223" s="55">
        <v>7.8914999999999997</v>
      </c>
      <c r="F223" s="56">
        <v>8.1428029654277579E-3</v>
      </c>
      <c r="G223" s="56">
        <v>-2.0601923673595968</v>
      </c>
      <c r="H223" s="62">
        <v>0.62067154645716316</v>
      </c>
      <c r="I223" s="94">
        <f t="shared" si="50"/>
        <v>390</v>
      </c>
      <c r="J223" s="6">
        <f t="shared" si="51"/>
        <v>-2.0264357892233029</v>
      </c>
      <c r="K223" s="6">
        <f t="shared" si="52"/>
        <v>0.62071864419603262</v>
      </c>
      <c r="L223" s="135"/>
    </row>
    <row r="224" spans="1:12">
      <c r="A224" s="208"/>
      <c r="B224" s="55">
        <v>395</v>
      </c>
      <c r="C224" s="55"/>
      <c r="D224" s="56">
        <v>8.0564999999999998</v>
      </c>
      <c r="E224" s="55">
        <v>7.8945999999999996</v>
      </c>
      <c r="F224" s="56">
        <v>8.7844803714895899E-3</v>
      </c>
      <c r="G224" s="56">
        <v>-2.009557500155156</v>
      </c>
      <c r="H224" s="62">
        <v>0.6207421930654673</v>
      </c>
      <c r="I224" s="94">
        <f t="shared" si="50"/>
        <v>405</v>
      </c>
      <c r="J224" s="6">
        <f t="shared" si="51"/>
        <v>-2.0252797947826826</v>
      </c>
      <c r="K224" s="6">
        <f t="shared" si="52"/>
        <v>0.62074416499852114</v>
      </c>
      <c r="L224" s="135"/>
    </row>
    <row r="225" spans="1:12">
      <c r="A225" s="208"/>
      <c r="B225" s="55">
        <v>410</v>
      </c>
      <c r="C225" s="55"/>
      <c r="D225" s="56">
        <v>8.0564999999999998</v>
      </c>
      <c r="E225" s="55">
        <v>7.8926999999999996</v>
      </c>
      <c r="F225" s="56">
        <v>8.32088488223795E-3</v>
      </c>
      <c r="G225" s="56">
        <v>-2.0331409420964461</v>
      </c>
      <c r="H225" s="62">
        <v>0.62074515096504812</v>
      </c>
      <c r="I225" s="94">
        <f t="shared" si="50"/>
        <v>420</v>
      </c>
      <c r="J225" s="6">
        <f t="shared" si="51"/>
        <v>-2.0677229554635357</v>
      </c>
      <c r="K225" s="6">
        <f t="shared" si="52"/>
        <v>0.62069820909411488</v>
      </c>
      <c r="L225" s="135"/>
    </row>
    <row r="226" spans="1:12">
      <c r="A226" s="208"/>
      <c r="B226" s="55">
        <v>425</v>
      </c>
      <c r="C226" s="55"/>
      <c r="D226" s="56">
        <v>8.057500000000001</v>
      </c>
      <c r="E226" s="55">
        <v>7.8895</v>
      </c>
      <c r="F226" s="56">
        <v>1.0005777193408011E-2</v>
      </c>
      <c r="G226" s="56">
        <v>-2.0850139621470807</v>
      </c>
      <c r="H226" s="62">
        <v>0.62067473815864826</v>
      </c>
      <c r="I226" s="94">
        <f t="shared" si="50"/>
        <v>435</v>
      </c>
      <c r="J226" s="6">
        <f t="shared" si="51"/>
        <v>-2.0687219661973177</v>
      </c>
      <c r="K226" s="6">
        <f t="shared" si="52"/>
        <v>0.62074968768457017</v>
      </c>
      <c r="L226" s="135"/>
    </row>
    <row r="227" spans="1:12">
      <c r="A227" s="208"/>
      <c r="B227" s="55">
        <v>440</v>
      </c>
      <c r="C227" s="55"/>
      <c r="D227" s="56">
        <v>8.0559999999999992</v>
      </c>
      <c r="E227" s="55">
        <v>7.89</v>
      </c>
      <c r="F227" s="56">
        <v>9.1179740791327221E-3</v>
      </c>
      <c r="G227" s="56">
        <v>-2.0605759682224365</v>
      </c>
      <c r="H227" s="62">
        <v>0.62078716244753107</v>
      </c>
      <c r="I227" s="94">
        <f t="shared" si="50"/>
        <v>450</v>
      </c>
      <c r="J227" s="6">
        <f t="shared" si="51"/>
        <v>-2.0474197633921314</v>
      </c>
      <c r="K227" s="6">
        <f t="shared" si="52"/>
        <v>0.62081117611734826</v>
      </c>
      <c r="L227" s="135"/>
    </row>
    <row r="228" spans="1:12">
      <c r="A228" s="208"/>
      <c r="B228" s="55">
        <v>455</v>
      </c>
      <c r="C228" s="55"/>
      <c r="D228" s="56">
        <v>8.0555000000000003</v>
      </c>
      <c r="E228" s="55">
        <v>7.8910999999999998</v>
      </c>
      <c r="F228" s="56">
        <v>8.7506927380456498E-3</v>
      </c>
      <c r="G228" s="56">
        <v>-2.0408416609769788</v>
      </c>
      <c r="H228" s="62">
        <v>0.62082318295225691</v>
      </c>
      <c r="I228" s="94">
        <f t="shared" si="50"/>
        <v>465</v>
      </c>
      <c r="J228" s="6">
        <f t="shared" si="51"/>
        <v>-2.0367878989931532</v>
      </c>
      <c r="K228" s="6">
        <f t="shared" si="52"/>
        <v>0.62084836129335152</v>
      </c>
      <c r="L228" s="135"/>
    </row>
    <row r="229" spans="1:12">
      <c r="A229" s="208"/>
      <c r="B229" s="55">
        <v>470</v>
      </c>
      <c r="C229" s="55"/>
      <c r="D229" s="56">
        <v>8.0549999999999997</v>
      </c>
      <c r="E229" s="55">
        <v>7.8910999999999998</v>
      </c>
      <c r="F229" s="56">
        <v>7.6145420612547029E-3</v>
      </c>
      <c r="G229" s="56">
        <v>-2.0347610180012405</v>
      </c>
      <c r="H229" s="62">
        <v>0.62086095046389878</v>
      </c>
      <c r="I229" s="94">
        <f t="shared" si="50"/>
        <v>480</v>
      </c>
      <c r="J229" s="6">
        <f t="shared" si="51"/>
        <v>-2.0322780881440075</v>
      </c>
      <c r="K229" s="6">
        <f t="shared" si="52"/>
        <v>0.62086063721110507</v>
      </c>
      <c r="L229" s="135"/>
    </row>
    <row r="230" spans="1:12">
      <c r="A230" s="208"/>
      <c r="B230" s="55">
        <v>485</v>
      </c>
      <c r="C230" s="55"/>
      <c r="D230" s="56">
        <v>8.0549999999999997</v>
      </c>
      <c r="E230" s="55">
        <v>7.8914</v>
      </c>
      <c r="F230" s="56">
        <v>9.0554821996155707E-3</v>
      </c>
      <c r="G230" s="56">
        <v>-2.0310366232153911</v>
      </c>
      <c r="H230" s="62">
        <v>0.62086048058470822</v>
      </c>
      <c r="I230" s="94">
        <f t="shared" si="50"/>
        <v>495</v>
      </c>
      <c r="J230" s="6">
        <f t="shared" si="51"/>
        <v>-2.0550382785019652</v>
      </c>
      <c r="K230" s="6">
        <f t="shared" si="52"/>
        <v>0.62086353272490924</v>
      </c>
      <c r="L230" s="135"/>
    </row>
    <row r="231" spans="1:12">
      <c r="A231" s="208"/>
      <c r="B231" s="55">
        <v>500</v>
      </c>
      <c r="C231" s="56">
        <v>8.0549999999999997</v>
      </c>
      <c r="D231" s="56">
        <v>8.0549999999999997</v>
      </c>
      <c r="E231" s="55">
        <v>7.8884999999999996</v>
      </c>
      <c r="F231" s="56">
        <v>9.2170109004840253E-3</v>
      </c>
      <c r="G231" s="56">
        <v>-2.0670391061452524</v>
      </c>
      <c r="H231" s="62">
        <v>0.62086505879500975</v>
      </c>
      <c r="I231" s="94">
        <f t="shared" si="50"/>
        <v>510</v>
      </c>
      <c r="J231" s="6">
        <f t="shared" si="51"/>
        <v>-2.0647269663477297</v>
      </c>
      <c r="K231" s="6">
        <f t="shared" si="52"/>
        <v>0.62091615426450464</v>
      </c>
      <c r="L231" s="135"/>
    </row>
    <row r="232" spans="1:12">
      <c r="A232" s="208"/>
      <c r="B232" s="55">
        <v>515</v>
      </c>
      <c r="C232" s="55"/>
      <c r="D232" s="56">
        <v>8.0540000000000003</v>
      </c>
      <c r="E232" s="55">
        <v>7.8878000000000004</v>
      </c>
      <c r="F232" s="56">
        <v>8.41263083087611E-3</v>
      </c>
      <c r="G232" s="56">
        <v>-2.0635708964489683</v>
      </c>
      <c r="H232" s="62">
        <v>0.62094170199925203</v>
      </c>
      <c r="I232" s="94">
        <f t="shared" si="50"/>
        <v>525</v>
      </c>
      <c r="J232" s="6">
        <f t="shared" si="51"/>
        <v>-2.0678809730991885</v>
      </c>
      <c r="K232" s="6">
        <f t="shared" si="52"/>
        <v>0.6209936595584612</v>
      </c>
      <c r="L232" s="135"/>
    </row>
    <row r="233" spans="1:12">
      <c r="A233" s="208"/>
      <c r="B233" s="55">
        <v>530</v>
      </c>
      <c r="C233" s="55"/>
      <c r="D233" s="56">
        <v>8.052999999999999</v>
      </c>
      <c r="E233" s="55">
        <v>7.8863000000000003</v>
      </c>
      <c r="F233" s="56">
        <v>7.9790753633813168E-3</v>
      </c>
      <c r="G233" s="56">
        <v>-2.0700360114242984</v>
      </c>
      <c r="H233" s="62">
        <v>0.62101963833806584</v>
      </c>
      <c r="L233" s="19"/>
    </row>
    <row r="234" spans="1:12">
      <c r="A234" s="26"/>
      <c r="B234" s="21">
        <v>545</v>
      </c>
      <c r="D234" s="6">
        <v>8.0520000000000014</v>
      </c>
      <c r="E234" s="6">
        <v>7.8864999999999998</v>
      </c>
      <c r="F234" s="6">
        <v>8.4942019994617944E-3</v>
      </c>
      <c r="G234" s="6">
        <v>-2.0553899652260497</v>
      </c>
      <c r="H234" s="130">
        <v>0.62109488890388564</v>
      </c>
      <c r="L234" s="19"/>
    </row>
    <row r="235" spans="1:12">
      <c r="A235" s="210" t="s">
        <v>28</v>
      </c>
      <c r="B235" s="27"/>
      <c r="C235" s="29"/>
      <c r="D235" s="29"/>
      <c r="E235" s="29"/>
      <c r="F235" s="29"/>
      <c r="G235" s="74"/>
      <c r="H235" s="31"/>
      <c r="I235" s="93">
        <v>45</v>
      </c>
      <c r="J235" s="29"/>
      <c r="K235" s="29"/>
      <c r="L235" s="135"/>
    </row>
    <row r="236" spans="1:12">
      <c r="A236" s="210"/>
      <c r="B236" s="21"/>
      <c r="C236" s="6"/>
      <c r="D236" s="6"/>
      <c r="E236" s="6"/>
      <c r="F236" s="6"/>
      <c r="G236" s="75"/>
      <c r="H236" s="22"/>
      <c r="I236" s="92">
        <f>I235+15</f>
        <v>60</v>
      </c>
      <c r="J236" s="6"/>
      <c r="K236" s="6"/>
      <c r="L236" s="135"/>
    </row>
    <row r="237" spans="1:12">
      <c r="A237" s="210"/>
      <c r="B237" s="21"/>
      <c r="C237" s="6"/>
      <c r="D237" s="6"/>
      <c r="E237" s="6"/>
      <c r="F237" s="6"/>
      <c r="G237" s="75"/>
      <c r="H237" s="22"/>
      <c r="I237" s="92">
        <f t="shared" ref="I237:I267" si="53">I236+15</f>
        <v>75</v>
      </c>
      <c r="J237" s="6"/>
      <c r="K237" s="6"/>
      <c r="L237" s="135"/>
    </row>
    <row r="238" spans="1:12">
      <c r="A238" s="210"/>
      <c r="B238" s="21"/>
      <c r="C238" s="6"/>
      <c r="D238" s="6"/>
      <c r="E238" s="6"/>
      <c r="F238" s="6"/>
      <c r="G238" s="75"/>
      <c r="H238" s="22"/>
      <c r="I238" s="92">
        <f t="shared" si="53"/>
        <v>90</v>
      </c>
      <c r="J238" s="6"/>
      <c r="K238" s="6"/>
      <c r="L238" s="135"/>
    </row>
    <row r="239" spans="1:12">
      <c r="A239" s="210"/>
      <c r="B239" s="21"/>
      <c r="C239" s="6"/>
      <c r="D239" s="6"/>
      <c r="E239" s="6"/>
      <c r="F239" s="6"/>
      <c r="G239" s="75"/>
      <c r="H239" s="22"/>
      <c r="I239" s="92">
        <f t="shared" si="53"/>
        <v>105</v>
      </c>
      <c r="J239" s="6"/>
      <c r="K239" s="6"/>
      <c r="L239" s="135"/>
    </row>
    <row r="240" spans="1:12">
      <c r="A240" s="210"/>
      <c r="B240" s="21"/>
      <c r="C240" s="6"/>
      <c r="D240" s="6"/>
      <c r="E240" s="6"/>
      <c r="F240" s="6"/>
      <c r="G240" s="75"/>
      <c r="H240" s="22"/>
      <c r="I240" s="92">
        <f t="shared" si="53"/>
        <v>120</v>
      </c>
      <c r="J240" s="6"/>
      <c r="K240" s="6"/>
      <c r="L240" s="135"/>
    </row>
    <row r="241" spans="1:12">
      <c r="A241" s="210"/>
      <c r="B241" s="21"/>
      <c r="C241" s="6"/>
      <c r="D241" s="6"/>
      <c r="E241" s="6"/>
      <c r="F241" s="6"/>
      <c r="G241" s="75"/>
      <c r="H241" s="22"/>
      <c r="I241" s="92">
        <f t="shared" si="53"/>
        <v>135</v>
      </c>
      <c r="J241" s="6"/>
      <c r="K241" s="6"/>
      <c r="L241" s="135"/>
    </row>
    <row r="242" spans="1:12">
      <c r="A242" s="210"/>
      <c r="B242" s="21"/>
      <c r="C242" s="6"/>
      <c r="D242" s="6"/>
      <c r="E242" s="6"/>
      <c r="F242" s="6"/>
      <c r="G242" s="75"/>
      <c r="H242" s="22"/>
      <c r="I242" s="92">
        <f t="shared" si="53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3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3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3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3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3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3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3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3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3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3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3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3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3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3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3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3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3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3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3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3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3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3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3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3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3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/>
      <c r="C271" s="2"/>
      <c r="D271" s="6"/>
      <c r="E271" s="6"/>
      <c r="F271" s="6"/>
      <c r="G271" s="75"/>
      <c r="H271" s="1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C272" s="2"/>
      <c r="D272" s="6"/>
      <c r="E272" s="4"/>
      <c r="F272" s="4"/>
      <c r="G272" s="76"/>
      <c r="H272" s="12"/>
      <c r="I272" s="92">
        <f t="shared" ref="I272:I302" si="54">I271+15</f>
        <v>75</v>
      </c>
      <c r="J272" s="6"/>
      <c r="K272" s="6"/>
      <c r="L272" s="135"/>
    </row>
    <row r="273" spans="1:12">
      <c r="A273" s="210"/>
      <c r="B273" s="21"/>
      <c r="C273" s="2"/>
      <c r="D273" s="6"/>
      <c r="E273" s="4"/>
      <c r="F273" s="4"/>
      <c r="G273" s="76"/>
      <c r="H273" s="12"/>
      <c r="I273" s="92">
        <f t="shared" si="54"/>
        <v>90</v>
      </c>
      <c r="J273" s="6"/>
      <c r="K273" s="6"/>
      <c r="L273" s="135"/>
    </row>
    <row r="274" spans="1:12">
      <c r="A274" s="210"/>
      <c r="B274" s="21"/>
      <c r="C274" s="2"/>
      <c r="D274" s="6"/>
      <c r="E274" s="4"/>
      <c r="F274" s="4"/>
      <c r="G274" s="76"/>
      <c r="H274" s="12"/>
      <c r="I274" s="92">
        <f t="shared" si="54"/>
        <v>105</v>
      </c>
      <c r="J274" s="6"/>
      <c r="K274" s="6"/>
      <c r="L274" s="135"/>
    </row>
    <row r="275" spans="1:12">
      <c r="A275" s="210"/>
      <c r="B275" s="21"/>
      <c r="C275" s="2"/>
      <c r="D275" s="6"/>
      <c r="E275" s="4"/>
      <c r="F275" s="4"/>
      <c r="G275" s="76"/>
      <c r="H275" s="12"/>
      <c r="I275" s="92">
        <f t="shared" si="54"/>
        <v>120</v>
      </c>
      <c r="J275" s="6"/>
      <c r="K275" s="6"/>
      <c r="L275" s="135"/>
    </row>
    <row r="276" spans="1:12">
      <c r="A276" s="210"/>
      <c r="B276" s="21"/>
      <c r="C276" s="2"/>
      <c r="D276" s="6"/>
      <c r="E276" s="4"/>
      <c r="F276" s="4"/>
      <c r="G276" s="76"/>
      <c r="H276" s="12"/>
      <c r="I276" s="92">
        <f t="shared" si="54"/>
        <v>135</v>
      </c>
      <c r="J276" s="6"/>
      <c r="K276" s="6"/>
      <c r="L276" s="135"/>
    </row>
    <row r="277" spans="1:12">
      <c r="A277" s="210"/>
      <c r="B277" s="21"/>
      <c r="C277" s="2"/>
      <c r="D277" s="6"/>
      <c r="E277" s="4"/>
      <c r="F277" s="4"/>
      <c r="G277" s="76"/>
      <c r="H277" s="12"/>
      <c r="I277" s="92">
        <f t="shared" si="54"/>
        <v>150</v>
      </c>
      <c r="J277" s="6"/>
      <c r="K277" s="6"/>
      <c r="L277" s="135"/>
    </row>
    <row r="278" spans="1:12">
      <c r="A278" s="210"/>
      <c r="B278" s="21"/>
      <c r="C278" s="2"/>
      <c r="D278" s="6"/>
      <c r="E278" s="4"/>
      <c r="F278" s="4"/>
      <c r="G278" s="76"/>
      <c r="H278" s="12"/>
      <c r="I278" s="92">
        <f t="shared" si="54"/>
        <v>165</v>
      </c>
      <c r="J278" s="6"/>
      <c r="K278" s="6"/>
      <c r="L278" s="135"/>
    </row>
    <row r="279" spans="1:12">
      <c r="A279" s="210"/>
      <c r="B279" s="21"/>
      <c r="C279" s="2"/>
      <c r="D279" s="6"/>
      <c r="E279" s="4"/>
      <c r="F279" s="4"/>
      <c r="G279" s="76"/>
      <c r="H279" s="12"/>
      <c r="I279" s="92">
        <f t="shared" si="54"/>
        <v>180</v>
      </c>
      <c r="J279" s="6"/>
      <c r="K279" s="6"/>
      <c r="L279" s="135"/>
    </row>
    <row r="280" spans="1:12">
      <c r="A280" s="210"/>
      <c r="B280" s="21"/>
      <c r="C280" s="2"/>
      <c r="D280" s="6"/>
      <c r="E280" s="4"/>
      <c r="F280" s="4"/>
      <c r="G280" s="76"/>
      <c r="H280" s="12"/>
      <c r="I280" s="92">
        <f t="shared" si="54"/>
        <v>195</v>
      </c>
      <c r="J280" s="6"/>
      <c r="K280" s="6"/>
      <c r="L280" s="135"/>
    </row>
    <row r="281" spans="1:12">
      <c r="A281" s="210"/>
      <c r="B281" s="21"/>
      <c r="C281" s="2"/>
      <c r="D281" s="6"/>
      <c r="E281" s="4"/>
      <c r="F281" s="4"/>
      <c r="G281" s="76"/>
      <c r="H281" s="12"/>
      <c r="I281" s="92">
        <f t="shared" si="54"/>
        <v>210</v>
      </c>
      <c r="J281" s="6"/>
      <c r="K281" s="6"/>
      <c r="L281" s="135"/>
    </row>
    <row r="282" spans="1:12">
      <c r="A282" s="210"/>
      <c r="B282" s="21"/>
      <c r="C282" s="2"/>
      <c r="D282" s="6"/>
      <c r="E282" s="4"/>
      <c r="F282" s="4"/>
      <c r="G282" s="76"/>
      <c r="H282" s="12"/>
      <c r="I282" s="92">
        <f t="shared" si="54"/>
        <v>225</v>
      </c>
      <c r="J282" s="6"/>
      <c r="K282" s="6"/>
      <c r="L282" s="135"/>
    </row>
    <row r="283" spans="1:12">
      <c r="A283" s="210"/>
      <c r="B283" s="21"/>
      <c r="C283" s="2"/>
      <c r="D283" s="6"/>
      <c r="E283" s="4"/>
      <c r="F283" s="4"/>
      <c r="G283" s="76"/>
      <c r="H283" s="12"/>
      <c r="I283" s="92">
        <f t="shared" si="54"/>
        <v>240</v>
      </c>
      <c r="J283" s="6"/>
      <c r="K283" s="6"/>
      <c r="L283" s="135"/>
    </row>
    <row r="284" spans="1:12">
      <c r="A284" s="210"/>
      <c r="B284" s="21"/>
      <c r="C284" s="2"/>
      <c r="D284" s="6"/>
      <c r="E284" s="4"/>
      <c r="F284" s="4"/>
      <c r="G284" s="76"/>
      <c r="H284" s="12"/>
      <c r="I284" s="92">
        <f t="shared" si="54"/>
        <v>255</v>
      </c>
      <c r="J284" s="6"/>
      <c r="K284" s="6"/>
      <c r="L284" s="135"/>
    </row>
    <row r="285" spans="1:12">
      <c r="A285" s="210"/>
      <c r="B285" s="21"/>
      <c r="C285" s="2"/>
      <c r="D285" s="6"/>
      <c r="E285" s="4"/>
      <c r="F285" s="4"/>
      <c r="G285" s="76"/>
      <c r="H285" s="12"/>
      <c r="I285" s="92">
        <f t="shared" si="54"/>
        <v>270</v>
      </c>
      <c r="J285" s="6"/>
      <c r="K285" s="6"/>
      <c r="L285" s="135"/>
    </row>
    <row r="286" spans="1:12">
      <c r="A286" s="210"/>
      <c r="B286" s="21"/>
      <c r="C286" s="2"/>
      <c r="D286" s="6"/>
      <c r="E286" s="4"/>
      <c r="F286" s="4"/>
      <c r="G286" s="76"/>
      <c r="H286" s="12"/>
      <c r="I286" s="92">
        <f t="shared" si="54"/>
        <v>285</v>
      </c>
      <c r="J286" s="6"/>
      <c r="K286" s="6"/>
      <c r="L286" s="135"/>
    </row>
    <row r="287" spans="1:12">
      <c r="A287" s="210"/>
      <c r="B287" s="21"/>
      <c r="C287" s="2"/>
      <c r="D287" s="6"/>
      <c r="E287" s="4"/>
      <c r="F287" s="4"/>
      <c r="G287" s="76"/>
      <c r="H287" s="12"/>
      <c r="I287" s="92">
        <f t="shared" si="54"/>
        <v>300</v>
      </c>
      <c r="J287" s="6"/>
      <c r="K287" s="6"/>
      <c r="L287" s="135"/>
    </row>
    <row r="288" spans="1:12">
      <c r="A288" s="210"/>
      <c r="B288" s="21"/>
      <c r="C288" s="2"/>
      <c r="D288" s="6"/>
      <c r="E288" s="4"/>
      <c r="F288" s="4"/>
      <c r="G288" s="76"/>
      <c r="H288" s="12"/>
      <c r="I288" s="92">
        <f t="shared" si="54"/>
        <v>315</v>
      </c>
      <c r="J288" s="6"/>
      <c r="K288" s="6"/>
      <c r="L288" s="135"/>
    </row>
    <row r="289" spans="1:12">
      <c r="A289" s="210"/>
      <c r="B289" s="21"/>
      <c r="C289" s="6"/>
      <c r="D289" s="6"/>
      <c r="E289" s="4"/>
      <c r="F289" s="4"/>
      <c r="G289" s="76"/>
      <c r="H289" s="12"/>
      <c r="I289" s="92">
        <f t="shared" si="54"/>
        <v>330</v>
      </c>
      <c r="J289" s="6"/>
      <c r="K289" s="6"/>
      <c r="L289" s="135"/>
    </row>
    <row r="290" spans="1:12">
      <c r="A290" s="210"/>
      <c r="B290" s="21"/>
      <c r="C290" s="2"/>
      <c r="D290" s="6"/>
      <c r="E290" s="4"/>
      <c r="F290" s="4"/>
      <c r="G290" s="76"/>
      <c r="H290" s="12"/>
      <c r="I290" s="92">
        <f t="shared" si="54"/>
        <v>345</v>
      </c>
      <c r="J290" s="6"/>
      <c r="K290" s="6"/>
      <c r="L290" s="135"/>
    </row>
    <row r="291" spans="1:12">
      <c r="A291" s="210"/>
      <c r="B291" s="21"/>
      <c r="C291" s="2"/>
      <c r="D291" s="6"/>
      <c r="E291" s="4"/>
      <c r="F291" s="4"/>
      <c r="G291" s="76"/>
      <c r="H291" s="12"/>
      <c r="I291" s="92">
        <f t="shared" si="54"/>
        <v>360</v>
      </c>
      <c r="J291" s="6"/>
      <c r="K291" s="6"/>
      <c r="L291" s="135"/>
    </row>
    <row r="292" spans="1:12">
      <c r="A292" s="210"/>
      <c r="B292" s="21"/>
      <c r="C292" s="2"/>
      <c r="D292" s="6"/>
      <c r="E292" s="4"/>
      <c r="F292" s="4"/>
      <c r="G292" s="76"/>
      <c r="H292" s="12"/>
      <c r="I292" s="92">
        <f t="shared" si="54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4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4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4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4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4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4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4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4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4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4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14">
        <v>45</v>
      </c>
      <c r="C305" s="131"/>
      <c r="D305" s="131">
        <v>8.32</v>
      </c>
      <c r="E305" s="131">
        <v>7.7370000000000001</v>
      </c>
      <c r="F305" s="131">
        <v>1.2999999999999999E-2</v>
      </c>
      <c r="G305" s="131">
        <v>-7.0069999999999997</v>
      </c>
      <c r="H305" s="132">
        <v>0.64</v>
      </c>
      <c r="I305" s="93">
        <v>45</v>
      </c>
      <c r="J305" s="29"/>
      <c r="K305" s="163"/>
      <c r="L305" s="19"/>
    </row>
    <row r="306" spans="1:12">
      <c r="B306" s="105">
        <v>60</v>
      </c>
      <c r="C306" s="106"/>
      <c r="D306" s="106">
        <v>8.327</v>
      </c>
      <c r="E306" s="106">
        <v>7.8609999999999998</v>
      </c>
      <c r="F306" s="106">
        <v>0.01</v>
      </c>
      <c r="G306" s="106">
        <v>-5.5960000000000001</v>
      </c>
      <c r="H306" s="107">
        <v>0.64</v>
      </c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75</v>
      </c>
      <c r="C307" s="2"/>
      <c r="D307" s="2">
        <v>8.3309999999999995</v>
      </c>
      <c r="E307" s="2">
        <v>7.944</v>
      </c>
      <c r="F307" s="2">
        <v>0.01</v>
      </c>
      <c r="G307" s="2">
        <v>-4.6449999999999996</v>
      </c>
      <c r="H307" s="12">
        <v>0.64</v>
      </c>
      <c r="I307" s="92">
        <f t="shared" ref="I307:I337" si="55">I306+15</f>
        <v>75</v>
      </c>
      <c r="J307" s="6">
        <f t="shared" ref="J307:J323" si="56">G307+(G308-G307)/15*(I307-B307)</f>
        <v>-4.6449999999999996</v>
      </c>
      <c r="K307" s="6">
        <f t="shared" ref="K307:K323" si="57">H307+(H308-H307)/15*(I307-B307)</f>
        <v>0.64</v>
      </c>
      <c r="L307" s="135"/>
    </row>
    <row r="308" spans="1:12">
      <c r="A308" s="210"/>
      <c r="B308" s="21">
        <v>90</v>
      </c>
      <c r="C308" s="2"/>
      <c r="D308" s="2">
        <v>8.3230000000000004</v>
      </c>
      <c r="E308" s="2">
        <v>7.9939999999999998</v>
      </c>
      <c r="F308" s="2">
        <v>1.0999999999999999E-2</v>
      </c>
      <c r="G308" s="2">
        <v>-3.9529999999999998</v>
      </c>
      <c r="H308" s="12">
        <v>0.64</v>
      </c>
      <c r="I308" s="92">
        <f t="shared" si="55"/>
        <v>90</v>
      </c>
      <c r="J308" s="6">
        <f t="shared" si="56"/>
        <v>-3.9529999999999998</v>
      </c>
      <c r="K308" s="6">
        <f t="shared" si="57"/>
        <v>0.64</v>
      </c>
      <c r="L308" s="135"/>
    </row>
    <row r="309" spans="1:12">
      <c r="A309" s="210"/>
      <c r="B309" s="21">
        <v>105</v>
      </c>
      <c r="C309" s="2"/>
      <c r="D309" s="2">
        <v>8.3309999999999995</v>
      </c>
      <c r="E309" s="2">
        <v>8.0589999999999993</v>
      </c>
      <c r="F309" s="2">
        <v>0.01</v>
      </c>
      <c r="G309" s="2">
        <v>-3.2650000000000001</v>
      </c>
      <c r="H309" s="12">
        <v>0.64</v>
      </c>
      <c r="I309" s="92">
        <f t="shared" si="55"/>
        <v>105</v>
      </c>
      <c r="J309" s="6">
        <f t="shared" si="56"/>
        <v>-3.2650000000000001</v>
      </c>
      <c r="K309" s="6">
        <f t="shared" si="57"/>
        <v>0.64</v>
      </c>
      <c r="L309" s="135"/>
    </row>
    <row r="310" spans="1:12">
      <c r="A310" s="210"/>
      <c r="B310" s="21">
        <v>120</v>
      </c>
      <c r="C310" s="2"/>
      <c r="D310" s="2">
        <v>8.3230000000000004</v>
      </c>
      <c r="E310" s="2">
        <v>8.0920000000000005</v>
      </c>
      <c r="F310" s="2">
        <v>1.0999999999999999E-2</v>
      </c>
      <c r="G310" s="2">
        <v>-2.7749999999999999</v>
      </c>
      <c r="H310" s="12">
        <v>0.64</v>
      </c>
      <c r="I310" s="92">
        <f t="shared" si="55"/>
        <v>120</v>
      </c>
      <c r="J310" s="6">
        <f t="shared" si="56"/>
        <v>-2.7749999999999999</v>
      </c>
      <c r="K310" s="6">
        <f t="shared" si="57"/>
        <v>0.64</v>
      </c>
      <c r="L310" s="135"/>
    </row>
    <row r="311" spans="1:12">
      <c r="A311" s="210"/>
      <c r="B311" s="21">
        <v>135</v>
      </c>
      <c r="C311" s="2"/>
      <c r="D311" s="2">
        <v>8.3179999999999996</v>
      </c>
      <c r="E311" s="2">
        <v>8.109</v>
      </c>
      <c r="F311" s="2">
        <v>1.0999999999999999E-2</v>
      </c>
      <c r="G311" s="2">
        <v>-2.5129999999999999</v>
      </c>
      <c r="H311" s="12">
        <v>0.64</v>
      </c>
      <c r="I311" s="92">
        <f t="shared" si="55"/>
        <v>135</v>
      </c>
      <c r="J311" s="6">
        <f t="shared" si="56"/>
        <v>-2.5129999999999999</v>
      </c>
      <c r="K311" s="6">
        <f t="shared" si="57"/>
        <v>0.64</v>
      </c>
      <c r="L311" s="135"/>
    </row>
    <row r="312" spans="1:12">
      <c r="A312" s="210"/>
      <c r="B312" s="21">
        <v>150</v>
      </c>
      <c r="C312" s="2"/>
      <c r="D312" s="2">
        <v>8.3190000000000008</v>
      </c>
      <c r="E312" s="2">
        <v>8.1219999999999999</v>
      </c>
      <c r="F312" s="2">
        <v>0.01</v>
      </c>
      <c r="G312" s="2">
        <v>-2.3679999999999999</v>
      </c>
      <c r="H312" s="12">
        <v>0.64</v>
      </c>
      <c r="I312" s="92">
        <f t="shared" si="55"/>
        <v>150</v>
      </c>
      <c r="J312" s="6">
        <f t="shared" si="56"/>
        <v>-2.3679999999999999</v>
      </c>
      <c r="K312" s="6">
        <f t="shared" si="57"/>
        <v>0.64</v>
      </c>
      <c r="L312" s="135"/>
    </row>
    <row r="313" spans="1:12">
      <c r="A313" s="210"/>
      <c r="B313" s="21">
        <v>165</v>
      </c>
      <c r="C313" s="2"/>
      <c r="D313" s="2">
        <v>8.3130000000000006</v>
      </c>
      <c r="E313" s="2">
        <v>8.1329999999999991</v>
      </c>
      <c r="F313" s="2">
        <v>8.9999999999999993E-3</v>
      </c>
      <c r="G313" s="2">
        <v>-2.165</v>
      </c>
      <c r="H313" s="12">
        <v>0.64</v>
      </c>
      <c r="I313" s="92">
        <f t="shared" si="55"/>
        <v>165</v>
      </c>
      <c r="J313" s="6">
        <f t="shared" si="56"/>
        <v>-2.165</v>
      </c>
      <c r="K313" s="6">
        <f t="shared" si="57"/>
        <v>0.64</v>
      </c>
      <c r="L313" s="135"/>
    </row>
    <row r="314" spans="1:12">
      <c r="A314" s="210"/>
      <c r="B314" s="21">
        <v>180</v>
      </c>
      <c r="C314" s="2"/>
      <c r="D314" s="2">
        <v>8.3119999999999994</v>
      </c>
      <c r="E314" s="2">
        <v>8.1359999999999992</v>
      </c>
      <c r="F314" s="2">
        <v>8.9999999999999993E-3</v>
      </c>
      <c r="G314" s="2">
        <v>-2.117</v>
      </c>
      <c r="H314" s="12">
        <v>0.64</v>
      </c>
      <c r="I314" s="92">
        <f t="shared" si="55"/>
        <v>180</v>
      </c>
      <c r="J314" s="6">
        <f t="shared" si="56"/>
        <v>-2.117</v>
      </c>
      <c r="K314" s="6">
        <f t="shared" si="57"/>
        <v>0.64</v>
      </c>
      <c r="L314" s="135"/>
    </row>
    <row r="315" spans="1:12">
      <c r="A315" s="210"/>
      <c r="B315" s="21">
        <v>195</v>
      </c>
      <c r="C315" s="2"/>
      <c r="D315" s="2">
        <v>8.3089999999999993</v>
      </c>
      <c r="E315" s="2">
        <v>8.1319999999999997</v>
      </c>
      <c r="F315" s="2">
        <v>1.0999999999999999E-2</v>
      </c>
      <c r="G315" s="2">
        <v>-2.13</v>
      </c>
      <c r="H315" s="12">
        <v>0.64</v>
      </c>
      <c r="I315" s="92">
        <f t="shared" si="55"/>
        <v>195</v>
      </c>
      <c r="J315" s="6">
        <f t="shared" si="56"/>
        <v>-2.13</v>
      </c>
      <c r="K315" s="6">
        <f t="shared" si="57"/>
        <v>0.64</v>
      </c>
      <c r="L315" s="135"/>
    </row>
    <row r="316" spans="1:12">
      <c r="A316" s="210"/>
      <c r="B316" s="21">
        <v>210</v>
      </c>
      <c r="C316" s="2"/>
      <c r="D316" s="2">
        <v>8.3070000000000004</v>
      </c>
      <c r="E316" s="2">
        <v>8.1340000000000003</v>
      </c>
      <c r="F316" s="2">
        <v>0.01</v>
      </c>
      <c r="G316" s="2">
        <v>-2.0830000000000002</v>
      </c>
      <c r="H316" s="12">
        <v>0.64</v>
      </c>
      <c r="I316" s="92">
        <f t="shared" si="55"/>
        <v>210</v>
      </c>
      <c r="J316" s="6">
        <f t="shared" si="56"/>
        <v>-2.0830000000000002</v>
      </c>
      <c r="K316" s="6">
        <f t="shared" si="57"/>
        <v>0.64</v>
      </c>
      <c r="L316" s="135"/>
    </row>
    <row r="317" spans="1:12">
      <c r="A317" s="210"/>
      <c r="B317" s="21">
        <v>225</v>
      </c>
      <c r="C317" s="2"/>
      <c r="D317" s="2">
        <v>8.3040000000000003</v>
      </c>
      <c r="E317" s="2">
        <v>8.1289999999999996</v>
      </c>
      <c r="F317" s="2">
        <v>0.01</v>
      </c>
      <c r="G317" s="2">
        <v>-2.1070000000000002</v>
      </c>
      <c r="H317" s="12">
        <v>0.64</v>
      </c>
      <c r="I317" s="92">
        <f t="shared" si="55"/>
        <v>225</v>
      </c>
      <c r="J317" s="6">
        <f t="shared" si="56"/>
        <v>-2.1070000000000002</v>
      </c>
      <c r="K317" s="6">
        <f t="shared" si="57"/>
        <v>0.64</v>
      </c>
      <c r="L317" s="135"/>
    </row>
    <row r="318" spans="1:12">
      <c r="A318" s="210"/>
      <c r="B318" s="21">
        <v>240</v>
      </c>
      <c r="C318" s="2"/>
      <c r="D318" s="2">
        <v>8.3079999999999998</v>
      </c>
      <c r="E318" s="2">
        <v>8.1280000000000001</v>
      </c>
      <c r="F318" s="2">
        <v>1.2E-2</v>
      </c>
      <c r="G318" s="2">
        <v>-2.1669999999999998</v>
      </c>
      <c r="H318" s="12">
        <v>0.64</v>
      </c>
      <c r="I318" s="92">
        <f t="shared" si="55"/>
        <v>240</v>
      </c>
      <c r="J318" s="6">
        <f t="shared" si="56"/>
        <v>-2.1669999999999998</v>
      </c>
      <c r="K318" s="6">
        <f t="shared" si="57"/>
        <v>0.64</v>
      </c>
      <c r="L318" s="135"/>
    </row>
    <row r="319" spans="1:12">
      <c r="A319" s="210"/>
      <c r="B319" s="21">
        <v>255</v>
      </c>
      <c r="C319" s="2"/>
      <c r="D319" s="2">
        <v>8.3030000000000008</v>
      </c>
      <c r="E319" s="2">
        <v>8.1199999999999992</v>
      </c>
      <c r="F319" s="2">
        <v>0.01</v>
      </c>
      <c r="G319" s="2">
        <v>-2.2040000000000002</v>
      </c>
      <c r="H319" s="12">
        <v>0.64</v>
      </c>
      <c r="I319" s="92">
        <f t="shared" si="55"/>
        <v>255</v>
      </c>
      <c r="J319" s="6">
        <f t="shared" si="56"/>
        <v>-2.2040000000000002</v>
      </c>
      <c r="K319" s="6">
        <f t="shared" si="57"/>
        <v>0.64</v>
      </c>
      <c r="L319" s="135"/>
    </row>
    <row r="320" spans="1:12">
      <c r="A320" s="210"/>
      <c r="B320" s="21">
        <v>270</v>
      </c>
      <c r="C320" s="2"/>
      <c r="D320" s="2">
        <v>8.2989999999999995</v>
      </c>
      <c r="E320" s="2">
        <v>8.1129999999999995</v>
      </c>
      <c r="F320" s="2">
        <v>1.2E-2</v>
      </c>
      <c r="G320" s="2">
        <v>-2.2410000000000001</v>
      </c>
      <c r="H320" s="12">
        <v>0.64</v>
      </c>
      <c r="I320" s="92">
        <f t="shared" si="55"/>
        <v>270</v>
      </c>
      <c r="J320" s="6">
        <f t="shared" si="56"/>
        <v>-2.2410000000000001</v>
      </c>
      <c r="K320" s="6">
        <f t="shared" si="57"/>
        <v>0.64</v>
      </c>
      <c r="L320" s="135"/>
    </row>
    <row r="321" spans="1:12">
      <c r="A321" s="210"/>
      <c r="B321" s="21">
        <v>285</v>
      </c>
      <c r="C321" s="2"/>
      <c r="D321" s="2">
        <v>8.3010000000000002</v>
      </c>
      <c r="E321" s="2">
        <v>8.1</v>
      </c>
      <c r="F321" s="2">
        <v>1.2E-2</v>
      </c>
      <c r="G321" s="2">
        <v>-2.4209999999999998</v>
      </c>
      <c r="H321" s="12">
        <v>0.64</v>
      </c>
      <c r="I321" s="92">
        <f t="shared" si="55"/>
        <v>285</v>
      </c>
      <c r="J321" s="6">
        <f t="shared" si="56"/>
        <v>-2.4209999999999998</v>
      </c>
      <c r="K321" s="6">
        <f t="shared" si="57"/>
        <v>0.64</v>
      </c>
      <c r="L321" s="135"/>
    </row>
    <row r="322" spans="1:12">
      <c r="A322" s="210"/>
      <c r="B322" s="21">
        <v>300</v>
      </c>
      <c r="C322" s="2"/>
      <c r="D322" s="2">
        <v>8.2989999999999995</v>
      </c>
      <c r="E322" s="2">
        <v>8.0540000000000003</v>
      </c>
      <c r="F322" s="2">
        <v>1.4E-2</v>
      </c>
      <c r="G322" s="2">
        <v>-2.952</v>
      </c>
      <c r="H322" s="12">
        <v>0.64</v>
      </c>
      <c r="I322" s="92">
        <f t="shared" si="55"/>
        <v>300</v>
      </c>
      <c r="J322" s="6">
        <f t="shared" si="56"/>
        <v>-2.952</v>
      </c>
      <c r="K322" s="6">
        <f t="shared" si="57"/>
        <v>0.64</v>
      </c>
      <c r="L322" s="135"/>
    </row>
    <row r="323" spans="1:12">
      <c r="A323" s="210"/>
      <c r="B323" s="21">
        <v>315</v>
      </c>
      <c r="C323" s="2"/>
      <c r="D323" s="2">
        <v>8.2940000000000005</v>
      </c>
      <c r="E323" s="2">
        <v>7.9409999999999998</v>
      </c>
      <c r="F323" s="2">
        <v>1.2E-2</v>
      </c>
      <c r="G323" s="2">
        <v>-4.2560000000000002</v>
      </c>
      <c r="H323" s="12">
        <v>0.64</v>
      </c>
      <c r="I323" s="92">
        <f t="shared" si="55"/>
        <v>315</v>
      </c>
      <c r="J323" s="6">
        <f t="shared" si="56"/>
        <v>-4.2560000000000002</v>
      </c>
      <c r="K323" s="6">
        <f t="shared" si="57"/>
        <v>0.64</v>
      </c>
      <c r="L323" s="135"/>
    </row>
    <row r="324" spans="1:12">
      <c r="A324" s="210"/>
      <c r="B324" s="49">
        <v>330</v>
      </c>
      <c r="C324" s="106"/>
      <c r="D324" s="106"/>
      <c r="E324" s="106"/>
      <c r="F324" s="106"/>
      <c r="G324" s="106"/>
      <c r="H324" s="107"/>
      <c r="I324" s="92">
        <f t="shared" si="55"/>
        <v>330</v>
      </c>
      <c r="J324" s="6"/>
      <c r="K324" s="6"/>
      <c r="L324" s="135"/>
    </row>
    <row r="325" spans="1:12">
      <c r="A325" s="210"/>
      <c r="B325" s="21">
        <v>345</v>
      </c>
      <c r="C325" s="2"/>
      <c r="D325" s="2"/>
      <c r="E325" s="2"/>
      <c r="F325" s="2"/>
      <c r="G325" s="2"/>
      <c r="H325" s="12"/>
      <c r="I325" s="92">
        <f t="shared" si="55"/>
        <v>345</v>
      </c>
      <c r="J325" s="6"/>
      <c r="K325" s="6"/>
      <c r="L325" s="135"/>
    </row>
    <row r="326" spans="1:12">
      <c r="A326" s="210"/>
      <c r="B326" s="49">
        <v>360</v>
      </c>
      <c r="C326" s="64"/>
      <c r="D326" s="64"/>
      <c r="E326" s="64"/>
      <c r="F326" s="64"/>
      <c r="G326" s="64"/>
      <c r="H326" s="85"/>
      <c r="I326" s="92">
        <f t="shared" si="55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5"/>
        <v>375</v>
      </c>
      <c r="J327" s="6"/>
      <c r="K327" s="6"/>
      <c r="L327" s="19"/>
    </row>
    <row r="328" spans="1:12">
      <c r="B328" s="19"/>
      <c r="H328" s="20"/>
      <c r="I328" s="92">
        <f t="shared" si="55"/>
        <v>390</v>
      </c>
      <c r="J328" s="6"/>
      <c r="K328" s="6"/>
      <c r="L328" s="19"/>
    </row>
    <row r="329" spans="1:12">
      <c r="B329" s="19"/>
      <c r="H329" s="20"/>
      <c r="I329" s="92">
        <f t="shared" si="55"/>
        <v>405</v>
      </c>
      <c r="J329" s="6"/>
      <c r="K329" s="6"/>
      <c r="L329" s="19"/>
    </row>
    <row r="330" spans="1:12">
      <c r="B330" s="19"/>
      <c r="H330" s="20"/>
      <c r="I330" s="92">
        <f t="shared" si="55"/>
        <v>420</v>
      </c>
      <c r="J330" s="6"/>
      <c r="K330" s="6"/>
      <c r="L330" s="19"/>
    </row>
    <row r="331" spans="1:12">
      <c r="B331" s="19"/>
      <c r="H331" s="20"/>
      <c r="I331" s="92">
        <f t="shared" si="55"/>
        <v>435</v>
      </c>
      <c r="J331" s="6"/>
      <c r="K331" s="6"/>
      <c r="L331" s="19"/>
    </row>
    <row r="332" spans="1:12">
      <c r="B332" s="19"/>
      <c r="H332" s="20"/>
      <c r="I332" s="92">
        <f t="shared" si="55"/>
        <v>450</v>
      </c>
      <c r="J332" s="6"/>
      <c r="K332" s="6"/>
      <c r="L332" s="19"/>
    </row>
    <row r="333" spans="1:12">
      <c r="B333" s="19"/>
      <c r="H333" s="20"/>
      <c r="I333" s="92">
        <f t="shared" si="55"/>
        <v>465</v>
      </c>
      <c r="J333" s="6"/>
      <c r="K333" s="6"/>
      <c r="L333" s="19"/>
    </row>
    <row r="334" spans="1:12">
      <c r="B334" s="19"/>
      <c r="H334" s="20"/>
      <c r="I334" s="92">
        <f t="shared" si="55"/>
        <v>480</v>
      </c>
      <c r="J334" s="6"/>
      <c r="K334" s="6"/>
      <c r="L334" s="19"/>
    </row>
    <row r="335" spans="1:12">
      <c r="B335" s="19"/>
      <c r="H335" s="20"/>
      <c r="I335" s="92">
        <f t="shared" si="55"/>
        <v>495</v>
      </c>
      <c r="J335" s="6"/>
      <c r="K335" s="6"/>
      <c r="L335" s="19"/>
    </row>
    <row r="336" spans="1:12">
      <c r="B336" s="19"/>
      <c r="H336" s="20"/>
      <c r="I336" s="92">
        <f t="shared" si="55"/>
        <v>510</v>
      </c>
      <c r="J336" s="6"/>
      <c r="K336" s="6"/>
      <c r="L336" s="19"/>
    </row>
    <row r="337" spans="1:58">
      <c r="B337" s="19"/>
      <c r="H337" s="20"/>
      <c r="I337" s="92">
        <f t="shared" si="55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H27:AY27"/>
    <mergeCell ref="N29:AB29"/>
    <mergeCell ref="AD29:AF29"/>
    <mergeCell ref="AH29:AY29"/>
    <mergeCell ref="N31:AB31"/>
    <mergeCell ref="AH31:AY31"/>
    <mergeCell ref="B1:H1"/>
    <mergeCell ref="I1:K1"/>
    <mergeCell ref="A25:A37"/>
    <mergeCell ref="N27:AB27"/>
    <mergeCell ref="AD27:AF27"/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</mergeCells>
  <conditionalFormatting sqref="N30:AB30 AH30:AM30 N32:AB59 AH32:AM59">
    <cfRule type="cellIs" dxfId="23" priority="9" operator="between">
      <formula>2</formula>
      <formula>100</formula>
    </cfRule>
    <cfRule type="cellIs" dxfId="22" priority="10" operator="between">
      <formula>1.5</formula>
      <formula>2</formula>
    </cfRule>
    <cfRule type="cellIs" dxfId="21" priority="11" operator="between">
      <formula>1</formula>
      <formula>1.5</formula>
    </cfRule>
    <cfRule type="cellIs" dxfId="20" priority="12" operator="between">
      <formula>0</formula>
      <formula>1</formula>
    </cfRule>
  </conditionalFormatting>
  <conditionalFormatting sqref="AD30:AF30 AN30:AY30">
    <cfRule type="cellIs" dxfId="19" priority="1" operator="between">
      <formula>2</formula>
      <formula>100</formula>
    </cfRule>
    <cfRule type="cellIs" dxfId="18" priority="2" operator="between">
      <formula>1.5</formula>
      <formula>2</formula>
    </cfRule>
    <cfRule type="cellIs" dxfId="17" priority="3" operator="between">
      <formula>1</formula>
      <formula>1.5</formula>
    </cfRule>
    <cfRule type="cellIs" dxfId="16" priority="4" operator="between">
      <formula>0</formula>
      <formula>1</formula>
    </cfRule>
  </conditionalFormatting>
  <conditionalFormatting sqref="AD32:AF59 AN32:AY59">
    <cfRule type="cellIs" dxfId="15" priority="5" operator="between">
      <formula>2</formula>
      <formula>100</formula>
    </cfRule>
    <cfRule type="cellIs" dxfId="14" priority="6" operator="between">
      <formula>1.5</formula>
      <formula>2</formula>
    </cfRule>
    <cfRule type="cellIs" dxfId="13" priority="7" operator="between">
      <formula>1</formula>
      <formula>1.5</formula>
    </cfRule>
    <cfRule type="cellIs" dxfId="12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63EBB-BF06-4395-A86A-BC668173B81B}">
  <sheetPr>
    <tabColor rgb="FFFFC00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A22" sqref="A22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15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stability!Y54</f>
        <v>0.187794213613377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05">
        <v>37.5</v>
      </c>
      <c r="C25" s="121"/>
      <c r="D25" s="110">
        <v>12.034447043891396</v>
      </c>
      <c r="E25" s="110">
        <v>11.161000000000001</v>
      </c>
      <c r="F25" s="111">
        <v>9.9442892601173203E-3</v>
      </c>
      <c r="G25" s="110">
        <v>-7.2578909583947198</v>
      </c>
      <c r="H25" s="112">
        <v>0.63152049880494576</v>
      </c>
      <c r="I25" s="92">
        <v>45</v>
      </c>
      <c r="J25" s="6"/>
      <c r="K25" s="6"/>
      <c r="L25" s="135"/>
    </row>
    <row r="26" spans="1:59">
      <c r="A26" s="208"/>
      <c r="B26" s="105">
        <v>52.5</v>
      </c>
      <c r="C26" s="121"/>
      <c r="D26" s="110">
        <v>12.028419043891395</v>
      </c>
      <c r="E26" s="110">
        <v>11.435</v>
      </c>
      <c r="F26" s="111">
        <v>9.395625459636954E-2</v>
      </c>
      <c r="G26" s="110">
        <v>-4.9334749789313408</v>
      </c>
      <c r="H26" s="112">
        <v>0.80642351788750843</v>
      </c>
      <c r="I26" s="92">
        <f>I25+15</f>
        <v>60</v>
      </c>
      <c r="J26" s="6"/>
      <c r="K26" s="6"/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12.036117043891394</v>
      </c>
      <c r="E27" s="6">
        <v>11.558</v>
      </c>
      <c r="F27" s="7">
        <v>1.032795558988657E-2</v>
      </c>
      <c r="G27" s="6">
        <v>-3.9723528954385667</v>
      </c>
      <c r="H27" s="22">
        <v>0.63974120324028638</v>
      </c>
      <c r="I27" s="92">
        <f t="shared" ref="I27:I57" si="0">I26+15</f>
        <v>75</v>
      </c>
      <c r="J27" s="6">
        <f t="shared" ref="J27:J34" si="1">G27+(G28-G27)/15*(I27-B27)</f>
        <v>-3.5349914838746201</v>
      </c>
      <c r="K27" s="6">
        <f t="shared" ref="K27:K34" si="2">H27+(H28-H27)/15*(I27-B27)</f>
        <v>0.63950230503138705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12.045113043891396</v>
      </c>
      <c r="E28" s="6">
        <v>11.672000000000001</v>
      </c>
      <c r="F28" s="7">
        <v>1.619327706865448E-2</v>
      </c>
      <c r="G28" s="6">
        <v>-3.0976300723106736</v>
      </c>
      <c r="H28" s="22">
        <v>0.63926340682248783</v>
      </c>
      <c r="I28" s="92">
        <f t="shared" si="0"/>
        <v>90</v>
      </c>
      <c r="J28" s="6">
        <f t="shared" si="1"/>
        <v>-2.6773519381619</v>
      </c>
      <c r="K28" s="6">
        <f t="shared" si="2"/>
        <v>0.63937872172592614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12.040769043891395</v>
      </c>
      <c r="E29" s="6">
        <v>11.769</v>
      </c>
      <c r="F29" s="7">
        <v>1.1005049346145884E-2</v>
      </c>
      <c r="G29" s="6">
        <v>-2.2570738040131264</v>
      </c>
      <c r="H29" s="22">
        <v>0.63949403662936444</v>
      </c>
      <c r="I29" s="92">
        <f t="shared" si="0"/>
        <v>105</v>
      </c>
      <c r="J29" s="6">
        <f t="shared" si="1"/>
        <v>-2.0242014901159613</v>
      </c>
      <c r="K29" s="6">
        <f t="shared" si="2"/>
        <v>0.63930701043060312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12.047816043891395</v>
      </c>
      <c r="E30" s="6">
        <v>11.831999999999999</v>
      </c>
      <c r="F30" s="7">
        <v>1.0327955589886225E-2</v>
      </c>
      <c r="G30" s="6">
        <v>-1.7913291762187959</v>
      </c>
      <c r="H30" s="22">
        <v>0.63911998423184191</v>
      </c>
      <c r="I30" s="92">
        <f t="shared" si="0"/>
        <v>120</v>
      </c>
      <c r="J30" s="6">
        <f t="shared" si="1"/>
        <v>-1.4388544593553503</v>
      </c>
      <c r="K30" s="6">
        <f t="shared" si="2"/>
        <v>0.63952087095259225</v>
      </c>
      <c r="L30" s="135"/>
      <c r="M30" s="150"/>
      <c r="N30" s="96">
        <f>IF(ISBLANK(G31),"",IF(ISBLANK(G68),"",ABS(G31-G68)/SQRT(H31^2+H68^2+M2^2)))</f>
        <v>2.6485294918774396</v>
      </c>
      <c r="O30" s="96">
        <f>IF(ISBLANK(G31),"",IF(ISBLANK(G107),"",ABS(G31-G107)/SQRT(H31^2+H107^2+M2^2)))</f>
        <v>0.73378562663609748</v>
      </c>
      <c r="P30" s="96">
        <f>IF(ISBLANK(G31),"",IF(ISBLANK(G231),"",ABS(G31-G231)/SQRT(H31^2+H231^2+M2^2)))</f>
        <v>1.0349679536308631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0.53048766735026065</v>
      </c>
      <c r="S30" s="96">
        <f>IF(ISBLANK(G68),"",IF(ISBLANK(G107),"",ABS(G68-G107)/SQRT(H107^2+H68^2+M2^2)))</f>
        <v>1.5367226494745736</v>
      </c>
      <c r="T30" s="96">
        <f>IF(ISBLANK(G68),"",IF(ISBLANK(G231),"",ABS(G68-G231)/SQRT(H231^2+H68^2+M2^2)))</f>
        <v>1.6592497885193911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2.359929059642853</v>
      </c>
      <c r="W30" s="96">
        <f>IF(ISBLANK(G107),"",IF(ISBLANK(G231),"",ABS(G107-G231)/SQRT(H231^2+H107^2+M2^2)))</f>
        <v>0.16556872405028863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0.31109858982187955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0.57400823594941497</v>
      </c>
      <c r="AB30" s="108" t="str">
        <f>IF(ISBLANK(G238),"",IF(ISBLANK(G316),"",ABS(G238-G316)/SQRT(H316^2+H238^2+M2^2)))</f>
        <v/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1.1420134494138579</v>
      </c>
      <c r="AI30" s="156">
        <f>IF(ISBLANK(G68),"",IF(ISBLANK(G145),"",ABS(G68-G145)/SQRT(H145^2+H68^2+M2^2)))</f>
        <v>1.4818895779197523</v>
      </c>
      <c r="AJ30" s="156">
        <f>IF(ISBLANK(G107),"",IF(ISBLANK(G145),"",ABS(G107-G145)/SQRT(H145^2+H107^2+M2^2)))</f>
        <v>0.27460160808525519</v>
      </c>
      <c r="AK30" s="156">
        <f>IF(ISBLANK(G145),"",IF(ISBLANK(G231),"",ABS(G145-G231)/SQRT(H231^2+H145^2+M2^2)))</f>
        <v>0.13086637327632777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0.69860148167335978</v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12.0412770438914</v>
      </c>
      <c r="D31" s="6">
        <v>12.032721043891396</v>
      </c>
      <c r="E31" s="6">
        <v>11.901999999999999</v>
      </c>
      <c r="F31" s="7">
        <v>1.2292725943056922E-2</v>
      </c>
      <c r="G31" s="6">
        <v>-1.0863797424919048</v>
      </c>
      <c r="H31" s="22">
        <v>0.63992175767334258</v>
      </c>
      <c r="I31" s="92">
        <f t="shared" si="0"/>
        <v>135</v>
      </c>
      <c r="J31" s="6">
        <f t="shared" si="1"/>
        <v>-1.1416561263094331</v>
      </c>
      <c r="K31" s="6">
        <f t="shared" si="2"/>
        <v>0.63948360864432452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12.049221043891395</v>
      </c>
      <c r="E32" s="6">
        <v>11.904999999999999</v>
      </c>
      <c r="F32" s="7">
        <v>1.0801234497346204E-2</v>
      </c>
      <c r="G32" s="6">
        <v>-1.1969325101269614</v>
      </c>
      <c r="H32" s="22">
        <v>0.63904545961530657</v>
      </c>
      <c r="I32" s="92">
        <f t="shared" si="0"/>
        <v>150</v>
      </c>
      <c r="J32" s="6">
        <f t="shared" si="1"/>
        <v>-1.2694491655727314</v>
      </c>
      <c r="K32" s="6">
        <f t="shared" si="2"/>
        <v>0.63965204425272604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4">IF(ISBLANK(J25),"",IF(ISBLANK(J200),"",ABS(J25-J200)/SQRT(K25^2+K200^2+$M$2^2)))</f>
        <v/>
      </c>
      <c r="Q32" s="39" t="str">
        <f t="shared" ref="Q32:Q59" si="5">IF(ISBLANK(J25),"",IF(ISBLANK(J235),"",ABS(J25-J235)/SQRT(K25^2+K235^2+$M$2^2)))</f>
        <v/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 t="str">
        <f t="shared" ref="X32:X59" si="12">IF(ISBLANK(J95),"",IF(ISBLANK(J235),"",ABS(J95-J235)/SQRT(K95^2+K235^2+$M$2^2)))</f>
        <v/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12.026390043891395</v>
      </c>
      <c r="E33" s="6">
        <v>11.865</v>
      </c>
      <c r="F33" s="7">
        <v>1.1785113019776045E-2</v>
      </c>
      <c r="G33" s="6">
        <v>-1.3419658210185013</v>
      </c>
      <c r="H33" s="22">
        <v>0.6402586288901454</v>
      </c>
      <c r="I33" s="92">
        <f t="shared" si="0"/>
        <v>165</v>
      </c>
      <c r="J33" s="6">
        <f t="shared" si="1"/>
        <v>-1.5501271711037141</v>
      </c>
      <c r="K33" s="6">
        <f t="shared" si="2"/>
        <v>0.64004015703445161</v>
      </c>
      <c r="L33" s="135"/>
      <c r="M33" s="147">
        <f t="shared" ref="M33:M59" si="38">M32+15</f>
        <v>60</v>
      </c>
      <c r="N33" s="39" t="str">
        <f t="shared" si="3"/>
        <v/>
      </c>
      <c r="O33" s="39" t="str">
        <f t="shared" ref="O33:O59" si="39">IF(ISBLANK(J26),"",IF(ISBLANK(J96),"",ABS(J26-J96)/SQRT(K26^2+K96^2+$M$2^2)))</f>
        <v/>
      </c>
      <c r="P33" s="39" t="str">
        <f t="shared" si="4"/>
        <v/>
      </c>
      <c r="Q33" s="39" t="str">
        <f t="shared" si="5"/>
        <v/>
      </c>
      <c r="R33" s="39" t="str">
        <f t="shared" si="6"/>
        <v/>
      </c>
      <c r="S33" s="39" t="str">
        <f t="shared" si="7"/>
        <v/>
      </c>
      <c r="T33" s="39" t="str">
        <f t="shared" si="8"/>
        <v/>
      </c>
      <c r="U33" s="39" t="str">
        <f t="shared" si="9"/>
        <v/>
      </c>
      <c r="V33" s="39" t="str">
        <f t="shared" si="10"/>
        <v/>
      </c>
      <c r="W33" s="39" t="str">
        <f t="shared" si="11"/>
        <v/>
      </c>
      <c r="X33" s="39" t="str">
        <f t="shared" si="12"/>
        <v/>
      </c>
      <c r="Y33" s="39" t="str">
        <f t="shared" si="13"/>
        <v/>
      </c>
      <c r="Z33" s="39" t="str">
        <f t="shared" si="14"/>
        <v/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 t="str">
        <f t="shared" si="26"/>
        <v/>
      </c>
      <c r="AO33" s="39" t="str">
        <f t="shared" si="27"/>
        <v/>
      </c>
      <c r="AP33" s="39" t="str">
        <f t="shared" si="28"/>
        <v/>
      </c>
      <c r="AQ33" s="39" t="str">
        <f t="shared" si="29"/>
        <v/>
      </c>
      <c r="AR33" s="39" t="str">
        <f t="shared" si="30"/>
        <v/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12.034603043891396</v>
      </c>
      <c r="E34" s="6">
        <v>11.823</v>
      </c>
      <c r="F34" s="7">
        <v>1.3374935098492302E-2</v>
      </c>
      <c r="G34" s="6">
        <v>-1.758288521188927</v>
      </c>
      <c r="H34" s="22">
        <v>0.6398216851787577</v>
      </c>
      <c r="I34" s="92">
        <f t="shared" si="0"/>
        <v>180</v>
      </c>
      <c r="J34" s="6">
        <f t="shared" si="1"/>
        <v>-2.0396583181815533</v>
      </c>
      <c r="K34" s="6">
        <f t="shared" si="2"/>
        <v>0.63961163469732696</v>
      </c>
      <c r="L34" s="135"/>
      <c r="M34" s="147">
        <f t="shared" si="38"/>
        <v>75</v>
      </c>
      <c r="N34" s="39">
        <f t="shared" si="3"/>
        <v>3.2258243580767183</v>
      </c>
      <c r="O34" s="39">
        <f t="shared" si="39"/>
        <v>0.88635866993228196</v>
      </c>
      <c r="P34" s="39" t="str">
        <f t="shared" si="4"/>
        <v/>
      </c>
      <c r="Q34" s="39" t="str">
        <f t="shared" si="5"/>
        <v/>
      </c>
      <c r="R34" s="39">
        <f t="shared" si="6"/>
        <v>0.55243885869869713</v>
      </c>
      <c r="S34" s="39">
        <f t="shared" si="7"/>
        <v>1.8741689731115683</v>
      </c>
      <c r="T34" s="39" t="str">
        <f t="shared" si="8"/>
        <v/>
      </c>
      <c r="U34" s="39" t="str">
        <f t="shared" si="9"/>
        <v/>
      </c>
      <c r="V34" s="39">
        <f t="shared" si="10"/>
        <v>2.9851509239633902</v>
      </c>
      <c r="W34" s="39" t="str">
        <f t="shared" si="11"/>
        <v/>
      </c>
      <c r="X34" s="39" t="str">
        <f t="shared" si="12"/>
        <v/>
      </c>
      <c r="Y34" s="39">
        <f t="shared" si="13"/>
        <v>0.45605049596514136</v>
      </c>
      <c r="Z34" s="39" t="str">
        <f t="shared" si="14"/>
        <v/>
      </c>
      <c r="AA34" s="39" t="str">
        <f t="shared" si="15"/>
        <v/>
      </c>
      <c r="AB34" s="140" t="str">
        <f t="shared" si="16"/>
        <v/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 t="str">
        <f t="shared" si="26"/>
        <v/>
      </c>
      <c r="AO34" s="39" t="str">
        <f t="shared" si="27"/>
        <v/>
      </c>
      <c r="AP34" s="39" t="str">
        <f t="shared" si="28"/>
        <v/>
      </c>
      <c r="AQ34" s="39" t="str">
        <f t="shared" si="29"/>
        <v/>
      </c>
      <c r="AR34" s="39" t="str">
        <f t="shared" si="30"/>
        <v/>
      </c>
      <c r="AS34" s="39" t="str">
        <f t="shared" si="31"/>
        <v/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12.042510043891395</v>
      </c>
      <c r="E35" s="6">
        <v>11.763000000000002</v>
      </c>
      <c r="F35" s="7">
        <v>1.4944341180972943E-2</v>
      </c>
      <c r="G35" s="6">
        <v>-2.3210281151741801</v>
      </c>
      <c r="H35" s="22">
        <v>0.63940158421589621</v>
      </c>
      <c r="I35" s="92">
        <f t="shared" si="0"/>
        <v>195</v>
      </c>
      <c r="J35" s="6"/>
      <c r="K35" s="6"/>
      <c r="L35" s="135"/>
      <c r="M35" s="147">
        <f t="shared" si="38"/>
        <v>90</v>
      </c>
      <c r="N35" s="39">
        <f t="shared" si="3"/>
        <v>3.1500546916753724</v>
      </c>
      <c r="O35" s="39">
        <f t="shared" si="39"/>
        <v>1.0019104069865239</v>
      </c>
      <c r="P35" s="39">
        <f t="shared" si="4"/>
        <v>1.6818724610130273</v>
      </c>
      <c r="Q35" s="39" t="str">
        <f t="shared" si="5"/>
        <v/>
      </c>
      <c r="R35" s="39">
        <f t="shared" si="6"/>
        <v>0.75082790847920811</v>
      </c>
      <c r="S35" s="39">
        <f t="shared" si="7"/>
        <v>1.679286995208058</v>
      </c>
      <c r="T35" s="39">
        <f t="shared" si="8"/>
        <v>1.4429371178147523</v>
      </c>
      <c r="U35" s="39" t="str">
        <f t="shared" si="9"/>
        <v/>
      </c>
      <c r="V35" s="39">
        <f t="shared" si="10"/>
        <v>2.6618166485584771</v>
      </c>
      <c r="W35" s="39">
        <f t="shared" si="11"/>
        <v>0.46732908237229698</v>
      </c>
      <c r="X35" s="39" t="str">
        <f t="shared" si="12"/>
        <v/>
      </c>
      <c r="Y35" s="39">
        <f t="shared" si="13"/>
        <v>0.40115371898147062</v>
      </c>
      <c r="Z35" s="39" t="str">
        <f t="shared" si="14"/>
        <v/>
      </c>
      <c r="AA35" s="39">
        <f t="shared" si="15"/>
        <v>1.0516786973974119</v>
      </c>
      <c r="AB35" s="140" t="str">
        <f t="shared" si="16"/>
        <v/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 t="str">
        <f t="shared" si="26"/>
        <v/>
      </c>
      <c r="AO35" s="39" t="str">
        <f t="shared" si="27"/>
        <v/>
      </c>
      <c r="AP35" s="39" t="str">
        <f t="shared" si="28"/>
        <v/>
      </c>
      <c r="AQ35" s="39" t="str">
        <f t="shared" si="29"/>
        <v/>
      </c>
      <c r="AR35" s="39" t="str">
        <f t="shared" si="30"/>
        <v/>
      </c>
      <c r="AS35" s="39" t="str">
        <f t="shared" si="31"/>
        <v/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105">
        <v>202.5</v>
      </c>
      <c r="C36" s="121"/>
      <c r="D36" s="110">
        <v>12.030835043891395</v>
      </c>
      <c r="E36" s="110">
        <v>11.715</v>
      </c>
      <c r="F36" s="111">
        <v>1.0801234497346752E-2</v>
      </c>
      <c r="G36" s="110">
        <v>-2.6252129859577717</v>
      </c>
      <c r="H36" s="112">
        <v>0.64002207427070013</v>
      </c>
      <c r="I36" s="92">
        <f t="shared" si="0"/>
        <v>210</v>
      </c>
      <c r="J36" s="6"/>
      <c r="K36" s="6"/>
      <c r="L36" s="135"/>
      <c r="M36" s="147">
        <f t="shared" si="38"/>
        <v>105</v>
      </c>
      <c r="N36" s="39">
        <f t="shared" si="3"/>
        <v>2.9253951644226137</v>
      </c>
      <c r="O36" s="39">
        <f t="shared" si="39"/>
        <v>0.99794187691607295</v>
      </c>
      <c r="P36" s="39">
        <f t="shared" si="4"/>
        <v>1.3495121536807095</v>
      </c>
      <c r="Q36" s="39" t="str">
        <f t="shared" si="5"/>
        <v/>
      </c>
      <c r="R36" s="39">
        <f t="shared" si="6"/>
        <v>0.80547843251751861</v>
      </c>
      <c r="S36" s="39">
        <f t="shared" si="7"/>
        <v>1.4851120514254994</v>
      </c>
      <c r="T36" s="39">
        <f t="shared" si="8"/>
        <v>1.5898587930069081</v>
      </c>
      <c r="U36" s="39" t="str">
        <f t="shared" si="9"/>
        <v/>
      </c>
      <c r="V36" s="39">
        <f t="shared" si="10"/>
        <v>2.3423676647876404</v>
      </c>
      <c r="W36" s="39">
        <f t="shared" si="11"/>
        <v>0.17164726187067111</v>
      </c>
      <c r="X36" s="39" t="str">
        <f t="shared" si="12"/>
        <v/>
      </c>
      <c r="Y36" s="39">
        <f t="shared" si="13"/>
        <v>0.34724201838799601</v>
      </c>
      <c r="Z36" s="39" t="str">
        <f t="shared" si="14"/>
        <v/>
      </c>
      <c r="AA36" s="39">
        <f t="shared" si="15"/>
        <v>0.62499650257753536</v>
      </c>
      <c r="AB36" s="140" t="str">
        <f t="shared" si="16"/>
        <v/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 t="str">
        <f t="shared" si="26"/>
        <v/>
      </c>
      <c r="AO36" s="39" t="str">
        <f t="shared" si="27"/>
        <v/>
      </c>
      <c r="AP36" s="39" t="str">
        <f t="shared" si="28"/>
        <v/>
      </c>
      <c r="AQ36" s="39" t="str">
        <f t="shared" si="29"/>
        <v/>
      </c>
      <c r="AR36" s="39" t="str">
        <f t="shared" si="30"/>
        <v/>
      </c>
      <c r="AS36" s="39" t="str">
        <f t="shared" si="31"/>
        <v/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105">
        <v>217.5</v>
      </c>
      <c r="C37" s="121"/>
      <c r="D37" s="110">
        <v>12.072212043891396</v>
      </c>
      <c r="E37" s="110">
        <v>11.391000000000002</v>
      </c>
      <c r="F37" s="111">
        <v>1.7288403306520018E-2</v>
      </c>
      <c r="G37" s="110">
        <v>-5.6428104593813107</v>
      </c>
      <c r="H37" s="112">
        <v>0.62954493943350187</v>
      </c>
      <c r="I37" s="92">
        <f t="shared" si="0"/>
        <v>225</v>
      </c>
      <c r="J37" s="6"/>
      <c r="K37" s="6"/>
      <c r="L37" s="19"/>
      <c r="M37" s="147">
        <f t="shared" si="38"/>
        <v>120</v>
      </c>
      <c r="N37" s="39">
        <f t="shared" si="3"/>
        <v>2.8613538761258592</v>
      </c>
      <c r="O37" s="39">
        <f t="shared" si="39"/>
        <v>1.0814168452056443</v>
      </c>
      <c r="P37" s="39">
        <f t="shared" si="4"/>
        <v>1.3050522473831534</v>
      </c>
      <c r="Q37" s="39" t="str">
        <f t="shared" si="5"/>
        <v/>
      </c>
      <c r="R37" s="39">
        <f t="shared" si="6"/>
        <v>0.81046644557771896</v>
      </c>
      <c r="S37" s="39">
        <f t="shared" si="7"/>
        <v>1.3334621906015136</v>
      </c>
      <c r="T37" s="39">
        <f t="shared" si="8"/>
        <v>1.5720538852713477</v>
      </c>
      <c r="U37" s="39" t="str">
        <f t="shared" si="9"/>
        <v/>
      </c>
      <c r="V37" s="39">
        <f t="shared" si="10"/>
        <v>2.2645385232073587</v>
      </c>
      <c r="W37" s="39">
        <f t="shared" si="11"/>
        <v>4.3446338810825151E-2</v>
      </c>
      <c r="X37" s="39" t="str">
        <f t="shared" si="12"/>
        <v/>
      </c>
      <c r="Y37" s="39">
        <f t="shared" si="13"/>
        <v>0.43277384249296974</v>
      </c>
      <c r="Z37" s="39" t="str">
        <f t="shared" si="14"/>
        <v/>
      </c>
      <c r="AA37" s="39">
        <f t="shared" si="15"/>
        <v>0.57070567517312432</v>
      </c>
      <c r="AB37" s="140" t="str">
        <f t="shared" si="16"/>
        <v/>
      </c>
      <c r="AD37" s="142" t="str">
        <f t="shared" si="17"/>
        <v/>
      </c>
      <c r="AE37" s="39" t="str">
        <f t="shared" si="18"/>
        <v/>
      </c>
      <c r="AF37" s="140" t="str">
        <f t="shared" si="19"/>
        <v/>
      </c>
      <c r="AH37" s="142">
        <f t="shared" si="20"/>
        <v>2.8482888914336906</v>
      </c>
      <c r="AI37" s="39">
        <f t="shared" si="21"/>
        <v>0.26323449996965037</v>
      </c>
      <c r="AJ37" s="39">
        <f t="shared" si="22"/>
        <v>1.4457585091114198</v>
      </c>
      <c r="AK37" s="39">
        <f t="shared" si="23"/>
        <v>1.6608101466715965</v>
      </c>
      <c r="AL37" s="39" t="str">
        <f t="shared" si="24"/>
        <v/>
      </c>
      <c r="AM37" s="39">
        <f t="shared" si="25"/>
        <v>2.2801988810415228</v>
      </c>
      <c r="AN37" s="39" t="str">
        <f t="shared" si="26"/>
        <v/>
      </c>
      <c r="AO37" s="39" t="str">
        <f t="shared" si="27"/>
        <v/>
      </c>
      <c r="AP37" s="39" t="str">
        <f t="shared" si="28"/>
        <v/>
      </c>
      <c r="AQ37" s="39" t="str">
        <f t="shared" si="29"/>
        <v/>
      </c>
      <c r="AR37" s="39" t="str">
        <f t="shared" si="30"/>
        <v/>
      </c>
      <c r="AS37" s="39" t="str">
        <f t="shared" si="31"/>
        <v/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0"/>
        <v>240</v>
      </c>
      <c r="J38" s="6"/>
      <c r="K38" s="6"/>
      <c r="L38" s="19"/>
      <c r="M38" s="147">
        <f t="shared" si="38"/>
        <v>135</v>
      </c>
      <c r="N38" s="39">
        <f t="shared" si="3"/>
        <v>2.7601209550247452</v>
      </c>
      <c r="O38" s="39">
        <f t="shared" si="39"/>
        <v>0.84861598364608126</v>
      </c>
      <c r="P38" s="39">
        <f t="shared" si="4"/>
        <v>1.253121563643784</v>
      </c>
      <c r="Q38" s="39" t="str">
        <f t="shared" si="5"/>
        <v/>
      </c>
      <c r="R38" s="39">
        <f t="shared" si="6"/>
        <v>0.81782579411747891</v>
      </c>
      <c r="S38" s="39">
        <f t="shared" si="7"/>
        <v>1.5039618984695333</v>
      </c>
      <c r="T38" s="39">
        <f t="shared" si="8"/>
        <v>1.5230611810472481</v>
      </c>
      <c r="U38" s="39" t="str">
        <f t="shared" si="9"/>
        <v/>
      </c>
      <c r="V38" s="39">
        <f t="shared" si="10"/>
        <v>2.141226067457743</v>
      </c>
      <c r="W38" s="39">
        <f t="shared" si="11"/>
        <v>0.24104507018003188</v>
      </c>
      <c r="X38" s="39" t="str">
        <f t="shared" si="12"/>
        <v/>
      </c>
      <c r="Y38" s="39">
        <f t="shared" si="13"/>
        <v>0.1759970145097938</v>
      </c>
      <c r="Z38" s="39" t="str">
        <f t="shared" si="14"/>
        <v/>
      </c>
      <c r="AA38" s="39">
        <f t="shared" si="15"/>
        <v>0.50529163362658813</v>
      </c>
      <c r="AB38" s="140" t="str">
        <f t="shared" si="16"/>
        <v/>
      </c>
      <c r="AD38" s="142" t="str">
        <f t="shared" si="17"/>
        <v/>
      </c>
      <c r="AE38" s="39" t="str">
        <f t="shared" si="18"/>
        <v/>
      </c>
      <c r="AF38" s="140" t="str">
        <f t="shared" si="19"/>
        <v/>
      </c>
      <c r="AH38" s="142">
        <f t="shared" si="20"/>
        <v>2.6729571237363245</v>
      </c>
      <c r="AI38" s="39">
        <f t="shared" si="21"/>
        <v>0.1792859560118463</v>
      </c>
      <c r="AJ38" s="39">
        <f t="shared" si="22"/>
        <v>1.535510159533386</v>
      </c>
      <c r="AK38" s="39">
        <f t="shared" si="23"/>
        <v>1.5331354552986445</v>
      </c>
      <c r="AL38" s="39" t="str">
        <f t="shared" si="24"/>
        <v/>
      </c>
      <c r="AM38" s="39">
        <f t="shared" si="25"/>
        <v>2.0801701497970435</v>
      </c>
      <c r="AN38" s="39" t="str">
        <f t="shared" si="26"/>
        <v/>
      </c>
      <c r="AO38" s="39" t="str">
        <f t="shared" si="27"/>
        <v/>
      </c>
      <c r="AP38" s="39" t="str">
        <f t="shared" si="28"/>
        <v/>
      </c>
      <c r="AQ38" s="39" t="str">
        <f t="shared" si="29"/>
        <v/>
      </c>
      <c r="AR38" s="39" t="str">
        <f t="shared" si="30"/>
        <v/>
      </c>
      <c r="AS38" s="39" t="str">
        <f t="shared" si="31"/>
        <v/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0"/>
        <v>255</v>
      </c>
      <c r="J39" s="6"/>
      <c r="K39" s="6"/>
      <c r="L39" s="19"/>
      <c r="M39" s="147">
        <f t="shared" si="38"/>
        <v>150</v>
      </c>
      <c r="N39" s="39">
        <f t="shared" si="3"/>
        <v>2.4904198908505695</v>
      </c>
      <c r="O39" s="39">
        <f t="shared" si="39"/>
        <v>0.64604875105732718</v>
      </c>
      <c r="P39" s="39">
        <f t="shared" si="4"/>
        <v>0.79583539337363429</v>
      </c>
      <c r="Q39" s="39" t="str">
        <f t="shared" si="5"/>
        <v/>
      </c>
      <c r="R39" s="39">
        <f t="shared" si="6"/>
        <v>0.55892014129965162</v>
      </c>
      <c r="S39" s="39">
        <f t="shared" si="7"/>
        <v>1.4924746778650508</v>
      </c>
      <c r="T39" s="39">
        <f t="shared" si="8"/>
        <v>1.770385505082483</v>
      </c>
      <c r="U39" s="39" t="str">
        <f t="shared" si="9"/>
        <v/>
      </c>
      <c r="V39" s="39">
        <f t="shared" si="10"/>
        <v>2.1465166221421681</v>
      </c>
      <c r="W39" s="39">
        <f t="shared" si="11"/>
        <v>4.0529646148194584E-2</v>
      </c>
      <c r="X39" s="39" t="str">
        <f t="shared" si="12"/>
        <v/>
      </c>
      <c r="Y39" s="39">
        <f t="shared" si="13"/>
        <v>0.19129640903732331</v>
      </c>
      <c r="Z39" s="39" t="str">
        <f t="shared" si="14"/>
        <v/>
      </c>
      <c r="AA39" s="39">
        <f t="shared" si="15"/>
        <v>0.27837331477909028</v>
      </c>
      <c r="AB39" s="140" t="str">
        <f t="shared" si="16"/>
        <v/>
      </c>
      <c r="AD39" s="142" t="str">
        <f t="shared" si="17"/>
        <v/>
      </c>
      <c r="AE39" s="39" t="str">
        <f t="shared" si="18"/>
        <v/>
      </c>
      <c r="AF39" s="140" t="str">
        <f t="shared" si="19"/>
        <v/>
      </c>
      <c r="AH39" s="142">
        <f t="shared" si="20"/>
        <v>1.9557969887875679</v>
      </c>
      <c r="AI39" s="39">
        <f t="shared" si="21"/>
        <v>0.37052840277843396</v>
      </c>
      <c r="AJ39" s="39">
        <f t="shared" si="22"/>
        <v>1.0995281035111755</v>
      </c>
      <c r="AK39" s="39">
        <f t="shared" si="23"/>
        <v>1.2519310848564662</v>
      </c>
      <c r="AL39" s="39" t="str">
        <f t="shared" si="24"/>
        <v/>
      </c>
      <c r="AM39" s="39">
        <f t="shared" si="25"/>
        <v>1.564970038984131</v>
      </c>
      <c r="AN39" s="39" t="str">
        <f t="shared" si="26"/>
        <v/>
      </c>
      <c r="AO39" s="39" t="str">
        <f t="shared" si="27"/>
        <v/>
      </c>
      <c r="AP39" s="39" t="str">
        <f t="shared" si="28"/>
        <v/>
      </c>
      <c r="AQ39" s="39" t="str">
        <f t="shared" si="29"/>
        <v/>
      </c>
      <c r="AR39" s="39" t="str">
        <f t="shared" si="30"/>
        <v/>
      </c>
      <c r="AS39" s="39" t="str">
        <f t="shared" si="31"/>
        <v/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0"/>
        <v>270</v>
      </c>
      <c r="J40" s="6"/>
      <c r="K40" s="6"/>
      <c r="L40" s="19"/>
      <c r="M40" s="147">
        <f t="shared" si="38"/>
        <v>165</v>
      </c>
      <c r="N40" s="39">
        <f t="shared" si="3"/>
        <v>2.0757300306738307</v>
      </c>
      <c r="O40" s="39">
        <f t="shared" si="39"/>
        <v>0.33691653864499538</v>
      </c>
      <c r="P40" s="39">
        <f t="shared" si="4"/>
        <v>0.34631705791200973</v>
      </c>
      <c r="Q40" s="39" t="str">
        <f t="shared" si="5"/>
        <v/>
      </c>
      <c r="R40" s="39">
        <f t="shared" si="6"/>
        <v>0.14882722871391563</v>
      </c>
      <c r="S40" s="39">
        <f t="shared" si="7"/>
        <v>1.4710997518841633</v>
      </c>
      <c r="T40" s="39">
        <f t="shared" si="8"/>
        <v>1.8515050295882747</v>
      </c>
      <c r="U40" s="39" t="str">
        <f t="shared" si="9"/>
        <v/>
      </c>
      <c r="V40" s="39">
        <f t="shared" si="10"/>
        <v>2.1692802973005874</v>
      </c>
      <c r="W40" s="39">
        <f t="shared" si="11"/>
        <v>4.1155553167703363E-2</v>
      </c>
      <c r="X40" s="39" t="str">
        <f t="shared" si="12"/>
        <v/>
      </c>
      <c r="Y40" s="39">
        <f t="shared" si="13"/>
        <v>0.22841863892569292</v>
      </c>
      <c r="Z40" s="39" t="str">
        <f t="shared" si="14"/>
        <v/>
      </c>
      <c r="AA40" s="39">
        <f t="shared" si="15"/>
        <v>0.22299793740985929</v>
      </c>
      <c r="AB40" s="140" t="str">
        <f t="shared" si="16"/>
        <v/>
      </c>
      <c r="AD40" s="142" t="str">
        <f t="shared" si="17"/>
        <v/>
      </c>
      <c r="AE40" s="39" t="str">
        <f t="shared" si="18"/>
        <v/>
      </c>
      <c r="AF40" s="140" t="str">
        <f t="shared" si="19"/>
        <v/>
      </c>
      <c r="AH40" s="142">
        <f t="shared" si="20"/>
        <v>1.2964647288952726</v>
      </c>
      <c r="AI40" s="39">
        <f t="shared" si="21"/>
        <v>0.69992871295039616</v>
      </c>
      <c r="AJ40" s="39">
        <f t="shared" si="22"/>
        <v>0.82485509261340018</v>
      </c>
      <c r="AK40" s="39">
        <f t="shared" si="23"/>
        <v>1.0229404258312309</v>
      </c>
      <c r="AL40" s="39" t="str">
        <f t="shared" si="24"/>
        <v/>
      </c>
      <c r="AM40" s="39">
        <f t="shared" si="25"/>
        <v>1.2739491433379144</v>
      </c>
      <c r="AN40" s="39" t="str">
        <f t="shared" si="26"/>
        <v/>
      </c>
      <c r="AO40" s="39" t="str">
        <f t="shared" si="27"/>
        <v/>
      </c>
      <c r="AP40" s="39" t="str">
        <f t="shared" si="28"/>
        <v/>
      </c>
      <c r="AQ40" s="39" t="str">
        <f t="shared" si="29"/>
        <v/>
      </c>
      <c r="AR40" s="39" t="str">
        <f t="shared" si="30"/>
        <v/>
      </c>
      <c r="AS40" s="39" t="str">
        <f t="shared" si="31"/>
        <v/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0"/>
        <v>285</v>
      </c>
      <c r="J41" s="6"/>
      <c r="K41" s="6"/>
      <c r="L41" s="19"/>
      <c r="M41" s="147">
        <f t="shared" si="38"/>
        <v>180</v>
      </c>
      <c r="N41" s="39">
        <f t="shared" si="3"/>
        <v>1.484741061022687</v>
      </c>
      <c r="O41" s="39">
        <f t="shared" si="39"/>
        <v>0.18733303129318538</v>
      </c>
      <c r="P41" s="39">
        <f t="shared" si="4"/>
        <v>0.25160988865003198</v>
      </c>
      <c r="Q41" s="39" t="str">
        <f t="shared" si="5"/>
        <v/>
      </c>
      <c r="R41" s="39">
        <f t="shared" si="6"/>
        <v>0.73412414878827992</v>
      </c>
      <c r="S41" s="39">
        <f t="shared" si="7"/>
        <v>1.5348212728359203</v>
      </c>
      <c r="T41" s="39">
        <f t="shared" si="8"/>
        <v>1.9148500328522948</v>
      </c>
      <c r="U41" s="39" t="str">
        <f t="shared" si="9"/>
        <v/>
      </c>
      <c r="V41" s="39">
        <f t="shared" si="10"/>
        <v>2.5567452582760857</v>
      </c>
      <c r="W41" s="39">
        <f t="shared" si="11"/>
        <v>3.0659971216676296E-2</v>
      </c>
      <c r="X41" s="39" t="str">
        <f t="shared" si="12"/>
        <v/>
      </c>
      <c r="Y41" s="39">
        <f t="shared" si="13"/>
        <v>0.46032462008507474</v>
      </c>
      <c r="Z41" s="39" t="str">
        <f t="shared" si="14"/>
        <v/>
      </c>
      <c r="AA41" s="39">
        <f t="shared" si="15"/>
        <v>0.51311560457569594</v>
      </c>
      <c r="AB41" s="140" t="str">
        <f t="shared" si="16"/>
        <v/>
      </c>
      <c r="AD41" s="142" t="str">
        <f t="shared" si="17"/>
        <v/>
      </c>
      <c r="AE41" s="39" t="str">
        <f t="shared" si="18"/>
        <v/>
      </c>
      <c r="AF41" s="140" t="str">
        <f t="shared" si="19"/>
        <v/>
      </c>
      <c r="AH41" s="142">
        <f t="shared" si="20"/>
        <v>0.63812978935380238</v>
      </c>
      <c r="AI41" s="39">
        <f t="shared" si="21"/>
        <v>0.82622595526042686</v>
      </c>
      <c r="AJ41" s="39">
        <f t="shared" si="22"/>
        <v>0.77431517465029454</v>
      </c>
      <c r="AK41" s="39">
        <f t="shared" si="23"/>
        <v>0.94792667504930161</v>
      </c>
      <c r="AL41" s="39" t="str">
        <f t="shared" si="24"/>
        <v/>
      </c>
      <c r="AM41" s="39">
        <f t="shared" si="25"/>
        <v>1.4776030789410073</v>
      </c>
      <c r="AN41" s="39" t="str">
        <f t="shared" si="26"/>
        <v/>
      </c>
      <c r="AO41" s="39" t="str">
        <f t="shared" si="27"/>
        <v/>
      </c>
      <c r="AP41" s="39" t="str">
        <f t="shared" si="28"/>
        <v/>
      </c>
      <c r="AQ41" s="39" t="str">
        <f t="shared" si="29"/>
        <v/>
      </c>
      <c r="AR41" s="39" t="str">
        <f t="shared" si="30"/>
        <v/>
      </c>
      <c r="AS41" s="39" t="str">
        <f t="shared" si="31"/>
        <v/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0"/>
        <v>300</v>
      </c>
      <c r="J42" s="6"/>
      <c r="K42" s="6"/>
      <c r="L42" s="19"/>
      <c r="M42" s="147">
        <f t="shared" si="38"/>
        <v>195</v>
      </c>
      <c r="N42" s="39" t="str">
        <f t="shared" si="3"/>
        <v/>
      </c>
      <c r="O42" s="39" t="str">
        <f t="shared" si="39"/>
        <v/>
      </c>
      <c r="P42" s="39" t="str">
        <f t="shared" si="4"/>
        <v/>
      </c>
      <c r="Q42" s="39" t="str">
        <f t="shared" si="5"/>
        <v/>
      </c>
      <c r="R42" s="39" t="str">
        <f t="shared" si="6"/>
        <v/>
      </c>
      <c r="S42" s="39">
        <f t="shared" si="7"/>
        <v>1.4108868422197895</v>
      </c>
      <c r="T42" s="39">
        <f t="shared" si="8"/>
        <v>1.9486830147350283</v>
      </c>
      <c r="U42" s="39" t="str">
        <f t="shared" si="9"/>
        <v/>
      </c>
      <c r="V42" s="39">
        <f t="shared" si="10"/>
        <v>2.4449933572845541</v>
      </c>
      <c r="W42" s="39">
        <f t="shared" si="11"/>
        <v>0.17322112012815283</v>
      </c>
      <c r="X42" s="39" t="str">
        <f t="shared" si="12"/>
        <v/>
      </c>
      <c r="Y42" s="39">
        <f t="shared" si="13"/>
        <v>0.4951728969235738</v>
      </c>
      <c r="Z42" s="39" t="str">
        <f t="shared" si="14"/>
        <v/>
      </c>
      <c r="AA42" s="39">
        <f t="shared" si="15"/>
        <v>0.38037495524364667</v>
      </c>
      <c r="AB42" s="140" t="str">
        <f t="shared" si="16"/>
        <v/>
      </c>
      <c r="AD42" s="142" t="str">
        <f t="shared" si="17"/>
        <v/>
      </c>
      <c r="AE42" s="39" t="str">
        <f t="shared" si="18"/>
        <v/>
      </c>
      <c r="AF42" s="140" t="str">
        <f t="shared" si="19"/>
        <v/>
      </c>
      <c r="AH42" s="142" t="str">
        <f t="shared" si="20"/>
        <v/>
      </c>
      <c r="AI42" s="39">
        <f t="shared" si="21"/>
        <v>1.0325565667185124</v>
      </c>
      <c r="AJ42" s="39">
        <f t="shared" si="22"/>
        <v>0.50569831713005842</v>
      </c>
      <c r="AK42" s="39">
        <f t="shared" si="23"/>
        <v>0.79803826588207738</v>
      </c>
      <c r="AL42" s="39" t="str">
        <f t="shared" si="24"/>
        <v/>
      </c>
      <c r="AM42" s="39">
        <f t="shared" si="25"/>
        <v>1.1955051482088577</v>
      </c>
      <c r="AN42" s="39" t="str">
        <f t="shared" si="26"/>
        <v/>
      </c>
      <c r="AO42" s="39" t="str">
        <f t="shared" si="27"/>
        <v/>
      </c>
      <c r="AP42" s="39" t="str">
        <f t="shared" si="28"/>
        <v/>
      </c>
      <c r="AQ42" s="39" t="str">
        <f t="shared" si="29"/>
        <v/>
      </c>
      <c r="AR42" s="39" t="str">
        <f t="shared" si="30"/>
        <v/>
      </c>
      <c r="AS42" s="39" t="str">
        <f t="shared" si="31"/>
        <v/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0"/>
        <v>315</v>
      </c>
      <c r="J43" s="6"/>
      <c r="K43" s="6"/>
      <c r="L43" s="19"/>
      <c r="M43" s="147">
        <f t="shared" si="38"/>
        <v>210</v>
      </c>
      <c r="N43" s="39" t="str">
        <f t="shared" si="3"/>
        <v/>
      </c>
      <c r="O43" s="39" t="str">
        <f t="shared" si="39"/>
        <v/>
      </c>
      <c r="P43" s="39" t="str">
        <f t="shared" si="4"/>
        <v/>
      </c>
      <c r="Q43" s="39" t="str">
        <f t="shared" si="5"/>
        <v/>
      </c>
      <c r="R43" s="39" t="str">
        <f t="shared" si="6"/>
        <v/>
      </c>
      <c r="S43" s="39">
        <f t="shared" si="7"/>
        <v>1.7183039291284978</v>
      </c>
      <c r="T43" s="39">
        <f t="shared" si="8"/>
        <v>2.1028937397358027</v>
      </c>
      <c r="U43" s="39" t="str">
        <f t="shared" si="9"/>
        <v/>
      </c>
      <c r="V43" s="39">
        <f t="shared" si="10"/>
        <v>2.5441277060252916</v>
      </c>
      <c r="W43" s="39">
        <f t="shared" si="11"/>
        <v>2.3368721820048576E-3</v>
      </c>
      <c r="X43" s="39" t="str">
        <f t="shared" si="12"/>
        <v/>
      </c>
      <c r="Y43" s="39">
        <f t="shared" si="13"/>
        <v>0.27419863084173707</v>
      </c>
      <c r="Z43" s="39" t="str">
        <f t="shared" si="14"/>
        <v/>
      </c>
      <c r="AA43" s="39">
        <f t="shared" si="15"/>
        <v>0.32523891635957941</v>
      </c>
      <c r="AB43" s="140" t="str">
        <f t="shared" si="16"/>
        <v/>
      </c>
      <c r="AD43" s="142" t="str">
        <f t="shared" si="17"/>
        <v/>
      </c>
      <c r="AE43" s="39" t="str">
        <f t="shared" si="18"/>
        <v/>
      </c>
      <c r="AF43" s="140" t="str">
        <f t="shared" si="19"/>
        <v/>
      </c>
      <c r="AH43" s="142" t="str">
        <f t="shared" si="20"/>
        <v/>
      </c>
      <c r="AI43" s="39">
        <f t="shared" si="21"/>
        <v>1.2094181416929259</v>
      </c>
      <c r="AJ43" s="39">
        <f t="shared" si="22"/>
        <v>0.65503575700959105</v>
      </c>
      <c r="AK43" s="39">
        <f t="shared" si="23"/>
        <v>0.7758427316658556</v>
      </c>
      <c r="AL43" s="39" t="str">
        <f t="shared" si="24"/>
        <v/>
      </c>
      <c r="AM43" s="39">
        <f t="shared" si="25"/>
        <v>1.1187977217179097</v>
      </c>
      <c r="AN43" s="39" t="str">
        <f t="shared" si="26"/>
        <v/>
      </c>
      <c r="AO43" s="39" t="str">
        <f t="shared" si="27"/>
        <v/>
      </c>
      <c r="AP43" s="39" t="str">
        <f t="shared" si="28"/>
        <v/>
      </c>
      <c r="AQ43" s="39" t="str">
        <f t="shared" si="29"/>
        <v/>
      </c>
      <c r="AR43" s="39" t="str">
        <f t="shared" si="30"/>
        <v/>
      </c>
      <c r="AS43" s="39" t="str">
        <f t="shared" si="31"/>
        <v/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0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1.9953136976112662</v>
      </c>
      <c r="T44" s="39">
        <f t="shared" si="8"/>
        <v>2.4966839398450809</v>
      </c>
      <c r="U44" s="39" t="str">
        <f t="shared" si="9"/>
        <v/>
      </c>
      <c r="V44" s="39">
        <f t="shared" si="10"/>
        <v>2.9750015707713588</v>
      </c>
      <c r="W44" s="39">
        <f t="shared" si="11"/>
        <v>4.7001417060354732E-2</v>
      </c>
      <c r="X44" s="39" t="str">
        <f t="shared" si="12"/>
        <v/>
      </c>
      <c r="Y44" s="39">
        <f t="shared" si="13"/>
        <v>0.33670502052332069</v>
      </c>
      <c r="Z44" s="39" t="str">
        <f t="shared" si="14"/>
        <v/>
      </c>
      <c r="AA44" s="39">
        <f t="shared" si="15"/>
        <v>0.34502513319212758</v>
      </c>
      <c r="AB44" s="140" t="str">
        <f t="shared" si="16"/>
        <v/>
      </c>
      <c r="AD44" s="142" t="str">
        <f t="shared" si="17"/>
        <v/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1.6876226100262479</v>
      </c>
      <c r="AJ44" s="39">
        <f t="shared" si="22"/>
        <v>0.53980824607147382</v>
      </c>
      <c r="AK44" s="39">
        <f t="shared" si="23"/>
        <v>0.69113051550719462</v>
      </c>
      <c r="AL44" s="39" t="str">
        <f t="shared" si="24"/>
        <v/>
      </c>
      <c r="AM44" s="39">
        <f t="shared" si="25"/>
        <v>1.0508716167400063</v>
      </c>
      <c r="AN44" s="39" t="str">
        <f t="shared" si="26"/>
        <v/>
      </c>
      <c r="AO44" s="39" t="str">
        <f t="shared" si="27"/>
        <v/>
      </c>
      <c r="AP44" s="39" t="str">
        <f t="shared" si="28"/>
        <v/>
      </c>
      <c r="AQ44" s="39" t="str">
        <f t="shared" si="29"/>
        <v/>
      </c>
      <c r="AR44" s="39" t="str">
        <f t="shared" si="30"/>
        <v/>
      </c>
      <c r="AS44" s="39" t="str">
        <f t="shared" si="31"/>
        <v/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0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2.1700119776672095</v>
      </c>
      <c r="T45" s="39">
        <f t="shared" si="8"/>
        <v>2.7847334317245096</v>
      </c>
      <c r="U45" s="39" t="str">
        <f t="shared" si="9"/>
        <v/>
      </c>
      <c r="V45" s="39">
        <f t="shared" si="10"/>
        <v>3.2674195560700916</v>
      </c>
      <c r="W45" s="39">
        <f t="shared" si="11"/>
        <v>0.1061944457386938</v>
      </c>
      <c r="X45" s="39" t="str">
        <f t="shared" si="12"/>
        <v/>
      </c>
      <c r="Y45" s="39">
        <f t="shared" si="13"/>
        <v>0.39223131965529651</v>
      </c>
      <c r="Z45" s="39" t="str">
        <f t="shared" si="14"/>
        <v/>
      </c>
      <c r="AA45" s="39">
        <f t="shared" si="15"/>
        <v>0.33880963362856664</v>
      </c>
      <c r="AB45" s="140" t="str">
        <f t="shared" si="16"/>
        <v/>
      </c>
      <c r="AD45" s="142" t="str">
        <f t="shared" si="17"/>
        <v/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1.9473840458903715</v>
      </c>
      <c r="AJ45" s="39">
        <f t="shared" si="22"/>
        <v>0.48954012011842096</v>
      </c>
      <c r="AK45" s="39">
        <f t="shared" si="23"/>
        <v>0.69902397272936712</v>
      </c>
      <c r="AL45" s="39" t="str">
        <f t="shared" si="24"/>
        <v/>
      </c>
      <c r="AM45" s="39">
        <f t="shared" si="25"/>
        <v>1.0511867542958626</v>
      </c>
      <c r="AN45" s="39" t="str">
        <f t="shared" si="26"/>
        <v/>
      </c>
      <c r="AO45" s="39" t="str">
        <f t="shared" si="27"/>
        <v/>
      </c>
      <c r="AP45" s="39" t="str">
        <f t="shared" si="28"/>
        <v/>
      </c>
      <c r="AQ45" s="39" t="str">
        <f t="shared" si="29"/>
        <v/>
      </c>
      <c r="AR45" s="39" t="str">
        <f t="shared" si="30"/>
        <v/>
      </c>
      <c r="AS45" s="39" t="str">
        <f t="shared" si="31"/>
        <v/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0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 t="str">
        <f t="shared" si="7"/>
        <v/>
      </c>
      <c r="T46" s="39" t="str">
        <f t="shared" si="8"/>
        <v/>
      </c>
      <c r="U46" s="39" t="str">
        <f t="shared" si="9"/>
        <v/>
      </c>
      <c r="V46" s="39" t="str">
        <f t="shared" si="10"/>
        <v/>
      </c>
      <c r="W46" s="39">
        <f t="shared" si="11"/>
        <v>0.11152817414355111</v>
      </c>
      <c r="X46" s="39" t="str">
        <f t="shared" si="12"/>
        <v/>
      </c>
      <c r="Y46" s="39">
        <f t="shared" si="13"/>
        <v>0.42372338353979083</v>
      </c>
      <c r="Z46" s="39" t="str">
        <f t="shared" si="14"/>
        <v/>
      </c>
      <c r="AA46" s="39">
        <f t="shared" si="15"/>
        <v>0.37013851469760101</v>
      </c>
      <c r="AB46" s="140" t="str">
        <f t="shared" si="16"/>
        <v/>
      </c>
      <c r="AD46" s="142" t="str">
        <f t="shared" si="17"/>
        <v/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 t="str">
        <f t="shared" si="21"/>
        <v/>
      </c>
      <c r="AJ46" s="39">
        <f t="shared" si="22"/>
        <v>0.36934549173814479</v>
      </c>
      <c r="AK46" s="39">
        <f t="shared" si="23"/>
        <v>0.56685055621688418</v>
      </c>
      <c r="AL46" s="39" t="str">
        <f t="shared" si="24"/>
        <v/>
      </c>
      <c r="AM46" s="39">
        <f t="shared" si="25"/>
        <v>0.95029979577985502</v>
      </c>
      <c r="AN46" s="39" t="str">
        <f t="shared" si="26"/>
        <v/>
      </c>
      <c r="AO46" s="39" t="str">
        <f t="shared" si="27"/>
        <v/>
      </c>
      <c r="AP46" s="39" t="str">
        <f t="shared" si="28"/>
        <v/>
      </c>
      <c r="AQ46" s="39" t="str">
        <f t="shared" si="29"/>
        <v/>
      </c>
      <c r="AR46" s="39" t="str">
        <f t="shared" si="30"/>
        <v/>
      </c>
      <c r="AS46" s="39" t="str">
        <f t="shared" si="31"/>
        <v/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0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9.8521543344650769E-2</v>
      </c>
      <c r="X47" s="39" t="str">
        <f t="shared" si="12"/>
        <v/>
      </c>
      <c r="Y47" s="39">
        <f t="shared" si="13"/>
        <v>0.21768165690100119</v>
      </c>
      <c r="Z47" s="39" t="str">
        <f t="shared" si="14"/>
        <v/>
      </c>
      <c r="AA47" s="39">
        <f t="shared" si="15"/>
        <v>0.14002357912259494</v>
      </c>
      <c r="AB47" s="140" t="str">
        <f t="shared" si="16"/>
        <v/>
      </c>
      <c r="AD47" s="142" t="str">
        <f t="shared" si="17"/>
        <v/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 t="str">
        <f t="shared" si="21"/>
        <v/>
      </c>
      <c r="AJ47" s="39">
        <f t="shared" si="22"/>
        <v>0.19105059382517112</v>
      </c>
      <c r="AK47" s="39">
        <f t="shared" si="23"/>
        <v>0.34038160864097289</v>
      </c>
      <c r="AL47" s="39" t="str">
        <f t="shared" si="24"/>
        <v/>
      </c>
      <c r="AM47" s="39">
        <f t="shared" si="25"/>
        <v>0.48819840217450416</v>
      </c>
      <c r="AN47" s="39" t="str">
        <f t="shared" si="26"/>
        <v/>
      </c>
      <c r="AO47" s="39" t="str">
        <f t="shared" si="27"/>
        <v/>
      </c>
      <c r="AP47" s="39" t="str">
        <f t="shared" si="28"/>
        <v/>
      </c>
      <c r="AQ47" s="39" t="str">
        <f t="shared" si="29"/>
        <v/>
      </c>
      <c r="AR47" s="39" t="str">
        <f t="shared" si="30"/>
        <v/>
      </c>
      <c r="AS47" s="39" t="str">
        <f t="shared" si="31"/>
        <v/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0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0.17615587545302752</v>
      </c>
      <c r="X48" s="39" t="str">
        <f t="shared" si="12"/>
        <v/>
      </c>
      <c r="Y48" s="39">
        <f t="shared" si="13"/>
        <v>4.2275587151350921E-2</v>
      </c>
      <c r="Z48" s="39" t="str">
        <f t="shared" si="14"/>
        <v/>
      </c>
      <c r="AA48" s="39">
        <f t="shared" si="15"/>
        <v>0.16466819689854656</v>
      </c>
      <c r="AB48" s="140" t="str">
        <f t="shared" si="16"/>
        <v/>
      </c>
      <c r="AD48" s="142" t="str">
        <f t="shared" si="17"/>
        <v/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0.12516688941731063</v>
      </c>
      <c r="AK48" s="39">
        <f t="shared" si="23"/>
        <v>0.354680891356149</v>
      </c>
      <c r="AL48" s="39" t="str">
        <f t="shared" si="24"/>
        <v/>
      </c>
      <c r="AM48" s="39">
        <f t="shared" si="25"/>
        <v>0.202479022044946</v>
      </c>
      <c r="AN48" s="39" t="str">
        <f t="shared" si="26"/>
        <v/>
      </c>
      <c r="AO48" s="39" t="str">
        <f t="shared" si="27"/>
        <v/>
      </c>
      <c r="AP48" s="39" t="str">
        <f t="shared" si="28"/>
        <v/>
      </c>
      <c r="AQ48" s="39" t="str">
        <f t="shared" si="29"/>
        <v/>
      </c>
      <c r="AR48" s="39" t="str">
        <f t="shared" si="30"/>
        <v/>
      </c>
      <c r="AS48" s="39" t="str">
        <f t="shared" si="31"/>
        <v/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0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0.38838085270470823</v>
      </c>
      <c r="X49" s="39" t="str">
        <f t="shared" si="12"/>
        <v/>
      </c>
      <c r="Y49" s="39">
        <f t="shared" si="13"/>
        <v>0.25344861827988224</v>
      </c>
      <c r="Z49" s="39" t="str">
        <f t="shared" si="14"/>
        <v/>
      </c>
      <c r="AA49" s="39">
        <f t="shared" si="15"/>
        <v>0.7776835152282795</v>
      </c>
      <c r="AB49" s="140" t="str">
        <f t="shared" si="16"/>
        <v/>
      </c>
      <c r="AD49" s="142" t="str">
        <f t="shared" si="17"/>
        <v/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0.2127827662302447</v>
      </c>
      <c r="AK49" s="39">
        <f t="shared" si="23"/>
        <v>0.20218090733985128</v>
      </c>
      <c r="AL49" s="39" t="str">
        <f t="shared" si="24"/>
        <v/>
      </c>
      <c r="AM49" s="39">
        <f t="shared" si="25"/>
        <v>0.55681832919024121</v>
      </c>
      <c r="AN49" s="39" t="str">
        <f t="shared" si="26"/>
        <v/>
      </c>
      <c r="AO49" s="39" t="str">
        <f t="shared" si="27"/>
        <v/>
      </c>
      <c r="AP49" s="39" t="str">
        <f t="shared" si="28"/>
        <v/>
      </c>
      <c r="AQ49" s="39" t="str">
        <f t="shared" si="29"/>
        <v/>
      </c>
      <c r="AR49" s="39" t="str">
        <f t="shared" si="30"/>
        <v/>
      </c>
      <c r="AS49" s="39" t="str">
        <f t="shared" si="31"/>
        <v/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0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0.45794584313322073</v>
      </c>
      <c r="X50" s="39" t="str">
        <f t="shared" si="12"/>
        <v/>
      </c>
      <c r="Y50" s="39">
        <f t="shared" si="13"/>
        <v>1.6956132817893872</v>
      </c>
      <c r="Z50" s="39" t="str">
        <f t="shared" si="14"/>
        <v/>
      </c>
      <c r="AA50" s="39">
        <f t="shared" si="15"/>
        <v>2.5870898506815561</v>
      </c>
      <c r="AB50" s="140" t="str">
        <f t="shared" si="16"/>
        <v/>
      </c>
      <c r="AD50" s="142" t="str">
        <f t="shared" si="17"/>
        <v/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0.33906455370442223</v>
      </c>
      <c r="AK50" s="39">
        <f t="shared" si="23"/>
        <v>0.13255774771722531</v>
      </c>
      <c r="AL50" s="39" t="str">
        <f t="shared" si="24"/>
        <v/>
      </c>
      <c r="AM50" s="39">
        <f t="shared" si="25"/>
        <v>2.3972004241155949</v>
      </c>
      <c r="AN50" s="39" t="str">
        <f t="shared" si="26"/>
        <v/>
      </c>
      <c r="AO50" s="39" t="str">
        <f t="shared" si="27"/>
        <v/>
      </c>
      <c r="AP50" s="39" t="str">
        <f t="shared" si="28"/>
        <v/>
      </c>
      <c r="AQ50" s="39" t="str">
        <f t="shared" si="29"/>
        <v/>
      </c>
      <c r="AR50" s="39" t="str">
        <f t="shared" si="30"/>
        <v/>
      </c>
      <c r="AS50" s="39" t="str">
        <f t="shared" si="31"/>
        <v/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0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0.60207215992907503</v>
      </c>
      <c r="X51" s="39" t="str">
        <f t="shared" si="12"/>
        <v/>
      </c>
      <c r="Y51" s="39" t="str">
        <f t="shared" si="13"/>
        <v/>
      </c>
      <c r="Z51" s="39" t="str">
        <f t="shared" si="14"/>
        <v/>
      </c>
      <c r="AA51" s="39" t="str">
        <f t="shared" si="15"/>
        <v/>
      </c>
      <c r="AB51" s="140" t="str">
        <f t="shared" si="16"/>
        <v/>
      </c>
      <c r="AD51" s="142" t="str">
        <f t="shared" si="17"/>
        <v/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0.19806076706553305</v>
      </c>
      <c r="AK51" s="39">
        <f t="shared" si="23"/>
        <v>0.46916231979572959</v>
      </c>
      <c r="AL51" s="39" t="str">
        <f t="shared" si="24"/>
        <v/>
      </c>
      <c r="AM51" s="39" t="str">
        <f t="shared" si="25"/>
        <v/>
      </c>
      <c r="AN51" s="39" t="str">
        <f t="shared" si="26"/>
        <v/>
      </c>
      <c r="AO51" s="39" t="str">
        <f t="shared" si="27"/>
        <v/>
      </c>
      <c r="AP51" s="39" t="str">
        <f t="shared" si="28"/>
        <v/>
      </c>
      <c r="AQ51" s="39" t="str">
        <f t="shared" si="29"/>
        <v/>
      </c>
      <c r="AR51" s="39" t="str">
        <f t="shared" si="30"/>
        <v/>
      </c>
      <c r="AS51" s="39" t="str">
        <f t="shared" si="31"/>
        <v/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0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0.79340910998938452</v>
      </c>
      <c r="X52" s="39" t="str">
        <f t="shared" si="12"/>
        <v/>
      </c>
      <c r="Y52" s="39" t="str">
        <f t="shared" si="13"/>
        <v/>
      </c>
      <c r="Z52" s="39" t="str">
        <f t="shared" si="14"/>
        <v/>
      </c>
      <c r="AA52" s="39" t="str">
        <f t="shared" si="15"/>
        <v/>
      </c>
      <c r="AB52" s="140" t="str">
        <f t="shared" si="16"/>
        <v/>
      </c>
      <c r="AD52" s="142" t="str">
        <f t="shared" si="17"/>
        <v/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0.2687940659686604</v>
      </c>
      <c r="AK52" s="39">
        <f t="shared" si="23"/>
        <v>0.60716888051936524</v>
      </c>
      <c r="AL52" s="39" t="str">
        <f t="shared" si="24"/>
        <v/>
      </c>
      <c r="AM52" s="39" t="str">
        <f t="shared" si="25"/>
        <v/>
      </c>
      <c r="AN52" s="39" t="str">
        <f t="shared" si="26"/>
        <v/>
      </c>
      <c r="AO52" s="39" t="str">
        <f t="shared" si="27"/>
        <v/>
      </c>
      <c r="AP52" s="39" t="str">
        <f t="shared" si="28"/>
        <v/>
      </c>
      <c r="AQ52" s="39" t="str">
        <f t="shared" si="29"/>
        <v/>
      </c>
      <c r="AR52" s="39" t="str">
        <f t="shared" si="30"/>
        <v/>
      </c>
      <c r="AS52" s="39" t="str">
        <f t="shared" si="31"/>
        <v/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0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1.1437474880568874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 t="str">
        <f t="shared" si="17"/>
        <v/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0.66294891097097375</v>
      </c>
      <c r="AK53" s="39">
        <f t="shared" si="23"/>
        <v>0.54986649670703902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 t="str">
        <f t="shared" si="28"/>
        <v/>
      </c>
      <c r="AQ53" s="39" t="str">
        <f t="shared" si="29"/>
        <v/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0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1.5533779118704392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 t="str">
        <f t="shared" si="17"/>
        <v/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0.98210753054713285</v>
      </c>
      <c r="AK54" s="39">
        <f t="shared" si="23"/>
        <v>0.65739705409729265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 t="str">
        <f t="shared" si="28"/>
        <v/>
      </c>
      <c r="AQ54" s="39" t="str">
        <f t="shared" si="29"/>
        <v/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0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 t="str">
        <f t="shared" si="11"/>
        <v/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 t="str">
        <f t="shared" si="17"/>
        <v/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 t="str">
        <f t="shared" si="22"/>
        <v/>
      </c>
      <c r="AK55" s="39">
        <f t="shared" si="23"/>
        <v>0.39434100282386758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 t="str">
        <f t="shared" si="28"/>
        <v/>
      </c>
      <c r="AQ55" s="39" t="str">
        <f t="shared" si="29"/>
        <v/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0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 t="str">
        <f t="shared" si="11"/>
        <v/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 t="str">
        <f t="shared" si="17"/>
        <v/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 t="str">
        <f t="shared" si="22"/>
        <v/>
      </c>
      <c r="AK56" s="39">
        <f t="shared" si="23"/>
        <v>0.22655080095356836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 t="str">
        <f t="shared" si="28"/>
        <v/>
      </c>
      <c r="AQ56" s="39" t="str">
        <f t="shared" si="29"/>
        <v/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0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 t="str">
        <f t="shared" si="17"/>
        <v/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0.22739185422578495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 t="str">
        <f t="shared" si="29"/>
        <v/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 t="str">
        <f t="shared" si="29"/>
        <v/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 t="str">
        <f t="shared" si="29"/>
        <v/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105">
        <v>55</v>
      </c>
      <c r="C61" s="110">
        <v>12.0203072</v>
      </c>
      <c r="D61" s="110">
        <v>12.082860533333331</v>
      </c>
      <c r="E61" s="110">
        <v>11.219375000000001</v>
      </c>
      <c r="F61" s="110">
        <v>1.7027018377822823E-2</v>
      </c>
      <c r="G61" s="110">
        <v>-7.1463667974252303</v>
      </c>
      <c r="H61" s="107">
        <v>0.44</v>
      </c>
      <c r="I61" s="92">
        <f>I60+15</f>
        <v>60</v>
      </c>
      <c r="J61" s="6"/>
      <c r="K61" s="6"/>
      <c r="L61" s="135"/>
    </row>
    <row r="62" spans="1:51">
      <c r="A62" s="210"/>
      <c r="B62" s="21">
        <v>70</v>
      </c>
      <c r="C62" s="6">
        <v>12.0203072</v>
      </c>
      <c r="D62" s="6">
        <v>12.069693866666665</v>
      </c>
      <c r="E62" s="6">
        <v>11.294814814814815</v>
      </c>
      <c r="F62" s="6">
        <v>1.0873528324956404E-2</v>
      </c>
      <c r="G62" s="6">
        <v>-6.4200389870024992</v>
      </c>
      <c r="H62" s="12">
        <v>0.44</v>
      </c>
      <c r="I62" s="92">
        <f t="shared" ref="I62:I92" si="40">I61+15</f>
        <v>75</v>
      </c>
      <c r="J62" s="6">
        <f t="shared" ref="J62:J73" si="41">G62+(G63-G62)/15*(I62-B62)</f>
        <v>-6.1112719582021482</v>
      </c>
      <c r="K62" s="6">
        <f t="shared" ref="K62:K73" si="42">H62+(H63-H62)/15*(I62-B62)</f>
        <v>0.44</v>
      </c>
      <c r="L62" s="135"/>
    </row>
    <row r="63" spans="1:51">
      <c r="A63" s="210"/>
      <c r="B63" s="21">
        <v>85</v>
      </c>
      <c r="C63" s="6">
        <v>12.0203072</v>
      </c>
      <c r="D63" s="6">
        <v>12.055367199999999</v>
      </c>
      <c r="E63" s="6">
        <v>11.393076923076924</v>
      </c>
      <c r="F63" s="6">
        <v>1.5689290811054791E-2</v>
      </c>
      <c r="G63" s="6">
        <v>-5.4937379006014453</v>
      </c>
      <c r="H63" s="12">
        <v>0.44</v>
      </c>
      <c r="I63" s="92">
        <f t="shared" si="40"/>
        <v>90</v>
      </c>
      <c r="J63" s="6">
        <f t="shared" si="41"/>
        <v>-5.192807824358054</v>
      </c>
      <c r="K63" s="6">
        <f t="shared" si="42"/>
        <v>0.44</v>
      </c>
      <c r="L63" s="135"/>
    </row>
    <row r="64" spans="1:51">
      <c r="A64" s="210"/>
      <c r="B64" s="21">
        <v>100</v>
      </c>
      <c r="C64" s="6">
        <v>12.0203072</v>
      </c>
      <c r="D64" s="6">
        <v>12.046510533333333</v>
      </c>
      <c r="E64" s="6">
        <v>11.493461538461538</v>
      </c>
      <c r="F64" s="6">
        <v>1.7875638772878798E-2</v>
      </c>
      <c r="G64" s="6">
        <v>-4.5909476718712723</v>
      </c>
      <c r="H64" s="12">
        <v>0.44</v>
      </c>
      <c r="I64" s="92">
        <f t="shared" si="40"/>
        <v>105</v>
      </c>
      <c r="J64" s="6">
        <f t="shared" si="41"/>
        <v>-4.3600889911375926</v>
      </c>
      <c r="K64" s="6">
        <f t="shared" si="42"/>
        <v>0.44</v>
      </c>
      <c r="L64" s="135"/>
    </row>
    <row r="65" spans="1:12">
      <c r="A65" s="210"/>
      <c r="B65" s="21">
        <v>115</v>
      </c>
      <c r="C65" s="6">
        <v>12.0203072</v>
      </c>
      <c r="D65" s="6">
        <v>12.043740533333331</v>
      </c>
      <c r="E65" s="6">
        <v>11.57423076923077</v>
      </c>
      <c r="F65" s="6">
        <v>1.4470128381759661E-2</v>
      </c>
      <c r="G65" s="6">
        <v>-3.8983716296702347</v>
      </c>
      <c r="H65" s="12">
        <v>0.44</v>
      </c>
      <c r="I65" s="92">
        <f t="shared" si="40"/>
        <v>120</v>
      </c>
      <c r="J65" s="6">
        <f t="shared" si="41"/>
        <v>-3.724095850071119</v>
      </c>
      <c r="K65" s="6">
        <f t="shared" si="42"/>
        <v>0.44</v>
      </c>
      <c r="L65" s="135"/>
    </row>
    <row r="66" spans="1:12">
      <c r="A66" s="210"/>
      <c r="B66" s="21">
        <v>130</v>
      </c>
      <c r="C66" s="6">
        <v>12.0203072</v>
      </c>
      <c r="D66" s="6">
        <v>12.030937199999999</v>
      </c>
      <c r="E66" s="6">
        <v>11.624827586206896</v>
      </c>
      <c r="F66" s="6">
        <v>1.1218826541378112E-2</v>
      </c>
      <c r="G66" s="6">
        <v>-3.3755442908728872</v>
      </c>
      <c r="H66" s="12">
        <v>0.44</v>
      </c>
      <c r="I66" s="92">
        <f t="shared" si="40"/>
        <v>135</v>
      </c>
      <c r="J66" s="6">
        <f t="shared" si="41"/>
        <v>-3.3459647429228165</v>
      </c>
      <c r="K66" s="6">
        <f t="shared" si="42"/>
        <v>0.44</v>
      </c>
      <c r="L66" s="135"/>
    </row>
    <row r="67" spans="1:12">
      <c r="A67" s="210"/>
      <c r="B67" s="21">
        <v>145</v>
      </c>
      <c r="C67" s="6">
        <v>12.0203072</v>
      </c>
      <c r="D67" s="6">
        <v>12.024877199999999</v>
      </c>
      <c r="E67" s="6">
        <v>11.629642857142857</v>
      </c>
      <c r="F67" s="6">
        <v>1.3466595945123543E-2</v>
      </c>
      <c r="G67" s="6">
        <v>-3.2868056470226752</v>
      </c>
      <c r="H67" s="12">
        <v>0.44</v>
      </c>
      <c r="I67" s="92">
        <f t="shared" si="40"/>
        <v>150</v>
      </c>
      <c r="J67" s="6">
        <f t="shared" si="41"/>
        <v>-3.2587029856192284</v>
      </c>
      <c r="K67" s="6">
        <f t="shared" si="42"/>
        <v>0.44</v>
      </c>
      <c r="L67" s="135"/>
    </row>
    <row r="68" spans="1:12">
      <c r="A68" s="210"/>
      <c r="B68" s="21">
        <v>160</v>
      </c>
      <c r="C68" s="6">
        <v>12.0203072</v>
      </c>
      <c r="D68" s="6">
        <v>12.0203072</v>
      </c>
      <c r="E68" s="6">
        <v>11.635357142857137</v>
      </c>
      <c r="F68" s="6">
        <v>8.3808170984754401E-3</v>
      </c>
      <c r="G68" s="6">
        <v>-3.2024976628123349</v>
      </c>
      <c r="H68" s="12">
        <v>0.44</v>
      </c>
      <c r="I68" s="92">
        <f t="shared" si="40"/>
        <v>165</v>
      </c>
      <c r="J68" s="6">
        <f t="shared" si="41"/>
        <v>-3.2087875263678507</v>
      </c>
      <c r="K68" s="6">
        <f t="shared" si="42"/>
        <v>0.44</v>
      </c>
      <c r="L68" s="135"/>
    </row>
    <row r="69" spans="1:12">
      <c r="A69" s="210"/>
      <c r="B69" s="21">
        <v>175</v>
      </c>
      <c r="C69" s="6">
        <v>12.0203072</v>
      </c>
      <c r="D69" s="6">
        <v>12.028640533333331</v>
      </c>
      <c r="E69" s="6">
        <v>11.641153846153843</v>
      </c>
      <c r="F69" s="6">
        <v>9.0893005569945319E-3</v>
      </c>
      <c r="G69" s="6">
        <v>-3.2213672534788822</v>
      </c>
      <c r="H69" s="12">
        <v>0.44</v>
      </c>
      <c r="I69" s="92">
        <f t="shared" si="40"/>
        <v>180</v>
      </c>
      <c r="J69" s="6">
        <f t="shared" si="41"/>
        <v>-3.2255656360141192</v>
      </c>
      <c r="K69" s="6">
        <f t="shared" si="42"/>
        <v>0.44</v>
      </c>
      <c r="L69" s="135"/>
    </row>
    <row r="70" spans="1:12">
      <c r="A70" s="210"/>
      <c r="B70" s="21">
        <v>190</v>
      </c>
      <c r="C70" s="6">
        <v>12.0203072</v>
      </c>
      <c r="D70" s="6">
        <v>12.035657199999998</v>
      </c>
      <c r="E70" s="6">
        <v>11.646428571428567</v>
      </c>
      <c r="F70" s="6">
        <v>8.6983547675047405E-3</v>
      </c>
      <c r="G70" s="6">
        <v>-3.2339624010845927</v>
      </c>
      <c r="H70" s="12">
        <v>0.44</v>
      </c>
      <c r="I70" s="92">
        <f t="shared" si="40"/>
        <v>195</v>
      </c>
      <c r="J70" s="6">
        <f t="shared" si="41"/>
        <v>-3.2296030786623251</v>
      </c>
      <c r="K70" s="6">
        <f t="shared" si="42"/>
        <v>0.44</v>
      </c>
      <c r="L70" s="135"/>
    </row>
    <row r="71" spans="1:12">
      <c r="A71" s="210"/>
      <c r="B71" s="21">
        <v>205</v>
      </c>
      <c r="C71" s="6">
        <v>12.0203072</v>
      </c>
      <c r="D71" s="6">
        <v>12.039197199999998</v>
      </c>
      <c r="E71" s="6">
        <v>11.651428571428571</v>
      </c>
      <c r="F71" s="6">
        <v>1.1126972805283498E-2</v>
      </c>
      <c r="G71" s="6">
        <v>-3.2208844338177904</v>
      </c>
      <c r="H71" s="12">
        <v>0.44</v>
      </c>
      <c r="I71" s="92">
        <f t="shared" si="40"/>
        <v>210</v>
      </c>
      <c r="J71" s="6">
        <f t="shared" si="41"/>
        <v>-3.3326502244246723</v>
      </c>
      <c r="K71" s="6">
        <f t="shared" si="42"/>
        <v>0.44</v>
      </c>
      <c r="L71" s="135"/>
    </row>
    <row r="72" spans="1:12">
      <c r="A72" s="210"/>
      <c r="B72" s="21">
        <v>220</v>
      </c>
      <c r="C72" s="6">
        <v>12.0203072</v>
      </c>
      <c r="D72" s="6">
        <v>12.052267199999998</v>
      </c>
      <c r="E72" s="6">
        <v>11.623666666666669</v>
      </c>
      <c r="F72" s="6">
        <v>1.2452207485597879E-2</v>
      </c>
      <c r="G72" s="6">
        <v>-3.5561818056384364</v>
      </c>
      <c r="H72" s="12">
        <v>0.44</v>
      </c>
      <c r="I72" s="92">
        <f t="shared" si="40"/>
        <v>225</v>
      </c>
      <c r="J72" s="6">
        <f t="shared" si="41"/>
        <v>-3.613100546562626</v>
      </c>
      <c r="K72" s="6">
        <f t="shared" si="42"/>
        <v>0.44</v>
      </c>
      <c r="L72" s="135"/>
    </row>
    <row r="73" spans="1:12">
      <c r="A73" s="210"/>
      <c r="B73" s="21">
        <v>235</v>
      </c>
      <c r="C73" s="6">
        <v>12.0203072</v>
      </c>
      <c r="D73" s="6">
        <v>12.062910533333332</v>
      </c>
      <c r="E73" s="6">
        <v>11.613333333333335</v>
      </c>
      <c r="F73" s="6">
        <v>1.3217891045025533E-2</v>
      </c>
      <c r="G73" s="6">
        <v>-3.7269380284110047</v>
      </c>
      <c r="H73" s="12">
        <v>0.44</v>
      </c>
      <c r="I73" s="92">
        <f t="shared" si="40"/>
        <v>240</v>
      </c>
      <c r="J73" s="6">
        <f t="shared" si="41"/>
        <v>-3.8367195993928509</v>
      </c>
      <c r="K73" s="6">
        <f t="shared" si="42"/>
        <v>0.44</v>
      </c>
      <c r="L73" s="135"/>
    </row>
    <row r="74" spans="1:12">
      <c r="A74" s="210"/>
      <c r="B74" s="21">
        <v>250</v>
      </c>
      <c r="C74" s="6">
        <v>12.0203072</v>
      </c>
      <c r="D74" s="6">
        <v>12.077080533333332</v>
      </c>
      <c r="E74" s="6">
        <v>11.587200000000001</v>
      </c>
      <c r="F74" s="6">
        <v>1.0214368964029491E-2</v>
      </c>
      <c r="G74" s="6">
        <v>-4.0562827413565437</v>
      </c>
      <c r="H74" s="12">
        <v>0.44</v>
      </c>
      <c r="I74" s="92">
        <f t="shared" si="40"/>
        <v>255</v>
      </c>
      <c r="J74" s="6"/>
      <c r="K74" s="6"/>
      <c r="L74" s="135"/>
    </row>
    <row r="75" spans="1:12">
      <c r="A75" s="210"/>
      <c r="B75" s="105">
        <v>265</v>
      </c>
      <c r="C75" s="110">
        <v>12.0203072</v>
      </c>
      <c r="D75" s="110">
        <v>12.088897199999998</v>
      </c>
      <c r="E75" s="110">
        <v>11.525</v>
      </c>
      <c r="F75" s="110">
        <v>1.5028708160235191E-2</v>
      </c>
      <c r="G75" s="110">
        <v>-4.6645876019195356</v>
      </c>
      <c r="H75" s="107">
        <v>0.44</v>
      </c>
      <c r="I75" s="92">
        <f t="shared" si="40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0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0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0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0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0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0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0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0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0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0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0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0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0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0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0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0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0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/>
      <c r="E95" s="30"/>
      <c r="F95" s="30"/>
      <c r="G95" s="74"/>
      <c r="H95" s="31"/>
      <c r="I95" s="93">
        <v>45</v>
      </c>
      <c r="J95" s="29"/>
      <c r="K95" s="29"/>
      <c r="L95" s="135"/>
    </row>
    <row r="96" spans="1:12">
      <c r="A96" s="210"/>
      <c r="B96" s="105">
        <v>60</v>
      </c>
      <c r="C96" s="111"/>
      <c r="D96" s="111">
        <v>12.333786666666667</v>
      </c>
      <c r="E96" s="111">
        <v>11.689499999999997</v>
      </c>
      <c r="F96" s="111">
        <v>1.6050905860647523E-2</v>
      </c>
      <c r="G96" s="113">
        <v>-5.2237539376931243</v>
      </c>
      <c r="H96" s="112">
        <v>0.75911632646627003</v>
      </c>
      <c r="I96" s="92">
        <f>I95+15</f>
        <v>60</v>
      </c>
      <c r="J96" s="6"/>
      <c r="K96" s="6"/>
      <c r="L96" s="135"/>
    </row>
    <row r="97" spans="1:12">
      <c r="A97" s="210"/>
      <c r="B97" s="21">
        <v>75</v>
      </c>
      <c r="C97" s="7"/>
      <c r="D97" s="7">
        <v>12.326586666666666</v>
      </c>
      <c r="E97" s="7">
        <v>11.780500000000002</v>
      </c>
      <c r="F97" s="7">
        <v>1.7312909694943555E-2</v>
      </c>
      <c r="G97" s="75">
        <v>-4.4301531432329257</v>
      </c>
      <c r="H97" s="22">
        <v>0.75877008339877838</v>
      </c>
      <c r="I97" s="92">
        <f t="shared" ref="I97:I127" si="43">I96+15</f>
        <v>75</v>
      </c>
      <c r="J97" s="6">
        <f t="shared" ref="J97:J117" si="44">G97+(G98-G97)/15*(I97-B97)</f>
        <v>-4.4301531432329257</v>
      </c>
      <c r="K97" s="6">
        <f t="shared" ref="K97:K117" si="45">H97+(H98-H97)/15*(I97-B97)</f>
        <v>0.75877008339877838</v>
      </c>
      <c r="L97" s="135"/>
    </row>
    <row r="98" spans="1:12">
      <c r="A98" s="210"/>
      <c r="B98" s="21">
        <v>90</v>
      </c>
      <c r="C98" s="7"/>
      <c r="D98" s="7">
        <v>12.330786666666667</v>
      </c>
      <c r="E98" s="7">
        <v>11.875999999999999</v>
      </c>
      <c r="F98" s="7">
        <v>1.5694450913418336E-2</v>
      </c>
      <c r="G98" s="75">
        <v>-3.6882210272607678</v>
      </c>
      <c r="H98" s="22">
        <v>0.75755616015099669</v>
      </c>
      <c r="I98" s="92">
        <f t="shared" si="43"/>
        <v>90</v>
      </c>
      <c r="J98" s="6">
        <f t="shared" si="44"/>
        <v>-3.6882210272607678</v>
      </c>
      <c r="K98" s="6">
        <f t="shared" si="45"/>
        <v>0.75755616015099669</v>
      </c>
      <c r="L98" s="135"/>
    </row>
    <row r="99" spans="1:12">
      <c r="A99" s="210"/>
      <c r="B99" s="21">
        <v>105</v>
      </c>
      <c r="C99" s="7"/>
      <c r="D99" s="7">
        <v>12.324486666666665</v>
      </c>
      <c r="E99" s="7">
        <v>11.951000000000001</v>
      </c>
      <c r="F99" s="7">
        <v>1.2096106376586457E-2</v>
      </c>
      <c r="G99" s="75">
        <v>-3.0304439995607511</v>
      </c>
      <c r="H99" s="22">
        <v>0.75678568148947833</v>
      </c>
      <c r="I99" s="92">
        <f t="shared" si="43"/>
        <v>105</v>
      </c>
      <c r="J99" s="6">
        <f t="shared" si="44"/>
        <v>-3.0304439995607511</v>
      </c>
      <c r="K99" s="6">
        <f t="shared" si="45"/>
        <v>0.75678568148947833</v>
      </c>
      <c r="L99" s="135"/>
    </row>
    <row r="100" spans="1:12">
      <c r="A100" s="210"/>
      <c r="B100" s="21">
        <v>120</v>
      </c>
      <c r="C100" s="7"/>
      <c r="D100" s="7">
        <v>12.324786666666666</v>
      </c>
      <c r="E100" s="7">
        <v>12.013000000000002</v>
      </c>
      <c r="F100" s="7">
        <v>1.4545753585442453E-2</v>
      </c>
      <c r="G100" s="75">
        <v>-2.5297530504922712</v>
      </c>
      <c r="H100" s="22">
        <v>0.75720475999164283</v>
      </c>
      <c r="I100" s="92">
        <f t="shared" si="43"/>
        <v>120</v>
      </c>
      <c r="J100" s="6">
        <f t="shared" si="44"/>
        <v>-2.5297530504922712</v>
      </c>
      <c r="K100" s="6">
        <f t="shared" si="45"/>
        <v>0.75720475999164283</v>
      </c>
      <c r="L100" s="135"/>
    </row>
    <row r="101" spans="1:12">
      <c r="A101" s="210"/>
      <c r="B101" s="21">
        <v>135</v>
      </c>
      <c r="C101" s="7"/>
      <c r="D101" s="7">
        <v>12.313536666666666</v>
      </c>
      <c r="E101" s="7">
        <v>12.067500000000003</v>
      </c>
      <c r="F101" s="7">
        <v>1.4464111667011762E-2</v>
      </c>
      <c r="G101" s="75">
        <v>-1.998099110978379</v>
      </c>
      <c r="H101" s="22">
        <v>0.75784274400086216</v>
      </c>
      <c r="I101" s="92">
        <f t="shared" si="43"/>
        <v>135</v>
      </c>
      <c r="J101" s="6">
        <f t="shared" si="44"/>
        <v>-1.998099110978379</v>
      </c>
      <c r="K101" s="6">
        <f t="shared" si="45"/>
        <v>0.75784274400086216</v>
      </c>
      <c r="L101" s="135"/>
    </row>
    <row r="102" spans="1:12">
      <c r="A102" s="210"/>
      <c r="B102" s="21">
        <v>150</v>
      </c>
      <c r="C102" s="7"/>
      <c r="D102" s="7">
        <v>12.310536666666666</v>
      </c>
      <c r="E102" s="7">
        <v>12.074000000000002</v>
      </c>
      <c r="F102" s="7">
        <v>1.2732056517227993E-2</v>
      </c>
      <c r="G102" s="75">
        <v>-1.921416369337791</v>
      </c>
      <c r="H102" s="22">
        <v>0.75761766072858527</v>
      </c>
      <c r="I102" s="92">
        <f t="shared" si="43"/>
        <v>150</v>
      </c>
      <c r="J102" s="6">
        <f t="shared" si="44"/>
        <v>-1.921416369337791</v>
      </c>
      <c r="K102" s="6">
        <f t="shared" si="45"/>
        <v>0.75761766072858527</v>
      </c>
      <c r="L102" s="135"/>
    </row>
    <row r="103" spans="1:12">
      <c r="A103" s="210"/>
      <c r="B103" s="21">
        <v>165</v>
      </c>
      <c r="C103" s="7"/>
      <c r="D103" s="7">
        <v>12.312236666666667</v>
      </c>
      <c r="E103" s="7">
        <v>12.079500000000001</v>
      </c>
      <c r="F103" s="7">
        <v>1.4317821063276049E-2</v>
      </c>
      <c r="G103" s="75">
        <v>-1.8902874674003121</v>
      </c>
      <c r="H103" s="22">
        <v>0.75791172368804227</v>
      </c>
      <c r="I103" s="92">
        <f t="shared" si="43"/>
        <v>165</v>
      </c>
      <c r="J103" s="6">
        <f t="shared" si="44"/>
        <v>-1.8902874674003121</v>
      </c>
      <c r="K103" s="6">
        <f t="shared" si="45"/>
        <v>0.75791172368804227</v>
      </c>
      <c r="L103" s="135"/>
    </row>
    <row r="104" spans="1:12">
      <c r="A104" s="210"/>
      <c r="B104" s="21">
        <v>180</v>
      </c>
      <c r="C104" s="7"/>
      <c r="D104" s="7">
        <v>12.313886666666665</v>
      </c>
      <c r="E104" s="7">
        <v>12.086000000000004</v>
      </c>
      <c r="F104" s="7">
        <v>1.2732056517227993E-2</v>
      </c>
      <c r="G104" s="75">
        <v>-1.8506477510755712</v>
      </c>
      <c r="H104" s="22">
        <v>0.7573771471310432</v>
      </c>
      <c r="I104" s="92">
        <f t="shared" si="43"/>
        <v>180</v>
      </c>
      <c r="J104" s="6">
        <f t="shared" si="44"/>
        <v>-1.8506477510755712</v>
      </c>
      <c r="K104" s="6">
        <f t="shared" si="45"/>
        <v>0.7573771471310432</v>
      </c>
      <c r="L104" s="135"/>
    </row>
    <row r="105" spans="1:12">
      <c r="A105" s="210"/>
      <c r="B105" s="21">
        <v>195</v>
      </c>
      <c r="C105" s="7"/>
      <c r="D105" s="7">
        <v>12.317686666666665</v>
      </c>
      <c r="E105" s="7">
        <v>12.075500000000002</v>
      </c>
      <c r="F105" s="7">
        <v>1.1909748329127355E-2</v>
      </c>
      <c r="G105" s="75">
        <v>-1.9661700546585055</v>
      </c>
      <c r="H105" s="22">
        <v>0.75698949203372556</v>
      </c>
      <c r="I105" s="92">
        <f t="shared" si="43"/>
        <v>195</v>
      </c>
      <c r="J105" s="6">
        <f t="shared" si="44"/>
        <v>-1.9661700546585055</v>
      </c>
      <c r="K105" s="6">
        <f t="shared" si="45"/>
        <v>0.75698949203372556</v>
      </c>
      <c r="L105" s="135"/>
    </row>
    <row r="106" spans="1:12">
      <c r="A106" s="210"/>
      <c r="B106" s="21">
        <v>210</v>
      </c>
      <c r="C106" s="7"/>
      <c r="D106" s="7">
        <v>12.307586666666666</v>
      </c>
      <c r="E106" s="7">
        <v>12.087000000000002</v>
      </c>
      <c r="F106" s="7">
        <v>1.4179302929937661E-2</v>
      </c>
      <c r="G106" s="75">
        <v>-1.7922820504209118</v>
      </c>
      <c r="H106" s="22">
        <v>0.7581228916726559</v>
      </c>
      <c r="I106" s="92">
        <f t="shared" si="43"/>
        <v>210</v>
      </c>
      <c r="J106" s="6">
        <f t="shared" si="44"/>
        <v>-1.7922820504209118</v>
      </c>
      <c r="K106" s="6">
        <f t="shared" si="45"/>
        <v>0.7581228916726559</v>
      </c>
      <c r="L106" s="135"/>
    </row>
    <row r="107" spans="1:12">
      <c r="A107" s="210"/>
      <c r="B107" s="21">
        <v>225</v>
      </c>
      <c r="C107" s="7">
        <v>12.311886666666666</v>
      </c>
      <c r="D107" s="7">
        <v>12.311886666666666</v>
      </c>
      <c r="E107" s="7">
        <v>12.087</v>
      </c>
      <c r="F107" s="7">
        <v>1.2182817926554292E-2</v>
      </c>
      <c r="G107" s="75">
        <v>-1.8265816828506636</v>
      </c>
      <c r="H107" s="22">
        <v>0.75683432033157028</v>
      </c>
      <c r="I107" s="92">
        <f t="shared" si="43"/>
        <v>225</v>
      </c>
      <c r="J107" s="6">
        <f t="shared" si="44"/>
        <v>-1.8265816828506636</v>
      </c>
      <c r="K107" s="6">
        <f t="shared" si="45"/>
        <v>0.75683432033157028</v>
      </c>
      <c r="L107" s="135"/>
    </row>
    <row r="108" spans="1:12">
      <c r="A108" s="210"/>
      <c r="B108" s="21">
        <v>240</v>
      </c>
      <c r="C108" s="7"/>
      <c r="D108" s="7">
        <v>12.321536666666667</v>
      </c>
      <c r="E108" s="7">
        <v>12.088000000000003</v>
      </c>
      <c r="F108" s="7">
        <v>7.6777189594989812E-3</v>
      </c>
      <c r="G108" s="75">
        <v>-1.895353420474319</v>
      </c>
      <c r="H108" s="22">
        <v>0.75597821803841536</v>
      </c>
      <c r="I108" s="92">
        <f t="shared" si="43"/>
        <v>240</v>
      </c>
      <c r="J108" s="6">
        <f t="shared" si="44"/>
        <v>-1.895353420474319</v>
      </c>
      <c r="K108" s="6">
        <f t="shared" si="45"/>
        <v>0.75597821803841536</v>
      </c>
      <c r="L108" s="135"/>
    </row>
    <row r="109" spans="1:12">
      <c r="A109" s="210"/>
      <c r="B109" s="21">
        <v>255</v>
      </c>
      <c r="C109" s="7"/>
      <c r="D109" s="7">
        <v>12.322836666666666</v>
      </c>
      <c r="E109" s="7">
        <v>12.084500000000002</v>
      </c>
      <c r="F109" s="7">
        <v>1.2343760409722196E-2</v>
      </c>
      <c r="G109" s="75">
        <v>-1.9341055400934219</v>
      </c>
      <c r="H109" s="22">
        <v>0.7567309418727709</v>
      </c>
      <c r="I109" s="92">
        <f t="shared" si="43"/>
        <v>255</v>
      </c>
      <c r="J109" s="6">
        <f t="shared" si="44"/>
        <v>-1.9341055400934219</v>
      </c>
      <c r="K109" s="6">
        <f t="shared" si="45"/>
        <v>0.7567309418727709</v>
      </c>
      <c r="L109" s="135"/>
    </row>
    <row r="110" spans="1:12">
      <c r="A110" s="210"/>
      <c r="B110" s="21">
        <v>270</v>
      </c>
      <c r="C110" s="7"/>
      <c r="D110" s="7">
        <v>12.312336666666665</v>
      </c>
      <c r="E110" s="7">
        <v>12.077500000000001</v>
      </c>
      <c r="F110" s="7">
        <v>1.681947492765732E-2</v>
      </c>
      <c r="G110" s="75">
        <v>-1.9073281784313181</v>
      </c>
      <c r="H110" s="22">
        <v>0.75855671580611217</v>
      </c>
      <c r="I110" s="92">
        <f t="shared" si="43"/>
        <v>270</v>
      </c>
      <c r="J110" s="6">
        <f t="shared" si="44"/>
        <v>-1.9073281784313181</v>
      </c>
      <c r="K110" s="6">
        <f t="shared" si="45"/>
        <v>0.75855671580611217</v>
      </c>
      <c r="L110" s="135"/>
    </row>
    <row r="111" spans="1:12">
      <c r="A111" s="210"/>
      <c r="B111" s="21">
        <v>285</v>
      </c>
      <c r="C111" s="7"/>
      <c r="D111" s="7">
        <v>12.314536666666665</v>
      </c>
      <c r="E111" s="7">
        <v>12.071000000000002</v>
      </c>
      <c r="F111" s="7">
        <v>1.1652874052533338E-2</v>
      </c>
      <c r="G111" s="75">
        <v>-1.9776356452441752</v>
      </c>
      <c r="H111" s="22">
        <v>0.75719271654908049</v>
      </c>
      <c r="I111" s="92">
        <f t="shared" si="43"/>
        <v>285</v>
      </c>
      <c r="J111" s="6">
        <f t="shared" si="44"/>
        <v>-1.9776356452441752</v>
      </c>
      <c r="K111" s="6">
        <f t="shared" si="45"/>
        <v>0.75719271654908049</v>
      </c>
      <c r="L111" s="135"/>
    </row>
    <row r="112" spans="1:12">
      <c r="A112" s="210"/>
      <c r="B112" s="21">
        <v>300</v>
      </c>
      <c r="C112" s="7"/>
      <c r="D112" s="7">
        <v>12.324036666666666</v>
      </c>
      <c r="E112" s="7">
        <v>12.0525</v>
      </c>
      <c r="F112" s="7">
        <v>1.5517392618743004E-2</v>
      </c>
      <c r="G112" s="75">
        <v>-2.2033094675959752</v>
      </c>
      <c r="H112" s="22">
        <v>0.75752865988468643</v>
      </c>
      <c r="I112" s="92">
        <f t="shared" si="43"/>
        <v>300</v>
      </c>
      <c r="J112" s="6">
        <f t="shared" si="44"/>
        <v>-2.2033094675959752</v>
      </c>
      <c r="K112" s="6">
        <f t="shared" si="45"/>
        <v>0.75752865988468643</v>
      </c>
      <c r="L112" s="135"/>
    </row>
    <row r="113" spans="1:12">
      <c r="A113" s="210"/>
      <c r="B113" s="21">
        <v>315</v>
      </c>
      <c r="C113" s="7"/>
      <c r="D113" s="7">
        <v>12.323836666666667</v>
      </c>
      <c r="E113" s="7">
        <v>12.042</v>
      </c>
      <c r="F113" s="7">
        <v>1.5078740698501484E-2</v>
      </c>
      <c r="G113" s="75">
        <v>-2.2869230929437312</v>
      </c>
      <c r="H113" s="22">
        <v>0.75744676240999453</v>
      </c>
      <c r="I113" s="92">
        <f t="shared" si="43"/>
        <v>315</v>
      </c>
      <c r="J113" s="6">
        <f t="shared" si="44"/>
        <v>-2.2869230929437312</v>
      </c>
      <c r="K113" s="6">
        <f t="shared" si="45"/>
        <v>0.75744676240999453</v>
      </c>
      <c r="L113" s="135"/>
    </row>
    <row r="114" spans="1:12">
      <c r="A114" s="210"/>
      <c r="B114" s="21">
        <v>330</v>
      </c>
      <c r="C114" s="7"/>
      <c r="D114" s="7">
        <v>12.321736666666666</v>
      </c>
      <c r="E114" s="7">
        <v>12.0215</v>
      </c>
      <c r="F114" s="7">
        <v>7.4515982037057877E-3</v>
      </c>
      <c r="G114" s="75">
        <v>-2.4366424538099474</v>
      </c>
      <c r="H114" s="22">
        <v>0.7562048658492535</v>
      </c>
      <c r="I114" s="92">
        <f t="shared" si="43"/>
        <v>330</v>
      </c>
      <c r="J114" s="6">
        <f t="shared" si="44"/>
        <v>-2.4366424538099474</v>
      </c>
      <c r="K114" s="6">
        <f t="shared" si="45"/>
        <v>0.7562048658492535</v>
      </c>
      <c r="L114" s="135"/>
    </row>
    <row r="115" spans="1:12">
      <c r="A115" s="210"/>
      <c r="B115" s="21">
        <v>345</v>
      </c>
      <c r="C115" s="7"/>
      <c r="D115" s="7">
        <v>12.322536666666666</v>
      </c>
      <c r="E115" s="7">
        <v>11.998000000000001</v>
      </c>
      <c r="F115" s="7">
        <v>1.3218806379747596E-2</v>
      </c>
      <c r="G115" s="75">
        <v>-2.6336839195176411</v>
      </c>
      <c r="H115" s="22">
        <v>0.75747617171951409</v>
      </c>
      <c r="I115" s="92">
        <f t="shared" si="43"/>
        <v>345</v>
      </c>
      <c r="J115" s="6">
        <f t="shared" si="44"/>
        <v>-2.6336839195176411</v>
      </c>
      <c r="K115" s="6">
        <f t="shared" si="45"/>
        <v>0.75747617171951409</v>
      </c>
      <c r="L115" s="135"/>
    </row>
    <row r="116" spans="1:12">
      <c r="A116" s="210"/>
      <c r="B116" s="21">
        <v>360</v>
      </c>
      <c r="C116" s="7"/>
      <c r="D116" s="7">
        <v>12.330936666666666</v>
      </c>
      <c r="E116" s="7">
        <v>11.961499999999997</v>
      </c>
      <c r="F116" s="7">
        <v>1.1367080817685723E-2</v>
      </c>
      <c r="G116" s="75">
        <v>-2.9960146309512754</v>
      </c>
      <c r="H116" s="22">
        <v>0.756823868876638</v>
      </c>
      <c r="I116" s="92">
        <f t="shared" si="43"/>
        <v>360</v>
      </c>
      <c r="J116" s="6">
        <f t="shared" si="44"/>
        <v>-2.9960146309512754</v>
      </c>
      <c r="K116" s="6">
        <f t="shared" si="45"/>
        <v>0.756823868876638</v>
      </c>
      <c r="L116" s="135"/>
    </row>
    <row r="117" spans="1:12">
      <c r="A117" s="210"/>
      <c r="B117" s="21">
        <v>375</v>
      </c>
      <c r="C117" s="7"/>
      <c r="D117" s="7">
        <v>12.333786666666667</v>
      </c>
      <c r="E117" s="7">
        <v>11.915999999999999</v>
      </c>
      <c r="F117" s="7">
        <v>1.3138933706635447E-2</v>
      </c>
      <c r="G117" s="75">
        <v>-3.3873349520125862</v>
      </c>
      <c r="H117" s="22">
        <v>0.75781122586992966</v>
      </c>
      <c r="I117" s="92">
        <f t="shared" si="43"/>
        <v>375</v>
      </c>
      <c r="J117" s="6">
        <f t="shared" si="44"/>
        <v>-3.3873349520125862</v>
      </c>
      <c r="K117" s="6">
        <f t="shared" si="45"/>
        <v>0.75781122586992966</v>
      </c>
      <c r="L117" s="135"/>
    </row>
    <row r="118" spans="1:12">
      <c r="A118" s="210"/>
      <c r="B118" s="105">
        <v>390</v>
      </c>
      <c r="C118" s="111"/>
      <c r="D118" s="111">
        <v>12.332186666666667</v>
      </c>
      <c r="E118" s="111">
        <v>11.852</v>
      </c>
      <c r="F118" s="111">
        <v>1.6415653633362434E-2</v>
      </c>
      <c r="G118" s="113">
        <v>-3.8937674205385568</v>
      </c>
      <c r="H118" s="112">
        <v>0.76070204251978157</v>
      </c>
      <c r="I118" s="92">
        <f t="shared" si="43"/>
        <v>390</v>
      </c>
      <c r="J118" s="6"/>
      <c r="K118" s="6"/>
      <c r="L118" s="135"/>
    </row>
    <row r="119" spans="1:12">
      <c r="A119" s="210"/>
      <c r="B119" s="21">
        <v>405</v>
      </c>
      <c r="C119" s="7"/>
      <c r="D119" s="7"/>
      <c r="E119" s="7"/>
      <c r="F119" s="7"/>
      <c r="G119" s="75"/>
      <c r="H119" s="22"/>
      <c r="I119" s="92">
        <f t="shared" si="43"/>
        <v>405</v>
      </c>
      <c r="J119" s="6"/>
      <c r="K119" s="6"/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3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3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3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3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3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3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3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3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11.958525306995629</v>
      </c>
      <c r="E135" s="34">
        <v>11.49</v>
      </c>
      <c r="F135" s="34">
        <v>0.03</v>
      </c>
      <c r="G135" s="35">
        <v>-3.917918764795735</v>
      </c>
      <c r="H135" s="36">
        <v>0.55972294722237925</v>
      </c>
      <c r="I135" s="92">
        <f t="shared" si="46"/>
        <v>120</v>
      </c>
      <c r="J135" s="6">
        <f t="shared" ref="J135:J155" si="47">G135+(G136-G135)/15*(I135-B135)</f>
        <v>-3.917918764795735</v>
      </c>
      <c r="K135" s="6">
        <f t="shared" ref="K135:K155" si="48">H135+(H136-H135)/15*(I135-B135)</f>
        <v>0.55972294722237925</v>
      </c>
      <c r="L135" s="135"/>
    </row>
    <row r="136" spans="1:12">
      <c r="A136" s="208"/>
      <c r="B136" s="23">
        <v>135</v>
      </c>
      <c r="C136" s="3"/>
      <c r="D136" s="34">
        <v>11.955926306995629</v>
      </c>
      <c r="E136" s="34">
        <v>11.54</v>
      </c>
      <c r="F136" s="34">
        <v>0.04</v>
      </c>
      <c r="G136" s="35">
        <v>-3.4788296307268438</v>
      </c>
      <c r="H136" s="36">
        <v>0.56597704800636739</v>
      </c>
      <c r="I136" s="92">
        <f t="shared" si="46"/>
        <v>135</v>
      </c>
      <c r="J136" s="6">
        <f t="shared" si="47"/>
        <v>-3.4788296307268438</v>
      </c>
      <c r="K136" s="6">
        <f t="shared" si="48"/>
        <v>0.56597704800636739</v>
      </c>
      <c r="L136" s="135"/>
    </row>
    <row r="137" spans="1:12">
      <c r="A137" s="208"/>
      <c r="B137" s="23">
        <v>150</v>
      </c>
      <c r="C137" s="3"/>
      <c r="D137" s="34">
        <v>11.956707306995629</v>
      </c>
      <c r="E137" s="34">
        <v>11.6</v>
      </c>
      <c r="F137" s="34">
        <v>0.04</v>
      </c>
      <c r="G137" s="35">
        <v>-2.9833239021158171</v>
      </c>
      <c r="H137" s="36">
        <v>0.56876102106065418</v>
      </c>
      <c r="I137" s="92">
        <f t="shared" si="46"/>
        <v>150</v>
      </c>
      <c r="J137" s="6">
        <f t="shared" si="47"/>
        <v>-2.9833239021158171</v>
      </c>
      <c r="K137" s="6">
        <f t="shared" si="48"/>
        <v>0.56876102106065418</v>
      </c>
      <c r="L137" s="135"/>
    </row>
    <row r="138" spans="1:12">
      <c r="A138" s="208"/>
      <c r="B138" s="23">
        <v>165</v>
      </c>
      <c r="C138" s="3"/>
      <c r="D138" s="34">
        <v>11.961503306995629</v>
      </c>
      <c r="E138" s="34">
        <v>11.64</v>
      </c>
      <c r="F138" s="34">
        <v>0.04</v>
      </c>
      <c r="G138" s="35">
        <v>-2.6878168967908831</v>
      </c>
      <c r="H138" s="36">
        <v>0.57021481593616652</v>
      </c>
      <c r="I138" s="92">
        <f t="shared" si="46"/>
        <v>165</v>
      </c>
      <c r="J138" s="6">
        <f t="shared" si="47"/>
        <v>-2.6878168967908831</v>
      </c>
      <c r="K138" s="6">
        <f t="shared" si="48"/>
        <v>0.57021481593616652</v>
      </c>
      <c r="L138" s="135"/>
    </row>
    <row r="139" spans="1:12">
      <c r="A139" s="208"/>
      <c r="B139" s="23">
        <v>180</v>
      </c>
      <c r="C139" s="3"/>
      <c r="D139" s="34">
        <v>11.961459306995629</v>
      </c>
      <c r="E139" s="34">
        <v>11.65</v>
      </c>
      <c r="F139" s="34">
        <v>0.06</v>
      </c>
      <c r="G139" s="35">
        <v>-2.6038570963784662</v>
      </c>
      <c r="H139" s="36">
        <v>0.58081092344276497</v>
      </c>
      <c r="I139" s="92">
        <f t="shared" si="46"/>
        <v>180</v>
      </c>
      <c r="J139" s="6">
        <f t="shared" si="47"/>
        <v>-2.6038570963784662</v>
      </c>
      <c r="K139" s="6">
        <f t="shared" si="48"/>
        <v>0.58081092344276497</v>
      </c>
      <c r="L139" s="135"/>
    </row>
    <row r="140" spans="1:12">
      <c r="A140" s="208"/>
      <c r="B140" s="23">
        <v>195</v>
      </c>
      <c r="C140" s="3"/>
      <c r="D140" s="34">
        <v>11.96389030699563</v>
      </c>
      <c r="E140" s="34">
        <v>11.67</v>
      </c>
      <c r="F140" s="34">
        <v>0.05</v>
      </c>
      <c r="G140" s="35">
        <v>-2.4564777798387527</v>
      </c>
      <c r="H140" s="36">
        <v>0.57598421957058421</v>
      </c>
      <c r="I140" s="92">
        <f t="shared" si="46"/>
        <v>195</v>
      </c>
      <c r="J140" s="6">
        <f t="shared" si="47"/>
        <v>-2.4564777798387527</v>
      </c>
      <c r="K140" s="6">
        <f t="shared" si="48"/>
        <v>0.57598421957058421</v>
      </c>
      <c r="L140" s="135"/>
    </row>
    <row r="141" spans="1:12">
      <c r="A141" s="208"/>
      <c r="B141" s="23">
        <v>210</v>
      </c>
      <c r="C141" s="3"/>
      <c r="D141" s="34">
        <v>11.980860306995629</v>
      </c>
      <c r="E141" s="34">
        <v>11.69</v>
      </c>
      <c r="F141" s="34">
        <v>0.05</v>
      </c>
      <c r="G141" s="35">
        <v>-2.4277080238202577</v>
      </c>
      <c r="H141" s="36">
        <v>0.57533060333436092</v>
      </c>
      <c r="I141" s="92">
        <f t="shared" si="46"/>
        <v>210</v>
      </c>
      <c r="J141" s="6">
        <f t="shared" si="47"/>
        <v>-2.4277080238202577</v>
      </c>
      <c r="K141" s="6">
        <f t="shared" si="48"/>
        <v>0.57533060333436092</v>
      </c>
      <c r="L141" s="135"/>
    </row>
    <row r="142" spans="1:12">
      <c r="A142" s="208"/>
      <c r="B142" s="23">
        <v>225</v>
      </c>
      <c r="C142" s="3"/>
      <c r="D142" s="34">
        <v>11.98154430699563</v>
      </c>
      <c r="E142" s="34">
        <v>11.7</v>
      </c>
      <c r="F142" s="34">
        <v>0.05</v>
      </c>
      <c r="G142" s="35">
        <v>-2.3498165159832234</v>
      </c>
      <c r="H142" s="36">
        <v>0.57573689044857157</v>
      </c>
      <c r="I142" s="92">
        <f t="shared" si="46"/>
        <v>225</v>
      </c>
      <c r="J142" s="6">
        <f t="shared" si="47"/>
        <v>-2.3498165159832234</v>
      </c>
      <c r="K142" s="6">
        <f t="shared" si="48"/>
        <v>0.57573689044857157</v>
      </c>
      <c r="L142" s="135"/>
    </row>
    <row r="143" spans="1:12">
      <c r="A143" s="208"/>
      <c r="B143" s="23">
        <v>240</v>
      </c>
      <c r="C143" s="3"/>
      <c r="D143" s="34">
        <v>11.98415330699563</v>
      </c>
      <c r="E143" s="34">
        <v>11.7</v>
      </c>
      <c r="F143" s="34">
        <v>0.06</v>
      </c>
      <c r="G143" s="35">
        <v>-2.3710753669160667</v>
      </c>
      <c r="H143" s="36">
        <v>0.58101061061022885</v>
      </c>
      <c r="I143" s="92">
        <f t="shared" si="46"/>
        <v>240</v>
      </c>
      <c r="J143" s="6">
        <f t="shared" si="47"/>
        <v>-2.3710753669160667</v>
      </c>
      <c r="K143" s="6">
        <f t="shared" si="48"/>
        <v>0.58101061061022885</v>
      </c>
      <c r="L143" s="135"/>
    </row>
    <row r="144" spans="1:12">
      <c r="A144" s="208"/>
      <c r="B144" s="23">
        <v>255</v>
      </c>
      <c r="C144" s="4"/>
      <c r="D144" s="34">
        <v>11.97426530699563</v>
      </c>
      <c r="E144" s="34">
        <v>11.7</v>
      </c>
      <c r="F144" s="34">
        <v>0.03</v>
      </c>
      <c r="G144" s="35">
        <v>-2.2904562406463351</v>
      </c>
      <c r="H144" s="36">
        <v>0.56829824060688139</v>
      </c>
      <c r="I144" s="92">
        <f t="shared" si="46"/>
        <v>255</v>
      </c>
      <c r="J144" s="6">
        <f t="shared" si="47"/>
        <v>-2.2904562406463351</v>
      </c>
      <c r="K144" s="6">
        <f t="shared" si="48"/>
        <v>0.56829824060688139</v>
      </c>
      <c r="L144" s="135"/>
    </row>
    <row r="145" spans="1:12">
      <c r="A145" s="208"/>
      <c r="B145" s="23">
        <v>270</v>
      </c>
      <c r="C145" s="3">
        <v>11.969499640328962</v>
      </c>
      <c r="D145" s="34">
        <v>11.970520306995629</v>
      </c>
      <c r="E145" s="34">
        <v>11.72</v>
      </c>
      <c r="F145" s="34">
        <v>4.6666666666666669E-2</v>
      </c>
      <c r="G145" s="35">
        <v>-2.0928105092409681</v>
      </c>
      <c r="H145" s="36">
        <v>0.57609332873649199</v>
      </c>
      <c r="I145" s="92">
        <f t="shared" si="46"/>
        <v>270</v>
      </c>
      <c r="J145" s="6">
        <f t="shared" si="47"/>
        <v>-2.0928105092409681</v>
      </c>
      <c r="K145" s="6">
        <f t="shared" si="48"/>
        <v>0.57609332873649199</v>
      </c>
      <c r="L145" s="135"/>
    </row>
    <row r="146" spans="1:12">
      <c r="A146" s="208"/>
      <c r="B146" s="23">
        <v>285</v>
      </c>
      <c r="C146" s="3"/>
      <c r="D146" s="34">
        <v>11.971197306995629</v>
      </c>
      <c r="E146" s="34">
        <v>11.72</v>
      </c>
      <c r="F146" s="34">
        <v>0.02</v>
      </c>
      <c r="G146" s="35">
        <v>-2.0983473962862158</v>
      </c>
      <c r="H146" s="36">
        <v>0.56698523414966673</v>
      </c>
      <c r="I146" s="92">
        <f t="shared" si="46"/>
        <v>285</v>
      </c>
      <c r="J146" s="6">
        <f t="shared" si="47"/>
        <v>-2.0983473962862158</v>
      </c>
      <c r="K146" s="6">
        <f t="shared" si="48"/>
        <v>0.56698523414966673</v>
      </c>
      <c r="L146" s="135"/>
    </row>
    <row r="147" spans="1:12">
      <c r="A147" s="208"/>
      <c r="B147" s="23">
        <v>300</v>
      </c>
      <c r="C147" s="3"/>
      <c r="D147" s="34">
        <v>11.958833306995629</v>
      </c>
      <c r="E147" s="34">
        <v>11.72</v>
      </c>
      <c r="F147" s="34">
        <v>0.04</v>
      </c>
      <c r="G147" s="35">
        <v>-1.9971288240627687</v>
      </c>
      <c r="H147" s="36">
        <v>0.57427460260693597</v>
      </c>
      <c r="I147" s="92">
        <f t="shared" si="46"/>
        <v>300</v>
      </c>
      <c r="J147" s="6">
        <f t="shared" si="47"/>
        <v>-1.9971288240627687</v>
      </c>
      <c r="K147" s="6">
        <f t="shared" si="48"/>
        <v>0.57427460260693597</v>
      </c>
      <c r="L147" s="135"/>
    </row>
    <row r="148" spans="1:12">
      <c r="A148" s="208"/>
      <c r="B148" s="23">
        <v>315</v>
      </c>
      <c r="C148" s="3"/>
      <c r="D148" s="34">
        <v>11.953986306995629</v>
      </c>
      <c r="E148" s="34">
        <v>11.72</v>
      </c>
      <c r="F148" s="34">
        <v>0.05</v>
      </c>
      <c r="G148" s="35">
        <v>-1.9573914591042896</v>
      </c>
      <c r="H148" s="36">
        <v>0.57928188397509039</v>
      </c>
      <c r="I148" s="92">
        <f t="shared" si="46"/>
        <v>315</v>
      </c>
      <c r="J148" s="6">
        <f t="shared" si="47"/>
        <v>-1.9573914591042896</v>
      </c>
      <c r="K148" s="6">
        <f t="shared" si="48"/>
        <v>0.57928188397509039</v>
      </c>
      <c r="L148" s="135"/>
    </row>
    <row r="149" spans="1:12">
      <c r="A149" s="208"/>
      <c r="B149" s="23">
        <v>330</v>
      </c>
      <c r="C149" s="3"/>
      <c r="D149" s="34">
        <v>11.958479306995629</v>
      </c>
      <c r="E149" s="34">
        <v>11.69</v>
      </c>
      <c r="F149" s="34">
        <v>0.04</v>
      </c>
      <c r="G149" s="35">
        <v>-2.2450957191402372</v>
      </c>
      <c r="H149" s="36">
        <v>0.57287966014885339</v>
      </c>
      <c r="I149" s="92">
        <f t="shared" si="46"/>
        <v>330</v>
      </c>
      <c r="J149" s="6">
        <f t="shared" si="47"/>
        <v>-2.2450957191402372</v>
      </c>
      <c r="K149" s="6">
        <f t="shared" si="48"/>
        <v>0.57287966014885339</v>
      </c>
      <c r="L149" s="135"/>
    </row>
    <row r="150" spans="1:12">
      <c r="A150" s="208"/>
      <c r="B150" s="23">
        <v>345</v>
      </c>
      <c r="C150" s="3"/>
      <c r="D150" s="34">
        <v>11.96389030699563</v>
      </c>
      <c r="E150" s="34">
        <v>11.68</v>
      </c>
      <c r="F150" s="34">
        <v>0.05</v>
      </c>
      <c r="G150" s="35">
        <v>-2.3728929278934578</v>
      </c>
      <c r="H150" s="36">
        <v>0.57645613445837296</v>
      </c>
      <c r="I150" s="92">
        <f t="shared" si="46"/>
        <v>345</v>
      </c>
      <c r="J150" s="6">
        <f t="shared" si="47"/>
        <v>-2.3728929278934578</v>
      </c>
      <c r="K150" s="6">
        <f t="shared" si="48"/>
        <v>0.57645613445837296</v>
      </c>
      <c r="L150" s="135"/>
    </row>
    <row r="151" spans="1:12">
      <c r="A151" s="208"/>
      <c r="B151" s="23">
        <v>360</v>
      </c>
      <c r="C151" s="3"/>
      <c r="D151" s="34">
        <v>11.961459306995629</v>
      </c>
      <c r="E151" s="34">
        <v>11.68</v>
      </c>
      <c r="F151" s="34">
        <v>0.05</v>
      </c>
      <c r="G151" s="35">
        <v>-2.3530515781717209</v>
      </c>
      <c r="H151" s="36">
        <v>0.57668534720553533</v>
      </c>
      <c r="I151" s="92">
        <f t="shared" si="46"/>
        <v>360</v>
      </c>
      <c r="J151" s="6">
        <f t="shared" si="47"/>
        <v>-2.3530515781717209</v>
      </c>
      <c r="K151" s="6">
        <f t="shared" si="48"/>
        <v>0.57668534720553533</v>
      </c>
      <c r="L151" s="135"/>
    </row>
    <row r="152" spans="1:12">
      <c r="A152" s="208"/>
      <c r="B152" s="23">
        <v>375</v>
      </c>
      <c r="C152" s="3"/>
      <c r="D152" s="34">
        <v>11.961503306995629</v>
      </c>
      <c r="E152" s="34">
        <v>11.67</v>
      </c>
      <c r="F152" s="34">
        <v>0.04</v>
      </c>
      <c r="G152" s="35">
        <v>-2.437012301164061</v>
      </c>
      <c r="H152" s="36">
        <v>0.57164237350631586</v>
      </c>
      <c r="I152" s="92">
        <f t="shared" si="46"/>
        <v>375</v>
      </c>
      <c r="J152" s="6">
        <f t="shared" si="47"/>
        <v>-2.437012301164061</v>
      </c>
      <c r="K152" s="6">
        <f t="shared" si="48"/>
        <v>0.57164237350631586</v>
      </c>
      <c r="L152" s="135"/>
    </row>
    <row r="153" spans="1:12">
      <c r="A153" s="208"/>
      <c r="B153" s="23">
        <v>390</v>
      </c>
      <c r="C153" s="3"/>
      <c r="D153" s="34">
        <v>11.956707306995629</v>
      </c>
      <c r="E153" s="34">
        <v>11.69</v>
      </c>
      <c r="F153" s="34">
        <v>0.05</v>
      </c>
      <c r="G153" s="35">
        <v>-2.2306083117011997</v>
      </c>
      <c r="H153" s="36">
        <v>0.57760632489358188</v>
      </c>
      <c r="I153" s="92">
        <f t="shared" si="46"/>
        <v>390</v>
      </c>
      <c r="J153" s="6">
        <f t="shared" si="47"/>
        <v>-2.2306083117011997</v>
      </c>
      <c r="K153" s="6">
        <f t="shared" si="48"/>
        <v>0.57760632489358188</v>
      </c>
      <c r="L153" s="135"/>
    </row>
    <row r="154" spans="1:12">
      <c r="A154" s="208"/>
      <c r="B154" s="23">
        <v>405</v>
      </c>
      <c r="C154" s="3"/>
      <c r="D154" s="34">
        <v>11.955926306995629</v>
      </c>
      <c r="E154" s="34">
        <v>11.7</v>
      </c>
      <c r="F154" s="34">
        <v>0.05</v>
      </c>
      <c r="G154" s="35">
        <v>-2.1405811680679427</v>
      </c>
      <c r="H154" s="36">
        <v>0.57815273923032817</v>
      </c>
      <c r="I154" s="92">
        <f t="shared" si="46"/>
        <v>405</v>
      </c>
      <c r="J154" s="6">
        <f t="shared" si="47"/>
        <v>-2.1405811680679427</v>
      </c>
      <c r="K154" s="6">
        <f t="shared" si="48"/>
        <v>0.57815273923032817</v>
      </c>
      <c r="L154" s="135"/>
    </row>
    <row r="155" spans="1:12">
      <c r="A155" s="208"/>
      <c r="B155" s="23">
        <v>420</v>
      </c>
      <c r="C155" s="3"/>
      <c r="D155" s="34">
        <v>11.958525306995629</v>
      </c>
      <c r="E155" s="34">
        <v>11.7</v>
      </c>
      <c r="F155" s="34">
        <v>0.05</v>
      </c>
      <c r="G155" s="35">
        <v>-2.1618493949617226</v>
      </c>
      <c r="H155" s="36">
        <v>0.5779069247876103</v>
      </c>
      <c r="I155" s="92">
        <f t="shared" si="46"/>
        <v>420</v>
      </c>
      <c r="J155" s="6">
        <f t="shared" si="47"/>
        <v>-2.1618493949617226</v>
      </c>
      <c r="K155" s="6">
        <f t="shared" si="48"/>
        <v>0.5779069247876103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/>
      <c r="C166" s="91"/>
      <c r="D166" s="91"/>
      <c r="E166" s="91"/>
      <c r="F166" s="91"/>
      <c r="G166" s="91"/>
      <c r="H166" s="65"/>
      <c r="I166" s="92">
        <f>I165+15</f>
        <v>60</v>
      </c>
      <c r="J166" s="6"/>
      <c r="K166" s="6"/>
      <c r="L166" s="135"/>
    </row>
    <row r="167" spans="1:12">
      <c r="A167" s="210"/>
      <c r="B167" s="49"/>
      <c r="C167" s="91"/>
      <c r="D167" s="91"/>
      <c r="E167" s="91"/>
      <c r="F167" s="91"/>
      <c r="G167" s="91"/>
      <c r="H167" s="65"/>
      <c r="I167" s="92">
        <f t="shared" ref="I167:I197" si="49">I166+15</f>
        <v>75</v>
      </c>
      <c r="J167" s="6"/>
      <c r="K167" s="6"/>
      <c r="L167" s="135"/>
    </row>
    <row r="168" spans="1:12">
      <c r="A168" s="210"/>
      <c r="B168" s="49"/>
      <c r="C168" s="91"/>
      <c r="D168" s="91"/>
      <c r="E168" s="91"/>
      <c r="F168" s="91"/>
      <c r="G168" s="91"/>
      <c r="H168" s="65"/>
      <c r="I168" s="92">
        <f t="shared" si="49"/>
        <v>90</v>
      </c>
      <c r="J168" s="6"/>
      <c r="K168" s="6"/>
      <c r="L168" s="135"/>
    </row>
    <row r="169" spans="1:12">
      <c r="A169" s="210"/>
      <c r="B169" s="49"/>
      <c r="C169" s="91"/>
      <c r="D169" s="91"/>
      <c r="E169" s="91"/>
      <c r="F169" s="91"/>
      <c r="G169" s="91"/>
      <c r="H169" s="65"/>
      <c r="I169" s="92">
        <f t="shared" si="49"/>
        <v>105</v>
      </c>
      <c r="J169" s="6"/>
      <c r="K169" s="6"/>
      <c r="L169" s="135"/>
    </row>
    <row r="170" spans="1:12">
      <c r="A170" s="210"/>
      <c r="B170" s="49"/>
      <c r="C170" s="91"/>
      <c r="D170" s="91"/>
      <c r="E170" s="91"/>
      <c r="F170" s="91"/>
      <c r="G170" s="91"/>
      <c r="H170" s="65"/>
      <c r="I170" s="92">
        <f t="shared" si="49"/>
        <v>120</v>
      </c>
      <c r="J170" s="6"/>
      <c r="K170" s="6"/>
      <c r="L170" s="135"/>
    </row>
    <row r="171" spans="1:12">
      <c r="A171" s="210"/>
      <c r="B171" s="49"/>
      <c r="C171" s="91"/>
      <c r="D171" s="91"/>
      <c r="E171" s="91"/>
      <c r="F171" s="91"/>
      <c r="G171" s="91"/>
      <c r="H171" s="65"/>
      <c r="I171" s="92">
        <f t="shared" si="49"/>
        <v>135</v>
      </c>
      <c r="J171" s="6"/>
      <c r="K171" s="6"/>
      <c r="L171" s="135"/>
    </row>
    <row r="172" spans="1:12">
      <c r="A172" s="210"/>
      <c r="B172" s="49"/>
      <c r="C172" s="91"/>
      <c r="D172" s="91"/>
      <c r="E172" s="91"/>
      <c r="F172" s="91"/>
      <c r="G172" s="91"/>
      <c r="H172" s="65"/>
      <c r="I172" s="92">
        <f t="shared" si="49"/>
        <v>150</v>
      </c>
      <c r="J172" s="6"/>
      <c r="K172" s="6"/>
      <c r="L172" s="135"/>
    </row>
    <row r="173" spans="1:12">
      <c r="A173" s="210"/>
      <c r="B173" s="49"/>
      <c r="C173" s="91"/>
      <c r="D173" s="91"/>
      <c r="E173" s="91"/>
      <c r="F173" s="91"/>
      <c r="G173" s="91"/>
      <c r="H173" s="65"/>
      <c r="I173" s="92">
        <f t="shared" si="49"/>
        <v>165</v>
      </c>
      <c r="J173" s="6"/>
      <c r="K173" s="6"/>
      <c r="L173" s="135"/>
    </row>
    <row r="174" spans="1:12">
      <c r="A174" s="210"/>
      <c r="B174" s="49"/>
      <c r="C174" s="91"/>
      <c r="D174" s="91"/>
      <c r="E174" s="91"/>
      <c r="F174" s="91"/>
      <c r="G174" s="91"/>
      <c r="H174" s="65"/>
      <c r="I174" s="92">
        <f t="shared" si="49"/>
        <v>180</v>
      </c>
      <c r="J174" s="6"/>
      <c r="K174" s="6"/>
      <c r="L174" s="135"/>
    </row>
    <row r="175" spans="1:12">
      <c r="A175" s="210"/>
      <c r="B175" s="49"/>
      <c r="C175" s="91"/>
      <c r="D175" s="91"/>
      <c r="E175" s="91"/>
      <c r="F175" s="91"/>
      <c r="G175" s="91"/>
      <c r="H175" s="65"/>
      <c r="I175" s="92">
        <f t="shared" si="49"/>
        <v>195</v>
      </c>
      <c r="J175" s="6"/>
      <c r="K175" s="6"/>
      <c r="L175" s="135"/>
    </row>
    <row r="176" spans="1:12">
      <c r="A176" s="210"/>
      <c r="B176" s="49"/>
      <c r="C176" s="91"/>
      <c r="D176" s="91"/>
      <c r="E176" s="91"/>
      <c r="F176" s="91"/>
      <c r="G176" s="91"/>
      <c r="H176" s="65"/>
      <c r="I176" s="92">
        <f t="shared" si="49"/>
        <v>210</v>
      </c>
      <c r="J176" s="6"/>
      <c r="K176" s="6"/>
      <c r="L176" s="135"/>
    </row>
    <row r="177" spans="1:12">
      <c r="A177" s="210"/>
      <c r="B177" s="49"/>
      <c r="C177" s="91"/>
      <c r="D177" s="91"/>
      <c r="E177" s="91"/>
      <c r="F177" s="91"/>
      <c r="G177" s="91"/>
      <c r="H177" s="65"/>
      <c r="I177" s="92">
        <f t="shared" si="49"/>
        <v>225</v>
      </c>
      <c r="J177" s="6"/>
      <c r="K177" s="6"/>
      <c r="L177" s="135"/>
    </row>
    <row r="178" spans="1:12">
      <c r="A178" s="210"/>
      <c r="B178" s="49"/>
      <c r="C178" s="91"/>
      <c r="D178" s="91"/>
      <c r="E178" s="91"/>
      <c r="F178" s="91"/>
      <c r="G178" s="91"/>
      <c r="H178" s="65"/>
      <c r="I178" s="92">
        <f t="shared" si="49"/>
        <v>240</v>
      </c>
      <c r="J178" s="6"/>
      <c r="K178" s="6"/>
      <c r="L178" s="135"/>
    </row>
    <row r="179" spans="1:12">
      <c r="A179" s="210"/>
      <c r="B179" s="49"/>
      <c r="C179" s="91"/>
      <c r="D179" s="91"/>
      <c r="E179" s="91"/>
      <c r="F179" s="91"/>
      <c r="G179" s="91"/>
      <c r="H179" s="65"/>
      <c r="I179" s="92">
        <f t="shared" si="49"/>
        <v>255</v>
      </c>
      <c r="J179" s="6"/>
      <c r="K179" s="6"/>
      <c r="L179" s="135"/>
    </row>
    <row r="180" spans="1:12">
      <c r="A180" s="210"/>
      <c r="B180" s="49"/>
      <c r="C180" s="91"/>
      <c r="D180" s="91"/>
      <c r="E180" s="91"/>
      <c r="F180" s="91"/>
      <c r="G180" s="91"/>
      <c r="H180" s="65"/>
      <c r="I180" s="92">
        <f t="shared" si="49"/>
        <v>270</v>
      </c>
      <c r="J180" s="6"/>
      <c r="K180" s="6"/>
      <c r="L180" s="135"/>
    </row>
    <row r="181" spans="1:12">
      <c r="A181" s="210"/>
      <c r="B181" s="49"/>
      <c r="C181" s="91"/>
      <c r="D181" s="91"/>
      <c r="E181" s="91"/>
      <c r="F181" s="91"/>
      <c r="G181" s="91"/>
      <c r="H181" s="65"/>
      <c r="I181" s="92">
        <f t="shared" si="49"/>
        <v>285</v>
      </c>
      <c r="J181" s="6"/>
      <c r="K181" s="6"/>
      <c r="L181" s="135"/>
    </row>
    <row r="182" spans="1:12">
      <c r="A182" s="210"/>
      <c r="B182" s="49"/>
      <c r="C182" s="91"/>
      <c r="D182" s="91"/>
      <c r="E182" s="91"/>
      <c r="F182" s="91"/>
      <c r="G182" s="91"/>
      <c r="H182" s="65"/>
      <c r="I182" s="92">
        <f t="shared" si="49"/>
        <v>300</v>
      </c>
      <c r="J182" s="6"/>
      <c r="K182" s="6"/>
      <c r="L182" s="135"/>
    </row>
    <row r="183" spans="1:12">
      <c r="A183" s="210"/>
      <c r="B183" s="49"/>
      <c r="C183" s="91"/>
      <c r="D183" s="91"/>
      <c r="E183" s="91"/>
      <c r="F183" s="91"/>
      <c r="G183" s="91"/>
      <c r="H183" s="65"/>
      <c r="I183" s="92">
        <f t="shared" si="49"/>
        <v>315</v>
      </c>
      <c r="J183" s="6"/>
      <c r="K183" s="6"/>
      <c r="L183" s="135"/>
    </row>
    <row r="184" spans="1:12">
      <c r="A184" s="210"/>
      <c r="B184" s="49"/>
      <c r="C184" s="91"/>
      <c r="D184" s="91"/>
      <c r="E184" s="91"/>
      <c r="F184" s="91"/>
      <c r="G184" s="91"/>
      <c r="H184" s="65"/>
      <c r="I184" s="92">
        <f t="shared" si="49"/>
        <v>330</v>
      </c>
      <c r="J184" s="6"/>
      <c r="K184" s="6"/>
      <c r="L184" s="135"/>
    </row>
    <row r="185" spans="1:12">
      <c r="A185" s="210"/>
      <c r="B185" s="49"/>
      <c r="C185" s="91"/>
      <c r="D185" s="91"/>
      <c r="E185" s="91"/>
      <c r="F185" s="91"/>
      <c r="G185" s="91"/>
      <c r="H185" s="65"/>
      <c r="I185" s="92">
        <f t="shared" si="49"/>
        <v>345</v>
      </c>
      <c r="J185" s="6"/>
      <c r="K185" s="6"/>
      <c r="L185" s="135"/>
    </row>
    <row r="186" spans="1:12">
      <c r="A186" s="210"/>
      <c r="B186" s="49"/>
      <c r="C186" s="91"/>
      <c r="D186" s="91"/>
      <c r="E186" s="91"/>
      <c r="F186" s="91"/>
      <c r="G186" s="91"/>
      <c r="H186" s="65"/>
      <c r="I186" s="92">
        <f t="shared" si="49"/>
        <v>360</v>
      </c>
      <c r="J186" s="6"/>
      <c r="K186" s="6"/>
      <c r="L186" s="135"/>
    </row>
    <row r="187" spans="1:12">
      <c r="A187" s="210"/>
      <c r="B187" s="49"/>
      <c r="C187" s="91"/>
      <c r="D187" s="91"/>
      <c r="E187" s="91"/>
      <c r="F187" s="91"/>
      <c r="G187" s="91"/>
      <c r="H187" s="65"/>
      <c r="I187" s="92">
        <f t="shared" si="49"/>
        <v>375</v>
      </c>
      <c r="J187" s="6"/>
      <c r="K187" s="6"/>
      <c r="L187" s="135"/>
    </row>
    <row r="188" spans="1:12">
      <c r="A188" s="210"/>
      <c r="B188" s="49"/>
      <c r="C188" s="91"/>
      <c r="D188" s="91"/>
      <c r="E188" s="91"/>
      <c r="F188" s="91"/>
      <c r="G188" s="91"/>
      <c r="H188" s="65"/>
      <c r="I188" s="92">
        <f t="shared" si="49"/>
        <v>390</v>
      </c>
      <c r="J188" s="6"/>
      <c r="K188" s="6"/>
      <c r="L188" s="135"/>
    </row>
    <row r="189" spans="1:12">
      <c r="A189" s="210"/>
      <c r="B189" s="49"/>
      <c r="C189" s="91"/>
      <c r="D189" s="91"/>
      <c r="E189" s="91"/>
      <c r="F189" s="91"/>
      <c r="G189" s="91"/>
      <c r="H189" s="65"/>
      <c r="I189" s="92">
        <f t="shared" si="49"/>
        <v>405</v>
      </c>
      <c r="J189" s="6"/>
      <c r="K189" s="6"/>
      <c r="L189" s="135"/>
    </row>
    <row r="190" spans="1:12">
      <c r="A190" s="210"/>
      <c r="B190" s="49"/>
      <c r="C190" s="91"/>
      <c r="D190" s="91"/>
      <c r="E190" s="91"/>
      <c r="F190" s="91"/>
      <c r="G190" s="91"/>
      <c r="H190" s="65"/>
      <c r="I190" s="92">
        <f t="shared" si="49"/>
        <v>420</v>
      </c>
      <c r="J190" s="6"/>
      <c r="K190" s="6"/>
      <c r="L190" s="135"/>
    </row>
    <row r="191" spans="1:12">
      <c r="A191" s="210"/>
      <c r="B191" s="49"/>
      <c r="C191" s="91"/>
      <c r="D191" s="91"/>
      <c r="E191" s="91"/>
      <c r="F191" s="91"/>
      <c r="G191" s="91"/>
      <c r="H191" s="65"/>
      <c r="I191" s="92">
        <f t="shared" si="49"/>
        <v>435</v>
      </c>
      <c r="J191" s="6"/>
      <c r="K191" s="6"/>
      <c r="L191" s="135"/>
    </row>
    <row r="192" spans="1:12">
      <c r="A192" s="210"/>
      <c r="B192" s="49"/>
      <c r="C192" s="91"/>
      <c r="D192" s="91"/>
      <c r="E192" s="91"/>
      <c r="F192" s="91"/>
      <c r="G192" s="91"/>
      <c r="H192" s="65"/>
      <c r="I192" s="92">
        <f t="shared" si="49"/>
        <v>450</v>
      </c>
      <c r="J192" s="6"/>
      <c r="K192" s="6"/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49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49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49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49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49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/>
      <c r="E201" s="55"/>
      <c r="F201" s="56"/>
      <c r="G201" s="56"/>
      <c r="H201" s="62"/>
      <c r="I201" s="94">
        <f>I200+15</f>
        <v>60</v>
      </c>
      <c r="J201" s="6"/>
      <c r="K201" s="6"/>
      <c r="L201" s="135"/>
    </row>
    <row r="202" spans="1:12">
      <c r="A202" s="208"/>
      <c r="B202" s="55">
        <v>65</v>
      </c>
      <c r="C202" s="55"/>
      <c r="D202" s="56"/>
      <c r="E202" s="55"/>
      <c r="F202" s="56"/>
      <c r="G202" s="56"/>
      <c r="H202" s="62"/>
      <c r="I202" s="94">
        <f t="shared" ref="I202:I232" si="50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12.097</v>
      </c>
      <c r="E203" s="55">
        <v>11.5017</v>
      </c>
      <c r="F203" s="56">
        <v>4.1289745165828159E-2</v>
      </c>
      <c r="G203" s="56">
        <v>-4.9210548069769358</v>
      </c>
      <c r="H203" s="62">
        <v>0.55450670756964482</v>
      </c>
      <c r="I203" s="94">
        <f t="shared" si="50"/>
        <v>90</v>
      </c>
      <c r="J203" s="6">
        <f t="shared" ref="J203:J232" si="51">G203+(G204-G203)/15*(I203-B203)</f>
        <v>-4.1357300202270304</v>
      </c>
      <c r="K203" s="6">
        <f t="shared" ref="K203:K232" si="52">H203+(H204-H203)/15*(I203-B203)</f>
        <v>0.55481338168170569</v>
      </c>
      <c r="L203" s="135"/>
    </row>
    <row r="204" spans="1:12">
      <c r="A204" s="208"/>
      <c r="B204" s="55">
        <v>95</v>
      </c>
      <c r="C204" s="55"/>
      <c r="D204" s="56">
        <v>12.081</v>
      </c>
      <c r="E204" s="55">
        <v>11.6288</v>
      </c>
      <c r="F204" s="56">
        <v>3.6717029206116102E-2</v>
      </c>
      <c r="G204" s="56">
        <v>-3.7430676268520777</v>
      </c>
      <c r="H204" s="62">
        <v>0.55496671873773618</v>
      </c>
      <c r="I204" s="94">
        <f t="shared" si="50"/>
        <v>105</v>
      </c>
      <c r="J204" s="6">
        <f t="shared" si="51"/>
        <v>-3.194758107784879</v>
      </c>
      <c r="K204" s="6">
        <f t="shared" si="52"/>
        <v>0.55532827793958894</v>
      </c>
      <c r="L204" s="135"/>
    </row>
    <row r="205" spans="1:12">
      <c r="A205" s="208"/>
      <c r="B205" s="55">
        <v>110</v>
      </c>
      <c r="C205" s="55"/>
      <c r="D205" s="56">
        <v>12.065999999999999</v>
      </c>
      <c r="E205" s="55">
        <v>11.7136</v>
      </c>
      <c r="F205" s="56">
        <v>2.092981272892748E-2</v>
      </c>
      <c r="G205" s="56">
        <v>-2.9206033482512797</v>
      </c>
      <c r="H205" s="62">
        <v>0.55550905754051527</v>
      </c>
      <c r="I205" s="94">
        <f t="shared" si="50"/>
        <v>120</v>
      </c>
      <c r="J205" s="6">
        <f t="shared" si="51"/>
        <v>-2.571367146934636</v>
      </c>
      <c r="K205" s="6">
        <f t="shared" si="52"/>
        <v>0.55570471655839859</v>
      </c>
      <c r="L205" s="135"/>
    </row>
    <row r="206" spans="1:12">
      <c r="A206" s="208"/>
      <c r="B206" s="55">
        <v>125</v>
      </c>
      <c r="C206" s="55"/>
      <c r="D206" s="56">
        <v>12.057999999999998</v>
      </c>
      <c r="E206" s="55">
        <v>11.769</v>
      </c>
      <c r="F206" s="56">
        <v>1.7293193947355508E-2</v>
      </c>
      <c r="G206" s="56">
        <v>-2.3967490462763141</v>
      </c>
      <c r="H206" s="62">
        <v>0.55580254606734025</v>
      </c>
      <c r="I206" s="94">
        <f t="shared" si="50"/>
        <v>135</v>
      </c>
      <c r="J206" s="6">
        <f t="shared" si="51"/>
        <v>-2.2291068012562105</v>
      </c>
      <c r="K206" s="6">
        <f t="shared" si="52"/>
        <v>0.55575129830710823</v>
      </c>
      <c r="L206" s="135"/>
    </row>
    <row r="207" spans="1:12">
      <c r="A207" s="208"/>
      <c r="B207" s="55">
        <v>140</v>
      </c>
      <c r="C207" s="55"/>
      <c r="D207" s="56">
        <v>12.058999999999999</v>
      </c>
      <c r="E207" s="55">
        <v>11.8003</v>
      </c>
      <c r="F207" s="56">
        <v>1.4726834673307191E-2</v>
      </c>
      <c r="G207" s="56">
        <v>-2.1452856787461587</v>
      </c>
      <c r="H207" s="62">
        <v>0.55572567442699217</v>
      </c>
      <c r="I207" s="94">
        <f t="shared" si="50"/>
        <v>150</v>
      </c>
      <c r="J207" s="6">
        <f t="shared" si="51"/>
        <v>-1.9602550890653996</v>
      </c>
      <c r="K207" s="6">
        <f t="shared" si="52"/>
        <v>0.55592083335311404</v>
      </c>
      <c r="L207" s="135"/>
    </row>
    <row r="208" spans="1:12">
      <c r="A208" s="208"/>
      <c r="B208" s="55">
        <v>155</v>
      </c>
      <c r="C208" s="55"/>
      <c r="D208" s="56">
        <v>12.052</v>
      </c>
      <c r="E208" s="55">
        <v>11.8269</v>
      </c>
      <c r="F208" s="56">
        <v>1.7463141883109049E-2</v>
      </c>
      <c r="G208" s="56">
        <v>-1.86773979422502</v>
      </c>
      <c r="H208" s="62">
        <v>0.55601841281617492</v>
      </c>
      <c r="I208" s="94">
        <f t="shared" si="50"/>
        <v>165</v>
      </c>
      <c r="J208" s="6">
        <f t="shared" si="51"/>
        <v>-1.8508392981994228</v>
      </c>
      <c r="K208" s="6">
        <f t="shared" si="52"/>
        <v>0.55592447531446154</v>
      </c>
      <c r="L208" s="135"/>
    </row>
    <row r="209" spans="1:12">
      <c r="A209" s="208"/>
      <c r="B209" s="55">
        <v>170</v>
      </c>
      <c r="C209" s="55"/>
      <c r="D209" s="56">
        <v>12.054999999999998</v>
      </c>
      <c r="E209" s="55">
        <v>11.8329</v>
      </c>
      <c r="F209" s="56">
        <v>1.2763852666896751E-2</v>
      </c>
      <c r="G209" s="56">
        <v>-1.8423890501866242</v>
      </c>
      <c r="H209" s="62">
        <v>0.5558775065636048</v>
      </c>
      <c r="I209" s="94">
        <f t="shared" si="50"/>
        <v>180</v>
      </c>
      <c r="J209" s="6">
        <f t="shared" si="51"/>
        <v>-1.8212741204669818</v>
      </c>
      <c r="K209" s="6">
        <f t="shared" si="52"/>
        <v>0.55584468841493717</v>
      </c>
      <c r="L209" s="135"/>
    </row>
    <row r="210" spans="1:12">
      <c r="A210" s="208"/>
      <c r="B210" s="55">
        <v>185</v>
      </c>
      <c r="C210" s="55"/>
      <c r="D210" s="56">
        <v>12.055999999999999</v>
      </c>
      <c r="E210" s="55">
        <v>11.8377</v>
      </c>
      <c r="F210" s="56">
        <v>9.5001897151368499E-3</v>
      </c>
      <c r="G210" s="56">
        <v>-1.8107166556071606</v>
      </c>
      <c r="H210" s="62">
        <v>0.5558282793406033</v>
      </c>
      <c r="I210" s="94">
        <f t="shared" si="50"/>
        <v>195</v>
      </c>
      <c r="J210" s="6">
        <f t="shared" si="51"/>
        <v>-1.8002527164610238</v>
      </c>
      <c r="K210" s="6">
        <f t="shared" si="52"/>
        <v>0.55601176896010873</v>
      </c>
      <c r="L210" s="135"/>
    </row>
    <row r="211" spans="1:12">
      <c r="A211" s="208"/>
      <c r="B211" s="55">
        <v>200</v>
      </c>
      <c r="C211" s="55"/>
      <c r="D211" s="56">
        <v>12.049999999999999</v>
      </c>
      <c r="E211" s="55">
        <v>11.8337</v>
      </c>
      <c r="F211" s="56">
        <v>1.283540295870683E-2</v>
      </c>
      <c r="G211" s="56">
        <v>-1.7950207468879553</v>
      </c>
      <c r="H211" s="62">
        <v>0.55610351376986145</v>
      </c>
      <c r="I211" s="94">
        <f t="shared" si="50"/>
        <v>210</v>
      </c>
      <c r="J211" s="6">
        <f t="shared" si="51"/>
        <v>-1.7900414937759239</v>
      </c>
      <c r="K211" s="6">
        <f t="shared" si="52"/>
        <v>0.55610303261195182</v>
      </c>
      <c r="L211" s="135"/>
    </row>
    <row r="212" spans="1:12">
      <c r="A212" s="208"/>
      <c r="B212" s="55">
        <v>215</v>
      </c>
      <c r="C212" s="55"/>
      <c r="D212" s="56">
        <v>12.049999999999999</v>
      </c>
      <c r="E212" s="55">
        <v>11.8346</v>
      </c>
      <c r="F212" s="56">
        <v>1.3667121346453639E-2</v>
      </c>
      <c r="G212" s="56">
        <v>-1.7875518672199082</v>
      </c>
      <c r="H212" s="62">
        <v>0.55610279203299695</v>
      </c>
      <c r="I212" s="94">
        <f t="shared" si="50"/>
        <v>225</v>
      </c>
      <c r="J212" s="6">
        <f t="shared" si="51"/>
        <v>-1.7815645129093043</v>
      </c>
      <c r="K212" s="6">
        <f t="shared" si="52"/>
        <v>0.55613298502732567</v>
      </c>
      <c r="L212" s="135"/>
    </row>
    <row r="213" spans="1:12">
      <c r="A213" s="208"/>
      <c r="B213" s="55">
        <v>230</v>
      </c>
      <c r="C213" s="55"/>
      <c r="D213" s="56">
        <v>12.048999999999999</v>
      </c>
      <c r="E213" s="55">
        <v>11.8347</v>
      </c>
      <c r="F213" s="56">
        <v>1.22916576389546E-2</v>
      </c>
      <c r="G213" s="56">
        <v>-1.7785708357540022</v>
      </c>
      <c r="H213" s="62">
        <v>0.55614808152449002</v>
      </c>
      <c r="I213" s="94">
        <f t="shared" si="50"/>
        <v>240</v>
      </c>
      <c r="J213" s="6">
        <f t="shared" si="51"/>
        <v>-1.7937091629542228</v>
      </c>
      <c r="K213" s="6">
        <f t="shared" si="52"/>
        <v>0.55621109678001279</v>
      </c>
      <c r="L213" s="135"/>
    </row>
    <row r="214" spans="1:12">
      <c r="A214" s="208"/>
      <c r="B214" s="55">
        <v>245</v>
      </c>
      <c r="C214" s="55"/>
      <c r="D214" s="56">
        <v>12.047000000000001</v>
      </c>
      <c r="E214" s="55">
        <v>11.83</v>
      </c>
      <c r="F214" s="56">
        <v>1.1546957351222921E-2</v>
      </c>
      <c r="G214" s="56">
        <v>-1.8012783265543331</v>
      </c>
      <c r="H214" s="62">
        <v>0.55624260440777418</v>
      </c>
      <c r="I214" s="94">
        <f t="shared" si="50"/>
        <v>255</v>
      </c>
      <c r="J214" s="6">
        <f t="shared" si="51"/>
        <v>-1.8272875681359051</v>
      </c>
      <c r="K214" s="6">
        <f t="shared" si="52"/>
        <v>0.55624515975970645</v>
      </c>
      <c r="L214" s="135"/>
    </row>
    <row r="215" spans="1:12">
      <c r="A215" s="208"/>
      <c r="B215" s="55">
        <v>260</v>
      </c>
      <c r="C215" s="55"/>
      <c r="D215" s="56">
        <v>12.046999999999999</v>
      </c>
      <c r="E215" s="55">
        <v>11.8253</v>
      </c>
      <c r="F215" s="56">
        <v>1.339704637547048E-2</v>
      </c>
      <c r="G215" s="56">
        <v>-1.840292188926691</v>
      </c>
      <c r="H215" s="62">
        <v>0.55624643743567259</v>
      </c>
      <c r="I215" s="94">
        <f t="shared" si="50"/>
        <v>270</v>
      </c>
      <c r="J215" s="6">
        <f t="shared" si="51"/>
        <v>-1.8128219016361293</v>
      </c>
      <c r="K215" s="6">
        <f t="shared" si="52"/>
        <v>0.55630531397126914</v>
      </c>
      <c r="L215" s="135"/>
    </row>
    <row r="216" spans="1:12">
      <c r="A216" s="208"/>
      <c r="B216" s="55">
        <v>275</v>
      </c>
      <c r="C216" s="55"/>
      <c r="D216" s="56">
        <v>12.044999999999998</v>
      </c>
      <c r="E216" s="55">
        <v>11.8283</v>
      </c>
      <c r="F216" s="56">
        <v>9.857514159557575E-3</v>
      </c>
      <c r="G216" s="56">
        <v>-1.7990867579908485</v>
      </c>
      <c r="H216" s="62">
        <v>0.55633475223906748</v>
      </c>
      <c r="I216" s="94">
        <f t="shared" si="50"/>
        <v>285</v>
      </c>
      <c r="J216" s="6">
        <f t="shared" si="51"/>
        <v>-1.8088483243162032</v>
      </c>
      <c r="K216" s="6">
        <f t="shared" si="52"/>
        <v>0.55631175601845018</v>
      </c>
      <c r="L216" s="135"/>
    </row>
    <row r="217" spans="1:12">
      <c r="A217" s="208"/>
      <c r="B217" s="55">
        <v>290</v>
      </c>
      <c r="C217" s="55"/>
      <c r="D217" s="56">
        <v>12.045777777777777</v>
      </c>
      <c r="E217" s="55">
        <v>11.827299999999999</v>
      </c>
      <c r="F217" s="56">
        <v>1.105923703405802E-2</v>
      </c>
      <c r="G217" s="56">
        <v>-1.8137291074788806</v>
      </c>
      <c r="H217" s="62">
        <v>0.55630025790814153</v>
      </c>
      <c r="I217" s="94">
        <f t="shared" si="50"/>
        <v>300</v>
      </c>
      <c r="J217" s="6">
        <f t="shared" si="51"/>
        <v>-1.8310851415748659</v>
      </c>
      <c r="K217" s="6">
        <f t="shared" si="52"/>
        <v>0.55625066218593122</v>
      </c>
      <c r="L217" s="135"/>
    </row>
    <row r="218" spans="1:12">
      <c r="A218" s="208"/>
      <c r="B218" s="55">
        <v>305</v>
      </c>
      <c r="C218" s="55"/>
      <c r="D218" s="56">
        <v>12.047444444444444</v>
      </c>
      <c r="E218" s="55">
        <v>11.825799999999999</v>
      </c>
      <c r="F218" s="56">
        <v>1.145657041996761E-2</v>
      </c>
      <c r="G218" s="56">
        <v>-1.8397631586228584</v>
      </c>
      <c r="H218" s="62">
        <v>0.55622586432482612</v>
      </c>
      <c r="I218" s="94">
        <f t="shared" si="50"/>
        <v>315</v>
      </c>
      <c r="J218" s="6">
        <f t="shared" si="51"/>
        <v>-1.8480636741771026</v>
      </c>
      <c r="K218" s="6">
        <f t="shared" si="52"/>
        <v>0.55622669108664569</v>
      </c>
      <c r="L218" s="135"/>
    </row>
    <row r="219" spans="1:12">
      <c r="A219" s="208"/>
      <c r="B219" s="55">
        <v>320</v>
      </c>
      <c r="C219" s="55"/>
      <c r="D219" s="56">
        <v>12.047444444444444</v>
      </c>
      <c r="E219" s="55">
        <v>11.824299999999999</v>
      </c>
      <c r="F219" s="56">
        <v>1.590525649576028E-2</v>
      </c>
      <c r="G219" s="56">
        <v>-1.8522139319542248</v>
      </c>
      <c r="H219" s="62">
        <v>0.55622710446755552</v>
      </c>
      <c r="I219" s="94">
        <f t="shared" si="50"/>
        <v>330</v>
      </c>
      <c r="J219" s="6">
        <f t="shared" si="51"/>
        <v>-1.8602612159385525</v>
      </c>
      <c r="K219" s="6">
        <f t="shared" si="52"/>
        <v>0.55620739254496465</v>
      </c>
      <c r="L219" s="135"/>
    </row>
    <row r="220" spans="1:12">
      <c r="A220" s="208"/>
      <c r="B220" s="55">
        <v>335</v>
      </c>
      <c r="C220" s="55"/>
      <c r="D220" s="56">
        <v>12.048111111111112</v>
      </c>
      <c r="E220" s="55">
        <v>11.823499999999999</v>
      </c>
      <c r="F220" s="56">
        <v>1.44516916606095E-2</v>
      </c>
      <c r="G220" s="56">
        <v>-1.8642848579307163</v>
      </c>
      <c r="H220" s="62">
        <v>0.55619753658366922</v>
      </c>
      <c r="I220" s="94">
        <f t="shared" si="50"/>
        <v>345</v>
      </c>
      <c r="J220" s="6">
        <f t="shared" si="51"/>
        <v>-1.8733798503017012</v>
      </c>
      <c r="K220" s="6">
        <f t="shared" si="52"/>
        <v>0.55610614808846881</v>
      </c>
      <c r="L220" s="135"/>
    </row>
    <row r="221" spans="1:12">
      <c r="A221" s="208"/>
      <c r="B221" s="55">
        <v>350</v>
      </c>
      <c r="C221" s="55"/>
      <c r="D221" s="56">
        <v>12.051111111111112</v>
      </c>
      <c r="E221" s="55">
        <v>11.8248</v>
      </c>
      <c r="F221" s="56">
        <v>1.3816094708955959E-2</v>
      </c>
      <c r="G221" s="56">
        <v>-1.8779273464871935</v>
      </c>
      <c r="H221" s="62">
        <v>0.55606045384086866</v>
      </c>
      <c r="I221" s="94">
        <f t="shared" si="50"/>
        <v>360</v>
      </c>
      <c r="J221" s="6">
        <f t="shared" si="51"/>
        <v>-1.9006085192697824</v>
      </c>
      <c r="K221" s="6">
        <f t="shared" si="52"/>
        <v>0.55606277214754407</v>
      </c>
      <c r="L221" s="135"/>
    </row>
    <row r="222" spans="1:12">
      <c r="A222" s="208"/>
      <c r="B222" s="55">
        <v>365</v>
      </c>
      <c r="C222" s="55"/>
      <c r="D222" s="56">
        <v>12.051111111111112</v>
      </c>
      <c r="E222" s="55">
        <v>11.8207</v>
      </c>
      <c r="F222" s="56">
        <v>1.0470157973807201E-2</v>
      </c>
      <c r="G222" s="56">
        <v>-1.9119491056610769</v>
      </c>
      <c r="H222" s="62">
        <v>0.55606393130088183</v>
      </c>
      <c r="I222" s="94">
        <f t="shared" si="50"/>
        <v>375</v>
      </c>
      <c r="J222" s="6">
        <f t="shared" si="51"/>
        <v>-1.8984181577472317</v>
      </c>
      <c r="K222" s="6">
        <f t="shared" si="52"/>
        <v>0.55604203685549991</v>
      </c>
      <c r="L222" s="135"/>
    </row>
    <row r="223" spans="1:12">
      <c r="A223" s="208"/>
      <c r="B223" s="55">
        <v>380</v>
      </c>
      <c r="C223" s="55"/>
      <c r="D223" s="56">
        <v>12.051777777777778</v>
      </c>
      <c r="E223" s="55">
        <v>11.8238</v>
      </c>
      <c r="F223" s="56">
        <v>1.2737450741181161E-2</v>
      </c>
      <c r="G223" s="56">
        <v>-1.8916526837903089</v>
      </c>
      <c r="H223" s="62">
        <v>0.55603108963280889</v>
      </c>
      <c r="I223" s="94">
        <f t="shared" si="50"/>
        <v>390</v>
      </c>
      <c r="J223" s="6">
        <f t="shared" si="51"/>
        <v>-1.905885955093588</v>
      </c>
      <c r="K223" s="6">
        <f t="shared" si="52"/>
        <v>0.55604280300381492</v>
      </c>
      <c r="L223" s="135"/>
    </row>
    <row r="224" spans="1:12">
      <c r="A224" s="208"/>
      <c r="B224" s="55">
        <v>395</v>
      </c>
      <c r="C224" s="55"/>
      <c r="D224" s="56">
        <v>12.051444444444444</v>
      </c>
      <c r="E224" s="55">
        <v>11.8209</v>
      </c>
      <c r="F224" s="56">
        <v>1.1990118357648171E-2</v>
      </c>
      <c r="G224" s="56">
        <v>-1.9130025907452275</v>
      </c>
      <c r="H224" s="62">
        <v>0.55604865968931794</v>
      </c>
      <c r="I224" s="94">
        <f t="shared" si="50"/>
        <v>405</v>
      </c>
      <c r="J224" s="6">
        <f t="shared" si="51"/>
        <v>-1.9539382093432776</v>
      </c>
      <c r="K224" s="6">
        <f t="shared" si="52"/>
        <v>0.55605295135523214</v>
      </c>
      <c r="L224" s="135"/>
    </row>
    <row r="225" spans="1:12">
      <c r="A225" s="208"/>
      <c r="B225" s="55">
        <v>410</v>
      </c>
      <c r="C225" s="55"/>
      <c r="D225" s="56">
        <v>12.051444444444444</v>
      </c>
      <c r="E225" s="55">
        <v>11.813499999999999</v>
      </c>
      <c r="F225" s="56">
        <v>1.328238696999723E-2</v>
      </c>
      <c r="G225" s="56">
        <v>-1.9744060186423027</v>
      </c>
      <c r="H225" s="62">
        <v>0.55605509718818924</v>
      </c>
      <c r="I225" s="94">
        <f t="shared" si="50"/>
        <v>420</v>
      </c>
      <c r="J225" s="6">
        <f t="shared" si="51"/>
        <v>-1.9745540022312826</v>
      </c>
      <c r="K225" s="6">
        <f t="shared" si="52"/>
        <v>0.55604485987162977</v>
      </c>
      <c r="L225" s="135"/>
    </row>
    <row r="226" spans="1:12">
      <c r="A226" s="208"/>
      <c r="B226" s="55">
        <v>425</v>
      </c>
      <c r="C226" s="55"/>
      <c r="D226" s="56">
        <v>12.051777777777778</v>
      </c>
      <c r="E226" s="55">
        <v>11.813800000000001</v>
      </c>
      <c r="F226" s="56">
        <v>1.253834938153808E-2</v>
      </c>
      <c r="G226" s="56">
        <v>-1.9746279940257727</v>
      </c>
      <c r="H226" s="62">
        <v>0.55603974121335009</v>
      </c>
      <c r="I226" s="94">
        <f t="shared" si="50"/>
        <v>435</v>
      </c>
      <c r="J226" s="6">
        <f t="shared" si="51"/>
        <v>-1.9753997513281594</v>
      </c>
      <c r="K226" s="6">
        <f t="shared" si="52"/>
        <v>0.55610135041664499</v>
      </c>
      <c r="L226" s="135"/>
    </row>
    <row r="227" spans="1:12">
      <c r="A227" s="208"/>
      <c r="B227" s="55">
        <v>440</v>
      </c>
      <c r="C227" s="55"/>
      <c r="D227" s="56">
        <v>12.049777777777779</v>
      </c>
      <c r="E227" s="55">
        <v>11.8117</v>
      </c>
      <c r="F227" s="56">
        <v>1.417335594543517E-2</v>
      </c>
      <c r="G227" s="56">
        <v>-1.9757856299793526</v>
      </c>
      <c r="H227" s="62">
        <v>0.55613215501829238</v>
      </c>
      <c r="I227" s="94">
        <f t="shared" si="50"/>
        <v>450</v>
      </c>
      <c r="J227" s="6">
        <f t="shared" si="51"/>
        <v>-1.9432921391746516</v>
      </c>
      <c r="K227" s="6">
        <f t="shared" si="52"/>
        <v>0.55611847861595398</v>
      </c>
      <c r="L227" s="135"/>
    </row>
    <row r="228" spans="1:12">
      <c r="A228" s="208"/>
      <c r="B228" s="55">
        <v>455</v>
      </c>
      <c r="C228" s="55"/>
      <c r="D228" s="56">
        <v>12.050111111111111</v>
      </c>
      <c r="E228" s="55">
        <v>11.8179</v>
      </c>
      <c r="F228" s="56">
        <v>1.1228059890127271E-2</v>
      </c>
      <c r="G228" s="56">
        <v>-1.9270453937723011</v>
      </c>
      <c r="H228" s="62">
        <v>0.55611164041478478</v>
      </c>
      <c r="I228" s="94">
        <f t="shared" si="50"/>
        <v>465</v>
      </c>
      <c r="J228" s="6">
        <f t="shared" si="51"/>
        <v>-1.9388120958691561</v>
      </c>
      <c r="K228" s="6">
        <f t="shared" si="52"/>
        <v>0.55610261390704929</v>
      </c>
      <c r="L228" s="135"/>
    </row>
    <row r="229" spans="1:12">
      <c r="A229" s="208"/>
      <c r="B229" s="55">
        <v>470</v>
      </c>
      <c r="C229" s="55"/>
      <c r="D229" s="56">
        <v>12.050444444444445</v>
      </c>
      <c r="E229" s="55">
        <v>11.8161</v>
      </c>
      <c r="F229" s="56">
        <v>1.234685442525848E-2</v>
      </c>
      <c r="G229" s="56">
        <v>-1.9446954469175837</v>
      </c>
      <c r="H229" s="62">
        <v>0.55609810065318155</v>
      </c>
      <c r="I229" s="94">
        <f t="shared" si="50"/>
        <v>480</v>
      </c>
      <c r="J229" s="6">
        <f t="shared" si="51"/>
        <v>-1.9694429309508739</v>
      </c>
      <c r="K229" s="6">
        <f t="shared" si="52"/>
        <v>0.55611097683091681</v>
      </c>
      <c r="L229" s="135"/>
    </row>
    <row r="230" spans="1:12">
      <c r="A230" s="208"/>
      <c r="B230" s="55">
        <v>485</v>
      </c>
      <c r="C230" s="55"/>
      <c r="D230" s="56">
        <v>12.050111111111111</v>
      </c>
      <c r="E230" s="55">
        <v>11.811299999999999</v>
      </c>
      <c r="F230" s="56">
        <v>1.160466062148584E-2</v>
      </c>
      <c r="G230" s="56">
        <v>-1.9818166729675188</v>
      </c>
      <c r="H230" s="62">
        <v>0.55611741491978439</v>
      </c>
      <c r="I230" s="94">
        <f t="shared" si="50"/>
        <v>495</v>
      </c>
      <c r="J230" s="6">
        <f t="shared" si="51"/>
        <v>-1.9840522370497242</v>
      </c>
      <c r="K230" s="6">
        <f t="shared" si="52"/>
        <v>0.55619287748037416</v>
      </c>
      <c r="L230" s="135"/>
    </row>
    <row r="231" spans="1:12">
      <c r="A231" s="208"/>
      <c r="B231" s="55">
        <v>500</v>
      </c>
      <c r="C231" s="56">
        <v>12.048</v>
      </c>
      <c r="D231" s="56">
        <v>12.047666666666666</v>
      </c>
      <c r="E231" s="55">
        <v>11.8085</v>
      </c>
      <c r="F231" s="56">
        <v>1.4542417480432191E-2</v>
      </c>
      <c r="G231" s="56">
        <v>-1.985170019090827</v>
      </c>
      <c r="H231" s="62">
        <v>0.5562306087606691</v>
      </c>
      <c r="I231" s="94">
        <f t="shared" si="50"/>
        <v>510</v>
      </c>
      <c r="J231" s="6">
        <f t="shared" si="51"/>
        <v>-2.0039577742956731</v>
      </c>
      <c r="K231" s="6">
        <f t="shared" si="52"/>
        <v>0.55615741159706467</v>
      </c>
      <c r="L231" s="135"/>
    </row>
    <row r="232" spans="1:12">
      <c r="A232" s="208"/>
      <c r="B232" s="55">
        <v>515</v>
      </c>
      <c r="C232" s="55"/>
      <c r="D232" s="56">
        <v>12.050111111111111</v>
      </c>
      <c r="E232" s="55">
        <v>11.807499999999999</v>
      </c>
      <c r="F232" s="56">
        <v>1.147137071538705E-2</v>
      </c>
      <c r="G232" s="56">
        <v>-2.0133516518980961</v>
      </c>
      <c r="H232" s="62">
        <v>0.55612081301526239</v>
      </c>
      <c r="I232" s="94">
        <f t="shared" si="50"/>
        <v>525</v>
      </c>
      <c r="J232" s="6">
        <f t="shared" si="51"/>
        <v>-2.0008849951283616</v>
      </c>
      <c r="K232" s="6">
        <f t="shared" si="52"/>
        <v>0.55613997781257274</v>
      </c>
      <c r="L232" s="135"/>
    </row>
    <row r="233" spans="1:12">
      <c r="A233" s="208"/>
      <c r="B233" s="55">
        <v>530</v>
      </c>
      <c r="C233" s="55"/>
      <c r="D233" s="56">
        <v>12.049444444444443</v>
      </c>
      <c r="E233" s="55">
        <v>11.809100000000001</v>
      </c>
      <c r="F233" s="56">
        <v>1.1132539041784739E-2</v>
      </c>
      <c r="G233" s="56">
        <v>-1.9946516667434944</v>
      </c>
      <c r="H233" s="62">
        <v>0.55614956021122786</v>
      </c>
      <c r="L233" s="19"/>
    </row>
    <row r="234" spans="1:12">
      <c r="A234" s="26"/>
      <c r="B234" s="21">
        <v>545</v>
      </c>
      <c r="D234" s="6">
        <v>12.047666666666666</v>
      </c>
      <c r="E234" s="6">
        <v>11.8071</v>
      </c>
      <c r="F234" s="6">
        <v>1.2467114191705731E-2</v>
      </c>
      <c r="G234" s="6">
        <v>-1.9967905265196537</v>
      </c>
      <c r="H234" s="130">
        <v>0.55623185705978639</v>
      </c>
      <c r="L234" s="19"/>
    </row>
    <row r="235" spans="1:12">
      <c r="A235" s="210" t="s">
        <v>28</v>
      </c>
      <c r="B235" s="27"/>
      <c r="C235" s="29"/>
      <c r="D235" s="29"/>
      <c r="E235" s="29"/>
      <c r="F235" s="29"/>
      <c r="G235" s="74"/>
      <c r="H235" s="31"/>
      <c r="I235" s="93">
        <v>45</v>
      </c>
      <c r="J235" s="29"/>
      <c r="K235" s="29"/>
      <c r="L235" s="135"/>
    </row>
    <row r="236" spans="1:12">
      <c r="A236" s="210"/>
      <c r="B236" s="21"/>
      <c r="C236" s="6"/>
      <c r="D236" s="6"/>
      <c r="E236" s="6"/>
      <c r="F236" s="6"/>
      <c r="G236" s="75"/>
      <c r="H236" s="22"/>
      <c r="I236" s="92">
        <f>I235+15</f>
        <v>60</v>
      </c>
      <c r="J236" s="6"/>
      <c r="K236" s="6"/>
      <c r="L236" s="135"/>
    </row>
    <row r="237" spans="1:12">
      <c r="A237" s="210"/>
      <c r="B237" s="21"/>
      <c r="C237" s="6"/>
      <c r="D237" s="6"/>
      <c r="E237" s="6"/>
      <c r="F237" s="6"/>
      <c r="G237" s="75"/>
      <c r="H237" s="22"/>
      <c r="I237" s="92">
        <f t="shared" ref="I237:I267" si="53">I236+15</f>
        <v>75</v>
      </c>
      <c r="J237" s="6"/>
      <c r="K237" s="6"/>
      <c r="L237" s="135"/>
    </row>
    <row r="238" spans="1:12">
      <c r="A238" s="210"/>
      <c r="B238" s="21"/>
      <c r="C238" s="6"/>
      <c r="D238" s="6"/>
      <c r="E238" s="6"/>
      <c r="F238" s="6"/>
      <c r="G238" s="75"/>
      <c r="H238" s="22"/>
      <c r="I238" s="92">
        <f t="shared" si="53"/>
        <v>90</v>
      </c>
      <c r="J238" s="6"/>
      <c r="K238" s="6"/>
      <c r="L238" s="135"/>
    </row>
    <row r="239" spans="1:12">
      <c r="A239" s="210"/>
      <c r="B239" s="21"/>
      <c r="C239" s="6"/>
      <c r="D239" s="6"/>
      <c r="E239" s="6"/>
      <c r="F239" s="6"/>
      <c r="G239" s="75"/>
      <c r="H239" s="22"/>
      <c r="I239" s="92">
        <f t="shared" si="53"/>
        <v>105</v>
      </c>
      <c r="J239" s="6"/>
      <c r="K239" s="6"/>
      <c r="L239" s="135"/>
    </row>
    <row r="240" spans="1:12">
      <c r="A240" s="210"/>
      <c r="B240" s="21"/>
      <c r="C240" s="6"/>
      <c r="D240" s="6"/>
      <c r="E240" s="6"/>
      <c r="F240" s="6"/>
      <c r="G240" s="75"/>
      <c r="H240" s="22"/>
      <c r="I240" s="92">
        <f t="shared" si="53"/>
        <v>120</v>
      </c>
      <c r="J240" s="6"/>
      <c r="K240" s="6"/>
      <c r="L240" s="135"/>
    </row>
    <row r="241" spans="1:12">
      <c r="A241" s="210"/>
      <c r="B241" s="21"/>
      <c r="C241" s="6"/>
      <c r="D241" s="6"/>
      <c r="E241" s="6"/>
      <c r="F241" s="6"/>
      <c r="G241" s="75"/>
      <c r="H241" s="22"/>
      <c r="I241" s="92">
        <f t="shared" si="53"/>
        <v>135</v>
      </c>
      <c r="J241" s="6"/>
      <c r="K241" s="6"/>
      <c r="L241" s="135"/>
    </row>
    <row r="242" spans="1:12">
      <c r="A242" s="210"/>
      <c r="B242" s="21"/>
      <c r="C242" s="6"/>
      <c r="D242" s="6"/>
      <c r="E242" s="6"/>
      <c r="F242" s="6"/>
      <c r="G242" s="75"/>
      <c r="H242" s="22"/>
      <c r="I242" s="92">
        <f t="shared" si="53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3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3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3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3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3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3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3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3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3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3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3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3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3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3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3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3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3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3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3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3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3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3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3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3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3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21"/>
      <c r="C271" s="2"/>
      <c r="D271" s="6"/>
      <c r="E271" s="6"/>
      <c r="F271" s="6"/>
      <c r="G271" s="75"/>
      <c r="H271" s="1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C272" s="2"/>
      <c r="D272" s="6"/>
      <c r="E272" s="4"/>
      <c r="F272" s="4"/>
      <c r="G272" s="76"/>
      <c r="H272" s="12"/>
      <c r="I272" s="92">
        <f t="shared" ref="I272:I302" si="54">I271+15</f>
        <v>75</v>
      </c>
      <c r="J272" s="6"/>
      <c r="K272" s="6"/>
      <c r="L272" s="135"/>
    </row>
    <row r="273" spans="1:12">
      <c r="A273" s="210"/>
      <c r="B273" s="21"/>
      <c r="C273" s="2"/>
      <c r="D273" s="6"/>
      <c r="E273" s="4"/>
      <c r="F273" s="4"/>
      <c r="G273" s="76"/>
      <c r="H273" s="12"/>
      <c r="I273" s="92">
        <f t="shared" si="54"/>
        <v>90</v>
      </c>
      <c r="J273" s="6"/>
      <c r="K273" s="6"/>
      <c r="L273" s="135"/>
    </row>
    <row r="274" spans="1:12">
      <c r="A274" s="210"/>
      <c r="B274" s="21"/>
      <c r="C274" s="2"/>
      <c r="D274" s="6"/>
      <c r="E274" s="4"/>
      <c r="F274" s="4"/>
      <c r="G274" s="76"/>
      <c r="H274" s="12"/>
      <c r="I274" s="92">
        <f t="shared" si="54"/>
        <v>105</v>
      </c>
      <c r="J274" s="6"/>
      <c r="K274" s="6"/>
      <c r="L274" s="135"/>
    </row>
    <row r="275" spans="1:12">
      <c r="A275" s="210"/>
      <c r="B275" s="21"/>
      <c r="C275" s="2"/>
      <c r="D275" s="6"/>
      <c r="E275" s="4"/>
      <c r="F275" s="4"/>
      <c r="G275" s="76"/>
      <c r="H275" s="12"/>
      <c r="I275" s="92">
        <f t="shared" si="54"/>
        <v>120</v>
      </c>
      <c r="J275" s="6"/>
      <c r="K275" s="6"/>
      <c r="L275" s="135"/>
    </row>
    <row r="276" spans="1:12">
      <c r="A276" s="210"/>
      <c r="B276" s="21"/>
      <c r="C276" s="2"/>
      <c r="D276" s="6"/>
      <c r="E276" s="4"/>
      <c r="F276" s="4"/>
      <c r="G276" s="76"/>
      <c r="H276" s="12"/>
      <c r="I276" s="92">
        <f t="shared" si="54"/>
        <v>135</v>
      </c>
      <c r="J276" s="6"/>
      <c r="K276" s="6"/>
      <c r="L276" s="135"/>
    </row>
    <row r="277" spans="1:12">
      <c r="A277" s="210"/>
      <c r="B277" s="21"/>
      <c r="C277" s="2"/>
      <c r="D277" s="6"/>
      <c r="E277" s="4"/>
      <c r="F277" s="4"/>
      <c r="G277" s="76"/>
      <c r="H277" s="12"/>
      <c r="I277" s="92">
        <f t="shared" si="54"/>
        <v>150</v>
      </c>
      <c r="J277" s="6"/>
      <c r="K277" s="6"/>
      <c r="L277" s="135"/>
    </row>
    <row r="278" spans="1:12">
      <c r="A278" s="210"/>
      <c r="B278" s="21"/>
      <c r="C278" s="2"/>
      <c r="D278" s="6"/>
      <c r="E278" s="4"/>
      <c r="F278" s="4"/>
      <c r="G278" s="76"/>
      <c r="H278" s="12"/>
      <c r="I278" s="92">
        <f t="shared" si="54"/>
        <v>165</v>
      </c>
      <c r="J278" s="6"/>
      <c r="K278" s="6"/>
      <c r="L278" s="135"/>
    </row>
    <row r="279" spans="1:12">
      <c r="A279" s="210"/>
      <c r="B279" s="21"/>
      <c r="C279" s="2"/>
      <c r="D279" s="6"/>
      <c r="E279" s="4"/>
      <c r="F279" s="4"/>
      <c r="G279" s="76"/>
      <c r="H279" s="12"/>
      <c r="I279" s="92">
        <f t="shared" si="54"/>
        <v>180</v>
      </c>
      <c r="J279" s="6"/>
      <c r="K279" s="6"/>
      <c r="L279" s="135"/>
    </row>
    <row r="280" spans="1:12">
      <c r="A280" s="210"/>
      <c r="B280" s="21"/>
      <c r="C280" s="2"/>
      <c r="D280" s="6"/>
      <c r="E280" s="4"/>
      <c r="F280" s="4"/>
      <c r="G280" s="76"/>
      <c r="H280" s="12"/>
      <c r="I280" s="92">
        <f t="shared" si="54"/>
        <v>195</v>
      </c>
      <c r="J280" s="6"/>
      <c r="K280" s="6"/>
      <c r="L280" s="135"/>
    </row>
    <row r="281" spans="1:12">
      <c r="A281" s="210"/>
      <c r="B281" s="21"/>
      <c r="C281" s="2"/>
      <c r="D281" s="6"/>
      <c r="E281" s="4"/>
      <c r="F281" s="4"/>
      <c r="G281" s="76"/>
      <c r="H281" s="12"/>
      <c r="I281" s="92">
        <f t="shared" si="54"/>
        <v>210</v>
      </c>
      <c r="J281" s="6"/>
      <c r="K281" s="6"/>
      <c r="L281" s="135"/>
    </row>
    <row r="282" spans="1:12">
      <c r="A282" s="210"/>
      <c r="B282" s="21"/>
      <c r="C282" s="2"/>
      <c r="D282" s="6"/>
      <c r="E282" s="4"/>
      <c r="F282" s="4"/>
      <c r="G282" s="76"/>
      <c r="H282" s="12"/>
      <c r="I282" s="92">
        <f t="shared" si="54"/>
        <v>225</v>
      </c>
      <c r="J282" s="6"/>
      <c r="K282" s="6"/>
      <c r="L282" s="135"/>
    </row>
    <row r="283" spans="1:12">
      <c r="A283" s="210"/>
      <c r="B283" s="21"/>
      <c r="C283" s="2"/>
      <c r="D283" s="6"/>
      <c r="E283" s="4"/>
      <c r="F283" s="4"/>
      <c r="G283" s="76"/>
      <c r="H283" s="12"/>
      <c r="I283" s="92">
        <f t="shared" si="54"/>
        <v>240</v>
      </c>
      <c r="J283" s="6"/>
      <c r="K283" s="6"/>
      <c r="L283" s="135"/>
    </row>
    <row r="284" spans="1:12">
      <c r="A284" s="210"/>
      <c r="B284" s="21"/>
      <c r="C284" s="2"/>
      <c r="D284" s="6"/>
      <c r="E284" s="4"/>
      <c r="F284" s="4"/>
      <c r="G284" s="76"/>
      <c r="H284" s="12"/>
      <c r="I284" s="92">
        <f t="shared" si="54"/>
        <v>255</v>
      </c>
      <c r="J284" s="6"/>
      <c r="K284" s="6"/>
      <c r="L284" s="135"/>
    </row>
    <row r="285" spans="1:12">
      <c r="A285" s="210"/>
      <c r="B285" s="21"/>
      <c r="C285" s="2"/>
      <c r="D285" s="6"/>
      <c r="E285" s="4"/>
      <c r="F285" s="4"/>
      <c r="G285" s="76"/>
      <c r="H285" s="12"/>
      <c r="I285" s="92">
        <f t="shared" si="54"/>
        <v>270</v>
      </c>
      <c r="J285" s="6"/>
      <c r="K285" s="6"/>
      <c r="L285" s="135"/>
    </row>
    <row r="286" spans="1:12">
      <c r="A286" s="210"/>
      <c r="B286" s="21"/>
      <c r="C286" s="2"/>
      <c r="D286" s="6"/>
      <c r="E286" s="4"/>
      <c r="F286" s="4"/>
      <c r="G286" s="76"/>
      <c r="H286" s="12"/>
      <c r="I286" s="92">
        <f t="shared" si="54"/>
        <v>285</v>
      </c>
      <c r="J286" s="6"/>
      <c r="K286" s="6"/>
      <c r="L286" s="135"/>
    </row>
    <row r="287" spans="1:12">
      <c r="A287" s="210"/>
      <c r="B287" s="21"/>
      <c r="C287" s="2"/>
      <c r="D287" s="6"/>
      <c r="E287" s="4"/>
      <c r="F287" s="4"/>
      <c r="G287" s="76"/>
      <c r="H287" s="12"/>
      <c r="I287" s="92">
        <f t="shared" si="54"/>
        <v>300</v>
      </c>
      <c r="J287" s="6"/>
      <c r="K287" s="6"/>
      <c r="L287" s="135"/>
    </row>
    <row r="288" spans="1:12">
      <c r="A288" s="210"/>
      <c r="B288" s="21"/>
      <c r="C288" s="2"/>
      <c r="D288" s="6"/>
      <c r="E288" s="4"/>
      <c r="F288" s="4"/>
      <c r="G288" s="76"/>
      <c r="H288" s="12"/>
      <c r="I288" s="92">
        <f t="shared" si="54"/>
        <v>315</v>
      </c>
      <c r="J288" s="6"/>
      <c r="K288" s="6"/>
      <c r="L288" s="135"/>
    </row>
    <row r="289" spans="1:12">
      <c r="A289" s="210"/>
      <c r="B289" s="21"/>
      <c r="C289" s="6"/>
      <c r="D289" s="6"/>
      <c r="E289" s="4"/>
      <c r="F289" s="4"/>
      <c r="G289" s="76"/>
      <c r="H289" s="12"/>
      <c r="I289" s="92">
        <f t="shared" si="54"/>
        <v>330</v>
      </c>
      <c r="J289" s="6"/>
      <c r="K289" s="6"/>
      <c r="L289" s="135"/>
    </row>
    <row r="290" spans="1:12">
      <c r="A290" s="210"/>
      <c r="B290" s="21"/>
      <c r="C290" s="2"/>
      <c r="D290" s="6"/>
      <c r="E290" s="4"/>
      <c r="F290" s="4"/>
      <c r="G290" s="76"/>
      <c r="H290" s="12"/>
      <c r="I290" s="92">
        <f t="shared" si="54"/>
        <v>345</v>
      </c>
      <c r="J290" s="6"/>
      <c r="K290" s="6"/>
      <c r="L290" s="135"/>
    </row>
    <row r="291" spans="1:12">
      <c r="A291" s="210"/>
      <c r="B291" s="21"/>
      <c r="C291" s="2"/>
      <c r="D291" s="6"/>
      <c r="E291" s="4"/>
      <c r="F291" s="4"/>
      <c r="G291" s="76"/>
      <c r="H291" s="12"/>
      <c r="I291" s="92">
        <f t="shared" si="54"/>
        <v>360</v>
      </c>
      <c r="J291" s="6"/>
      <c r="K291" s="6"/>
      <c r="L291" s="135"/>
    </row>
    <row r="292" spans="1:12">
      <c r="A292" s="210"/>
      <c r="B292" s="21"/>
      <c r="C292" s="2"/>
      <c r="D292" s="6"/>
      <c r="E292" s="4"/>
      <c r="F292" s="4"/>
      <c r="G292" s="76"/>
      <c r="H292" s="12"/>
      <c r="I292" s="92">
        <f t="shared" si="54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4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4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4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4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4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4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4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4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4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4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14">
        <v>45</v>
      </c>
      <c r="C305" s="131"/>
      <c r="D305" s="131">
        <v>12.031000000000001</v>
      </c>
      <c r="E305" s="131">
        <v>11.311</v>
      </c>
      <c r="F305" s="131">
        <v>1.2999999999999999E-2</v>
      </c>
      <c r="G305" s="131">
        <v>-5.9850000000000003</v>
      </c>
      <c r="H305" s="132">
        <v>0.52</v>
      </c>
      <c r="I305" s="93">
        <v>45</v>
      </c>
      <c r="J305" s="29"/>
      <c r="K305" s="163"/>
      <c r="L305" s="19"/>
    </row>
    <row r="306" spans="1:12">
      <c r="B306" s="105">
        <v>60</v>
      </c>
      <c r="C306" s="106"/>
      <c r="D306" s="106">
        <v>12.025</v>
      </c>
      <c r="E306" s="106">
        <v>11.443</v>
      </c>
      <c r="F306" s="106">
        <v>1.2999999999999999E-2</v>
      </c>
      <c r="G306" s="106">
        <v>-4.84</v>
      </c>
      <c r="H306" s="107">
        <v>0.52</v>
      </c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75</v>
      </c>
      <c r="C307" s="2"/>
      <c r="D307" s="2">
        <v>12.02</v>
      </c>
      <c r="E307" s="2">
        <v>11.539</v>
      </c>
      <c r="F307" s="2">
        <v>1.2E-2</v>
      </c>
      <c r="G307" s="2">
        <v>-4.0019999999999998</v>
      </c>
      <c r="H307" s="12">
        <v>0.52</v>
      </c>
      <c r="I307" s="92">
        <f t="shared" ref="I307:I337" si="55">I306+15</f>
        <v>75</v>
      </c>
      <c r="J307" s="6">
        <f t="shared" ref="J307:J323" si="56">G307+(G308-G307)/15*(I307-B307)</f>
        <v>-4.0019999999999998</v>
      </c>
      <c r="K307" s="6">
        <f t="shared" ref="K307:K323" si="57">H307+(H308-H307)/15*(I307-B307)</f>
        <v>0.52</v>
      </c>
      <c r="L307" s="135"/>
    </row>
    <row r="308" spans="1:12">
      <c r="A308" s="210"/>
      <c r="B308" s="21">
        <v>90</v>
      </c>
      <c r="C308" s="2"/>
      <c r="D308" s="2">
        <v>12.016999999999999</v>
      </c>
      <c r="E308" s="2">
        <v>11.619</v>
      </c>
      <c r="F308" s="2">
        <v>1.4999999999999999E-2</v>
      </c>
      <c r="G308" s="2">
        <v>-3.3119999999999998</v>
      </c>
      <c r="H308" s="12">
        <v>0.52</v>
      </c>
      <c r="I308" s="92">
        <f t="shared" si="55"/>
        <v>90</v>
      </c>
      <c r="J308" s="6">
        <f t="shared" si="56"/>
        <v>-3.3119999999999998</v>
      </c>
      <c r="K308" s="6">
        <f t="shared" si="57"/>
        <v>0.52</v>
      </c>
      <c r="L308" s="135"/>
    </row>
    <row r="309" spans="1:12">
      <c r="A309" s="210"/>
      <c r="B309" s="21">
        <v>105</v>
      </c>
      <c r="C309" s="2"/>
      <c r="D309" s="2">
        <v>12.016</v>
      </c>
      <c r="E309" s="2">
        <v>11.691000000000001</v>
      </c>
      <c r="F309" s="2">
        <v>1.4999999999999999E-2</v>
      </c>
      <c r="G309" s="2">
        <v>-2.7050000000000001</v>
      </c>
      <c r="H309" s="12">
        <v>0.52</v>
      </c>
      <c r="I309" s="92">
        <f t="shared" si="55"/>
        <v>105</v>
      </c>
      <c r="J309" s="6">
        <f t="shared" si="56"/>
        <v>-2.7050000000000001</v>
      </c>
      <c r="K309" s="6">
        <f t="shared" si="57"/>
        <v>0.52</v>
      </c>
      <c r="L309" s="135"/>
    </row>
    <row r="310" spans="1:12">
      <c r="A310" s="210"/>
      <c r="B310" s="21">
        <v>120</v>
      </c>
      <c r="C310" s="2"/>
      <c r="D310" s="2">
        <v>12.007999999999999</v>
      </c>
      <c r="E310" s="2">
        <v>11.753</v>
      </c>
      <c r="F310" s="2">
        <v>1.4999999999999999E-2</v>
      </c>
      <c r="G310" s="2">
        <v>-2.1240000000000001</v>
      </c>
      <c r="H310" s="12">
        <v>0.52</v>
      </c>
      <c r="I310" s="92">
        <f t="shared" si="55"/>
        <v>120</v>
      </c>
      <c r="J310" s="6">
        <f t="shared" si="56"/>
        <v>-2.1240000000000001</v>
      </c>
      <c r="K310" s="6">
        <f t="shared" si="57"/>
        <v>0.52</v>
      </c>
      <c r="L310" s="135"/>
    </row>
    <row r="311" spans="1:12">
      <c r="A311" s="210"/>
      <c r="B311" s="21">
        <v>135</v>
      </c>
      <c r="C311" s="2"/>
      <c r="D311" s="2">
        <v>12.004</v>
      </c>
      <c r="E311" s="2">
        <v>11.784000000000001</v>
      </c>
      <c r="F311" s="2">
        <v>1.4E-2</v>
      </c>
      <c r="G311" s="2">
        <v>-1.833</v>
      </c>
      <c r="H311" s="12">
        <v>0.52</v>
      </c>
      <c r="I311" s="92">
        <f t="shared" si="55"/>
        <v>135</v>
      </c>
      <c r="J311" s="6">
        <f t="shared" si="56"/>
        <v>-1.833</v>
      </c>
      <c r="K311" s="6">
        <f t="shared" si="57"/>
        <v>0.52</v>
      </c>
      <c r="L311" s="135"/>
    </row>
    <row r="312" spans="1:12">
      <c r="A312" s="210"/>
      <c r="B312" s="21">
        <v>150</v>
      </c>
      <c r="C312" s="2"/>
      <c r="D312" s="2">
        <v>11.994999999999999</v>
      </c>
      <c r="E312" s="2">
        <v>11.786</v>
      </c>
      <c r="F312" s="2">
        <v>1.6E-2</v>
      </c>
      <c r="G312" s="2">
        <v>-1.742</v>
      </c>
      <c r="H312" s="12">
        <v>0.52</v>
      </c>
      <c r="I312" s="92">
        <f t="shared" si="55"/>
        <v>150</v>
      </c>
      <c r="J312" s="6">
        <f t="shared" si="56"/>
        <v>-1.742</v>
      </c>
      <c r="K312" s="6">
        <f t="shared" si="57"/>
        <v>0.52</v>
      </c>
      <c r="L312" s="135"/>
    </row>
    <row r="313" spans="1:12">
      <c r="A313" s="210"/>
      <c r="B313" s="21">
        <v>165</v>
      </c>
      <c r="C313" s="2"/>
      <c r="D313" s="2">
        <v>11.993</v>
      </c>
      <c r="E313" s="2">
        <v>11.792</v>
      </c>
      <c r="F313" s="2">
        <v>1.4E-2</v>
      </c>
      <c r="G313" s="2">
        <v>-1.6759999999999999</v>
      </c>
      <c r="H313" s="12">
        <v>0.52</v>
      </c>
      <c r="I313" s="92">
        <f t="shared" si="55"/>
        <v>165</v>
      </c>
      <c r="J313" s="6">
        <f t="shared" si="56"/>
        <v>-1.6759999999999999</v>
      </c>
      <c r="K313" s="6">
        <f t="shared" si="57"/>
        <v>0.52</v>
      </c>
      <c r="L313" s="135"/>
    </row>
    <row r="314" spans="1:12">
      <c r="A314" s="210"/>
      <c r="B314" s="21">
        <v>180</v>
      </c>
      <c r="C314" s="2"/>
      <c r="D314" s="2">
        <v>11.981999999999999</v>
      </c>
      <c r="E314" s="2">
        <v>11.811999999999999</v>
      </c>
      <c r="F314" s="2">
        <v>1.2999999999999999E-2</v>
      </c>
      <c r="G314" s="2">
        <v>-1.419</v>
      </c>
      <c r="H314" s="12">
        <v>0.52</v>
      </c>
      <c r="I314" s="92">
        <f t="shared" si="55"/>
        <v>180</v>
      </c>
      <c r="J314" s="6">
        <f t="shared" si="56"/>
        <v>-1.419</v>
      </c>
      <c r="K314" s="6">
        <f t="shared" si="57"/>
        <v>0.52</v>
      </c>
      <c r="L314" s="135"/>
    </row>
    <row r="315" spans="1:12">
      <c r="A315" s="210"/>
      <c r="B315" s="21">
        <v>195</v>
      </c>
      <c r="C315" s="2"/>
      <c r="D315" s="2">
        <v>11.988</v>
      </c>
      <c r="E315" s="2">
        <v>11.808</v>
      </c>
      <c r="F315" s="2">
        <v>1.4999999999999999E-2</v>
      </c>
      <c r="G315" s="2">
        <v>-1.502</v>
      </c>
      <c r="H315" s="12">
        <v>0.52</v>
      </c>
      <c r="I315" s="92">
        <f t="shared" si="55"/>
        <v>195</v>
      </c>
      <c r="J315" s="6">
        <f t="shared" si="56"/>
        <v>-1.502</v>
      </c>
      <c r="K315" s="6">
        <f t="shared" si="57"/>
        <v>0.52</v>
      </c>
      <c r="L315" s="135"/>
    </row>
    <row r="316" spans="1:12">
      <c r="A316" s="210"/>
      <c r="B316" s="21">
        <v>210</v>
      </c>
      <c r="C316" s="2"/>
      <c r="D316" s="2">
        <v>11.988</v>
      </c>
      <c r="E316" s="2">
        <v>11.804</v>
      </c>
      <c r="F316" s="2">
        <v>1.0999999999999999E-2</v>
      </c>
      <c r="G316" s="2">
        <v>-1.5349999999999999</v>
      </c>
      <c r="H316" s="12">
        <v>0.52</v>
      </c>
      <c r="I316" s="92">
        <f t="shared" si="55"/>
        <v>210</v>
      </c>
      <c r="J316" s="6">
        <f t="shared" si="56"/>
        <v>-1.5349999999999999</v>
      </c>
      <c r="K316" s="6">
        <f t="shared" si="57"/>
        <v>0.52</v>
      </c>
      <c r="L316" s="135"/>
    </row>
    <row r="317" spans="1:12">
      <c r="A317" s="210"/>
      <c r="B317" s="21">
        <v>225</v>
      </c>
      <c r="C317" s="2"/>
      <c r="D317" s="2">
        <v>11.981</v>
      </c>
      <c r="E317" s="2">
        <v>11.8</v>
      </c>
      <c r="F317" s="2">
        <v>1.2E-2</v>
      </c>
      <c r="G317" s="2">
        <v>-1.5109999999999999</v>
      </c>
      <c r="H317" s="12">
        <v>0.52</v>
      </c>
      <c r="I317" s="92">
        <f t="shared" si="55"/>
        <v>225</v>
      </c>
      <c r="J317" s="6">
        <f t="shared" si="56"/>
        <v>-1.5109999999999999</v>
      </c>
      <c r="K317" s="6">
        <f t="shared" si="57"/>
        <v>0.52</v>
      </c>
      <c r="L317" s="135"/>
    </row>
    <row r="318" spans="1:12">
      <c r="A318" s="210"/>
      <c r="B318" s="21">
        <v>240</v>
      </c>
      <c r="C318" s="2"/>
      <c r="D318" s="2">
        <v>11.98</v>
      </c>
      <c r="E318" s="2">
        <v>11.797000000000001</v>
      </c>
      <c r="F318" s="2">
        <v>1.6E-2</v>
      </c>
      <c r="G318" s="2">
        <v>-1.528</v>
      </c>
      <c r="H318" s="12">
        <v>0.52</v>
      </c>
      <c r="I318" s="92">
        <f t="shared" si="55"/>
        <v>240</v>
      </c>
      <c r="J318" s="6">
        <f t="shared" si="56"/>
        <v>-1.528</v>
      </c>
      <c r="K318" s="6">
        <f t="shared" si="57"/>
        <v>0.52</v>
      </c>
      <c r="L318" s="135"/>
    </row>
    <row r="319" spans="1:12">
      <c r="A319" s="210"/>
      <c r="B319" s="21">
        <v>255</v>
      </c>
      <c r="C319" s="2"/>
      <c r="D319" s="2">
        <v>11.972</v>
      </c>
      <c r="E319" s="2">
        <v>11.788</v>
      </c>
      <c r="F319" s="2">
        <v>1.4999999999999999E-2</v>
      </c>
      <c r="G319" s="2">
        <v>-1.5369999999999999</v>
      </c>
      <c r="H319" s="12">
        <v>0.52</v>
      </c>
      <c r="I319" s="92">
        <f t="shared" si="55"/>
        <v>255</v>
      </c>
      <c r="J319" s="6">
        <f t="shared" si="56"/>
        <v>-1.5369999999999999</v>
      </c>
      <c r="K319" s="6">
        <f t="shared" si="57"/>
        <v>0.52</v>
      </c>
      <c r="L319" s="135"/>
    </row>
    <row r="320" spans="1:12">
      <c r="A320" s="210"/>
      <c r="B320" s="21">
        <v>270</v>
      </c>
      <c r="C320" s="2"/>
      <c r="D320" s="2">
        <v>11.977</v>
      </c>
      <c r="E320" s="2">
        <v>11.773</v>
      </c>
      <c r="F320" s="2">
        <v>1.6E-2</v>
      </c>
      <c r="G320" s="2">
        <v>-1.7030000000000001</v>
      </c>
      <c r="H320" s="12">
        <v>0.52</v>
      </c>
      <c r="I320" s="92">
        <f t="shared" si="55"/>
        <v>270</v>
      </c>
      <c r="J320" s="6">
        <f t="shared" si="56"/>
        <v>-1.7030000000000001</v>
      </c>
      <c r="K320" s="6">
        <f t="shared" si="57"/>
        <v>0.52</v>
      </c>
      <c r="L320" s="135"/>
    </row>
    <row r="321" spans="1:12">
      <c r="A321" s="210"/>
      <c r="B321" s="21">
        <v>285</v>
      </c>
      <c r="C321" s="2"/>
      <c r="D321" s="2">
        <v>11.971</v>
      </c>
      <c r="E321" s="2">
        <v>11.739000000000001</v>
      </c>
      <c r="F321" s="2">
        <v>1.9E-2</v>
      </c>
      <c r="G321" s="2">
        <v>-1.9379999999999999</v>
      </c>
      <c r="H321" s="12">
        <v>0.52</v>
      </c>
      <c r="I321" s="92">
        <f t="shared" si="55"/>
        <v>285</v>
      </c>
      <c r="J321" s="6">
        <f t="shared" si="56"/>
        <v>-1.9379999999999999</v>
      </c>
      <c r="K321" s="6">
        <f t="shared" si="57"/>
        <v>0.52</v>
      </c>
      <c r="L321" s="135"/>
    </row>
    <row r="322" spans="1:12">
      <c r="A322" s="210"/>
      <c r="B322" s="21">
        <v>300</v>
      </c>
      <c r="C322" s="2"/>
      <c r="D322" s="2">
        <v>11.964</v>
      </c>
      <c r="E322" s="2">
        <v>11.672000000000001</v>
      </c>
      <c r="F322" s="2">
        <v>2.1999999999999999E-2</v>
      </c>
      <c r="G322" s="2">
        <v>-2.4409999999999998</v>
      </c>
      <c r="H322" s="12">
        <v>0.52</v>
      </c>
      <c r="I322" s="92">
        <f t="shared" si="55"/>
        <v>300</v>
      </c>
      <c r="J322" s="6">
        <f t="shared" si="56"/>
        <v>-2.4409999999999998</v>
      </c>
      <c r="K322" s="6">
        <f t="shared" si="57"/>
        <v>0.52</v>
      </c>
      <c r="L322" s="135"/>
    </row>
    <row r="323" spans="1:12">
      <c r="A323" s="210"/>
      <c r="B323" s="21">
        <v>315</v>
      </c>
      <c r="C323" s="2"/>
      <c r="D323" s="2">
        <v>11.967000000000001</v>
      </c>
      <c r="E323" s="2">
        <v>11.503</v>
      </c>
      <c r="F323" s="2">
        <v>1.4999999999999999E-2</v>
      </c>
      <c r="G323" s="2">
        <v>-3.8769999999999998</v>
      </c>
      <c r="H323" s="12">
        <v>0.52</v>
      </c>
      <c r="I323" s="92">
        <f t="shared" si="55"/>
        <v>315</v>
      </c>
      <c r="J323" s="6">
        <f t="shared" si="56"/>
        <v>-3.8769999999999998</v>
      </c>
      <c r="K323" s="6">
        <f t="shared" si="57"/>
        <v>0.52</v>
      </c>
      <c r="L323" s="135"/>
    </row>
    <row r="324" spans="1:12">
      <c r="A324" s="210"/>
      <c r="B324" s="105">
        <v>320</v>
      </c>
      <c r="C324" s="106"/>
      <c r="D324" s="106">
        <v>11.962999999999999</v>
      </c>
      <c r="E324" s="106">
        <v>11.407999999999999</v>
      </c>
      <c r="F324" s="106">
        <v>1.4999999999999999E-2</v>
      </c>
      <c r="G324" s="106">
        <v>-4.6390000000000002</v>
      </c>
      <c r="H324" s="107">
        <v>0.52</v>
      </c>
      <c r="I324" s="92">
        <f t="shared" si="55"/>
        <v>330</v>
      </c>
      <c r="J324" s="6"/>
      <c r="K324" s="6"/>
      <c r="L324" s="135"/>
    </row>
    <row r="325" spans="1:12">
      <c r="A325" s="210"/>
      <c r="B325" s="21">
        <v>345</v>
      </c>
      <c r="C325" s="2"/>
      <c r="D325" s="2"/>
      <c r="E325" s="2"/>
      <c r="F325" s="2"/>
      <c r="G325" s="2"/>
      <c r="H325" s="12"/>
      <c r="I325" s="92">
        <f t="shared" si="55"/>
        <v>345</v>
      </c>
      <c r="J325" s="6"/>
      <c r="K325" s="6"/>
      <c r="L325" s="135"/>
    </row>
    <row r="326" spans="1:12">
      <c r="A326" s="210"/>
      <c r="B326" s="49">
        <v>360</v>
      </c>
      <c r="C326" s="64"/>
      <c r="D326" s="64"/>
      <c r="E326" s="64"/>
      <c r="F326" s="64"/>
      <c r="G326" s="64"/>
      <c r="H326" s="85"/>
      <c r="I326" s="92">
        <f t="shared" si="55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5"/>
        <v>375</v>
      </c>
      <c r="J327" s="6"/>
      <c r="K327" s="6"/>
      <c r="L327" s="19"/>
    </row>
    <row r="328" spans="1:12">
      <c r="B328" s="19"/>
      <c r="H328" s="20"/>
      <c r="I328" s="92">
        <f t="shared" si="55"/>
        <v>390</v>
      </c>
      <c r="J328" s="6"/>
      <c r="K328" s="6"/>
      <c r="L328" s="19"/>
    </row>
    <row r="329" spans="1:12">
      <c r="B329" s="19"/>
      <c r="H329" s="20"/>
      <c r="I329" s="92">
        <f t="shared" si="55"/>
        <v>405</v>
      </c>
      <c r="J329" s="6"/>
      <c r="K329" s="6"/>
      <c r="L329" s="19"/>
    </row>
    <row r="330" spans="1:12">
      <c r="B330" s="19"/>
      <c r="H330" s="20"/>
      <c r="I330" s="92">
        <f t="shared" si="55"/>
        <v>420</v>
      </c>
      <c r="J330" s="6"/>
      <c r="K330" s="6"/>
      <c r="L330" s="19"/>
    </row>
    <row r="331" spans="1:12">
      <c r="B331" s="19"/>
      <c r="H331" s="20"/>
      <c r="I331" s="92">
        <f t="shared" si="55"/>
        <v>435</v>
      </c>
      <c r="J331" s="6"/>
      <c r="K331" s="6"/>
      <c r="L331" s="19"/>
    </row>
    <row r="332" spans="1:12">
      <c r="B332" s="19"/>
      <c r="H332" s="20"/>
      <c r="I332" s="92">
        <f t="shared" si="55"/>
        <v>450</v>
      </c>
      <c r="J332" s="6"/>
      <c r="K332" s="6"/>
      <c r="L332" s="19"/>
    </row>
    <row r="333" spans="1:12">
      <c r="B333" s="19"/>
      <c r="H333" s="20"/>
      <c r="I333" s="92">
        <f t="shared" si="55"/>
        <v>465</v>
      </c>
      <c r="J333" s="6"/>
      <c r="K333" s="6"/>
      <c r="L333" s="19"/>
    </row>
    <row r="334" spans="1:12">
      <c r="B334" s="19"/>
      <c r="H334" s="20"/>
      <c r="I334" s="92">
        <f t="shared" si="55"/>
        <v>480</v>
      </c>
      <c r="J334" s="6"/>
      <c r="K334" s="6"/>
      <c r="L334" s="19"/>
    </row>
    <row r="335" spans="1:12">
      <c r="B335" s="19"/>
      <c r="H335" s="20"/>
      <c r="I335" s="92">
        <f t="shared" si="55"/>
        <v>495</v>
      </c>
      <c r="J335" s="6"/>
      <c r="K335" s="6"/>
      <c r="L335" s="19"/>
    </row>
    <row r="336" spans="1:12">
      <c r="B336" s="19"/>
      <c r="H336" s="20"/>
      <c r="I336" s="92">
        <f t="shared" si="55"/>
        <v>510</v>
      </c>
      <c r="J336" s="6"/>
      <c r="K336" s="6"/>
      <c r="L336" s="19"/>
    </row>
    <row r="337" spans="1:58">
      <c r="B337" s="19"/>
      <c r="H337" s="20"/>
      <c r="I337" s="92">
        <f t="shared" si="55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1" priority="9" operator="between">
      <formula>2</formula>
      <formula>100</formula>
    </cfRule>
    <cfRule type="cellIs" dxfId="10" priority="10" operator="between">
      <formula>1.5</formula>
      <formula>2</formula>
    </cfRule>
    <cfRule type="cellIs" dxfId="9" priority="11" operator="between">
      <formula>1</formula>
      <formula>1.5</formula>
    </cfRule>
    <cfRule type="cellIs" dxfId="8" priority="12" operator="between">
      <formula>0</formula>
      <formula>1</formula>
    </cfRule>
  </conditionalFormatting>
  <conditionalFormatting sqref="AD30:AF30 AN30:AY30">
    <cfRule type="cellIs" dxfId="7" priority="1" operator="between">
      <formula>2</formula>
      <formula>100</formula>
    </cfRule>
    <cfRule type="cellIs" dxfId="6" priority="2" operator="between">
      <formula>1.5</formula>
      <formula>2</formula>
    </cfRule>
    <cfRule type="cellIs" dxfId="5" priority="3" operator="between">
      <formula>1</formula>
      <formula>1.5</formula>
    </cfRule>
    <cfRule type="cellIs" dxfId="4" priority="4" operator="between">
      <formula>0</formula>
      <formula>1</formula>
    </cfRule>
  </conditionalFormatting>
  <conditionalFormatting sqref="AD32:AF59 AN32:AY59">
    <cfRule type="cellIs" dxfId="3" priority="5" operator="between">
      <formula>2</formula>
      <formula>100</formula>
    </cfRule>
    <cfRule type="cellIs" dxfId="2" priority="6" operator="between">
      <formula>1.5</formula>
      <formula>2</formula>
    </cfRule>
    <cfRule type="cellIs" dxfId="1" priority="7" operator="between">
      <formula>1</formula>
      <formula>1.5</formula>
    </cfRule>
    <cfRule type="cellIs" dxfId="0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63D00-CD5E-491F-9F8B-CFD4F2E6107F}">
  <sheetPr>
    <tabColor theme="1"/>
  </sheetPr>
  <dimension ref="A1:AC153"/>
  <sheetViews>
    <sheetView zoomScale="90" zoomScaleNormal="9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E102" sqref="AE102"/>
    </sheetView>
  </sheetViews>
  <sheetFormatPr defaultRowHeight="15"/>
  <cols>
    <col min="8" max="8" width="10.85546875" customWidth="1"/>
    <col min="15" max="15" width="10.85546875" bestFit="1" customWidth="1"/>
    <col min="22" max="22" width="10.85546875" bestFit="1" customWidth="1"/>
    <col min="29" max="29" width="10.85546875" bestFit="1" customWidth="1"/>
  </cols>
  <sheetData>
    <row r="1" spans="1:29">
      <c r="B1" s="212" t="s">
        <v>95</v>
      </c>
      <c r="C1" s="212"/>
      <c r="D1" s="212"/>
      <c r="E1" s="212"/>
      <c r="F1" s="212"/>
      <c r="G1" s="212"/>
      <c r="H1" s="212"/>
      <c r="I1" s="212" t="s">
        <v>96</v>
      </c>
      <c r="J1" s="212"/>
      <c r="K1" s="212"/>
      <c r="L1" s="212"/>
      <c r="M1" s="212"/>
      <c r="N1" s="212"/>
      <c r="O1" s="212"/>
      <c r="P1" s="212" t="s">
        <v>97</v>
      </c>
      <c r="Q1" s="212"/>
      <c r="R1" s="212"/>
      <c r="S1" s="212"/>
      <c r="T1" s="212"/>
      <c r="U1" s="212"/>
      <c r="V1" s="212"/>
      <c r="W1" s="212" t="s">
        <v>98</v>
      </c>
      <c r="X1" s="212"/>
      <c r="Y1" s="212"/>
      <c r="Z1" s="212"/>
      <c r="AA1" s="212"/>
      <c r="AB1" s="212"/>
      <c r="AC1" s="212"/>
    </row>
    <row r="2" spans="1:29">
      <c r="A2" s="209" t="s">
        <v>0</v>
      </c>
    </row>
    <row r="3" spans="1:29">
      <c r="A3" s="209"/>
    </row>
    <row r="4" spans="1:29">
      <c r="A4" s="209"/>
      <c r="B4" s="169"/>
      <c r="C4" s="169"/>
      <c r="D4" s="169"/>
      <c r="E4" s="169"/>
      <c r="F4" s="170"/>
      <c r="G4" s="170"/>
      <c r="H4" s="169"/>
      <c r="I4" s="169"/>
      <c r="J4" s="169"/>
      <c r="K4" s="169"/>
      <c r="L4" s="169"/>
      <c r="M4" s="170"/>
      <c r="N4" s="170"/>
      <c r="O4" s="169"/>
      <c r="P4" s="169"/>
      <c r="Q4" s="169"/>
      <c r="R4" s="169"/>
      <c r="S4" s="169"/>
      <c r="T4" s="170"/>
      <c r="U4" s="170"/>
      <c r="V4" s="169"/>
      <c r="W4" s="169"/>
      <c r="X4" s="169"/>
      <c r="Y4" s="169"/>
      <c r="Z4" s="169"/>
      <c r="AA4" s="170"/>
      <c r="AB4" s="170"/>
      <c r="AC4" s="169"/>
    </row>
    <row r="5" spans="1:29">
      <c r="A5" s="209"/>
      <c r="B5" s="169"/>
      <c r="C5" s="169"/>
      <c r="D5" s="169"/>
      <c r="E5" s="169"/>
      <c r="F5" s="170"/>
      <c r="G5" s="170"/>
      <c r="H5" s="169"/>
      <c r="I5" s="169"/>
      <c r="J5" s="169"/>
      <c r="K5" s="169"/>
      <c r="L5" s="169"/>
      <c r="M5" s="170"/>
      <c r="N5" s="170"/>
      <c r="O5" s="169"/>
      <c r="P5" s="169"/>
      <c r="Q5" s="169"/>
      <c r="R5" s="169"/>
      <c r="S5" s="169"/>
      <c r="T5" s="170"/>
      <c r="U5" s="170"/>
      <c r="V5" s="169"/>
      <c r="W5" s="169"/>
      <c r="X5" s="169"/>
      <c r="Y5" s="169"/>
      <c r="Z5" s="169"/>
      <c r="AA5" s="170"/>
      <c r="AB5" s="170"/>
      <c r="AC5" s="169"/>
    </row>
    <row r="6" spans="1:29">
      <c r="A6" s="209"/>
      <c r="B6" s="169"/>
      <c r="C6" s="169"/>
      <c r="D6" s="169"/>
      <c r="E6" s="169"/>
      <c r="F6" s="170"/>
      <c r="G6" s="170"/>
      <c r="H6" s="169"/>
      <c r="I6" s="169"/>
      <c r="J6" s="169"/>
      <c r="K6" s="169"/>
      <c r="L6" s="169"/>
      <c r="M6" s="170"/>
      <c r="N6" s="170"/>
      <c r="O6" s="169"/>
      <c r="P6" s="169"/>
      <c r="Q6" s="169"/>
      <c r="R6" s="169"/>
      <c r="S6" s="169"/>
      <c r="T6" s="170"/>
      <c r="U6" s="170"/>
      <c r="V6" s="169"/>
      <c r="W6" s="169"/>
      <c r="X6" s="169"/>
      <c r="Y6" s="169"/>
      <c r="Z6" s="169"/>
      <c r="AA6" s="170"/>
      <c r="AB6" s="170"/>
      <c r="AC6" s="169"/>
    </row>
    <row r="7" spans="1:29">
      <c r="A7" s="209"/>
      <c r="B7" s="169"/>
      <c r="C7" s="169"/>
      <c r="D7" s="169"/>
      <c r="E7" s="169"/>
      <c r="F7" s="170"/>
      <c r="G7" s="170"/>
      <c r="H7" s="169"/>
      <c r="I7" s="169"/>
      <c r="J7" s="169"/>
      <c r="K7" s="169"/>
      <c r="L7" s="169"/>
      <c r="M7" s="170"/>
      <c r="N7" s="170"/>
      <c r="O7" s="169"/>
      <c r="P7" s="169"/>
      <c r="Q7" s="169"/>
      <c r="R7" s="169"/>
      <c r="S7" s="169"/>
      <c r="T7" s="170"/>
      <c r="U7" s="170"/>
      <c r="V7" s="169"/>
      <c r="W7" s="169"/>
      <c r="X7" s="169"/>
      <c r="Y7" s="169"/>
      <c r="Z7" s="169"/>
      <c r="AA7" s="170"/>
      <c r="AB7" s="170"/>
      <c r="AC7" s="169"/>
    </row>
    <row r="8" spans="1:29">
      <c r="A8" s="209"/>
      <c r="B8" s="169"/>
      <c r="C8" s="169"/>
      <c r="D8" s="169"/>
      <c r="E8" s="169"/>
      <c r="F8" s="170"/>
      <c r="G8" s="170"/>
      <c r="H8" s="169"/>
      <c r="I8" s="169"/>
      <c r="J8" s="169"/>
      <c r="K8" s="169"/>
      <c r="L8" s="169"/>
      <c r="M8" s="170"/>
      <c r="N8" s="170"/>
      <c r="O8" s="169"/>
      <c r="P8" s="169"/>
      <c r="Q8" s="169"/>
      <c r="R8" s="169"/>
      <c r="S8" s="169"/>
      <c r="T8" s="170"/>
      <c r="U8" s="170"/>
      <c r="V8" s="169"/>
      <c r="W8" s="169"/>
      <c r="X8" s="169"/>
      <c r="Y8" s="169"/>
      <c r="Z8" s="169"/>
      <c r="AA8" s="170"/>
      <c r="AB8" s="170"/>
      <c r="AC8" s="169"/>
    </row>
    <row r="9" spans="1:29">
      <c r="A9" s="209"/>
      <c r="B9" s="169"/>
      <c r="C9" s="169"/>
      <c r="D9" s="169"/>
      <c r="E9" s="169"/>
      <c r="F9" s="170"/>
      <c r="G9" s="170"/>
      <c r="H9" s="169"/>
      <c r="I9" s="169"/>
      <c r="J9" s="169"/>
      <c r="K9" s="169"/>
      <c r="L9" s="169"/>
      <c r="M9" s="170"/>
      <c r="N9" s="170"/>
      <c r="O9" s="169"/>
      <c r="P9" s="169"/>
      <c r="Q9" s="169"/>
      <c r="R9" s="169"/>
      <c r="S9" s="169"/>
      <c r="T9" s="170"/>
      <c r="U9" s="170"/>
      <c r="V9" s="169"/>
      <c r="W9" s="169"/>
      <c r="X9" s="169"/>
      <c r="Y9" s="169"/>
      <c r="Z9" s="169"/>
      <c r="AA9" s="170"/>
      <c r="AB9" s="170"/>
      <c r="AC9" s="169"/>
    </row>
    <row r="10" spans="1:29">
      <c r="A10" s="209"/>
      <c r="B10" s="169"/>
      <c r="C10" s="169"/>
      <c r="D10" s="169"/>
      <c r="E10" s="169"/>
      <c r="F10" s="170"/>
      <c r="G10" s="170"/>
      <c r="H10" s="169"/>
      <c r="I10" s="169"/>
      <c r="J10" s="169"/>
      <c r="K10" s="169"/>
      <c r="L10" s="169"/>
      <c r="M10" s="170"/>
      <c r="N10" s="170"/>
      <c r="O10" s="169"/>
      <c r="P10" s="169"/>
      <c r="Q10" s="169"/>
      <c r="R10" s="169"/>
      <c r="S10" s="169"/>
      <c r="T10" s="170"/>
      <c r="U10" s="170"/>
      <c r="V10" s="169"/>
      <c r="W10" s="169"/>
      <c r="X10" s="169"/>
      <c r="Y10" s="169"/>
      <c r="Z10" s="169"/>
      <c r="AA10" s="170"/>
      <c r="AB10" s="170"/>
      <c r="AC10" s="169"/>
    </row>
    <row r="11" spans="1:29">
      <c r="A11" s="209"/>
      <c r="B11" s="169"/>
      <c r="C11" s="169"/>
      <c r="D11" s="169"/>
      <c r="E11" s="169"/>
      <c r="F11" s="170"/>
      <c r="G11" s="170"/>
      <c r="H11" s="169"/>
      <c r="I11" s="169"/>
      <c r="J11" s="169"/>
      <c r="K11" s="169"/>
      <c r="L11" s="169"/>
      <c r="M11" s="170"/>
      <c r="N11" s="170"/>
      <c r="O11" s="169"/>
      <c r="P11" s="169"/>
      <c r="Q11" s="169"/>
      <c r="R11" s="169"/>
      <c r="S11" s="169"/>
      <c r="T11" s="170"/>
      <c r="U11" s="170"/>
      <c r="V11" s="169"/>
      <c r="W11" s="169"/>
      <c r="X11" s="169"/>
      <c r="Y11" s="169"/>
      <c r="Z11" s="169"/>
      <c r="AA11" s="170"/>
      <c r="AB11" s="170"/>
      <c r="AC11" s="169"/>
    </row>
    <row r="12" spans="1:29">
      <c r="A12" s="209"/>
      <c r="B12" s="169"/>
      <c r="C12" s="169"/>
      <c r="D12" s="169"/>
      <c r="E12" s="169"/>
      <c r="F12" s="170"/>
      <c r="G12" s="170"/>
      <c r="H12" s="169"/>
      <c r="I12" s="169"/>
      <c r="J12" s="169"/>
      <c r="K12" s="169"/>
      <c r="L12" s="169"/>
      <c r="M12" s="170"/>
      <c r="N12" s="170"/>
      <c r="O12" s="169"/>
      <c r="P12" s="169"/>
      <c r="Q12" s="169"/>
      <c r="R12" s="169"/>
      <c r="S12" s="169"/>
      <c r="T12" s="170"/>
      <c r="U12" s="170"/>
      <c r="V12" s="169"/>
      <c r="W12" s="169"/>
      <c r="X12" s="169"/>
      <c r="Y12" s="169"/>
      <c r="Z12" s="169"/>
      <c r="AA12" s="170"/>
      <c r="AB12" s="170"/>
      <c r="AC12" s="169"/>
    </row>
    <row r="13" spans="1:29">
      <c r="A13" s="209"/>
      <c r="B13" s="169"/>
      <c r="C13" s="169"/>
      <c r="D13" s="169"/>
      <c r="E13" s="169"/>
      <c r="F13" s="170"/>
      <c r="G13" s="170"/>
      <c r="H13" s="169"/>
      <c r="I13" s="169"/>
      <c r="J13" s="169"/>
      <c r="K13" s="169"/>
      <c r="L13" s="169"/>
      <c r="M13" s="170"/>
      <c r="N13" s="170"/>
      <c r="O13" s="169"/>
      <c r="P13" s="169"/>
      <c r="Q13" s="169"/>
      <c r="R13" s="169"/>
      <c r="S13" s="169"/>
      <c r="T13" s="170"/>
      <c r="U13" s="170"/>
      <c r="V13" s="169"/>
      <c r="W13" s="169"/>
      <c r="X13" s="169"/>
      <c r="Y13" s="169"/>
      <c r="Z13" s="169"/>
      <c r="AA13" s="170"/>
      <c r="AB13" s="170"/>
      <c r="AC13" s="169"/>
    </row>
    <row r="14" spans="1:29">
      <c r="A14" s="209"/>
      <c r="B14" s="169"/>
      <c r="C14" s="169"/>
      <c r="D14" s="169"/>
      <c r="E14" s="169"/>
      <c r="F14" s="170"/>
      <c r="G14" s="170"/>
      <c r="H14" s="169"/>
      <c r="I14" s="169"/>
      <c r="J14" s="169"/>
      <c r="K14" s="169"/>
      <c r="L14" s="169"/>
      <c r="M14" s="170"/>
      <c r="N14" s="170"/>
      <c r="O14" s="169"/>
      <c r="P14" s="169"/>
      <c r="Q14" s="169"/>
      <c r="R14" s="169"/>
      <c r="S14" s="169"/>
      <c r="T14" s="170"/>
      <c r="U14" s="170"/>
      <c r="V14" s="169"/>
      <c r="W14" s="169"/>
      <c r="X14" s="169"/>
      <c r="Y14" s="169"/>
      <c r="Z14" s="169"/>
      <c r="AA14" s="170"/>
      <c r="AB14" s="170"/>
      <c r="AC14" s="169"/>
    </row>
    <row r="15" spans="1:29">
      <c r="A15" s="209"/>
      <c r="B15" s="169"/>
      <c r="C15" s="169"/>
      <c r="D15" s="169"/>
      <c r="E15" s="169"/>
      <c r="F15" s="170"/>
      <c r="G15" s="170"/>
      <c r="H15" s="169"/>
      <c r="I15" s="169"/>
      <c r="J15" s="169"/>
      <c r="K15" s="169"/>
      <c r="L15" s="169"/>
      <c r="M15" s="170"/>
      <c r="N15" s="170"/>
      <c r="O15" s="169"/>
      <c r="P15" s="169"/>
      <c r="Q15" s="169"/>
      <c r="R15" s="169"/>
      <c r="S15" s="169"/>
      <c r="T15" s="170"/>
      <c r="U15" s="170"/>
      <c r="V15" s="169"/>
      <c r="W15" s="169"/>
      <c r="X15" s="169"/>
      <c r="Y15" s="169"/>
      <c r="Z15" s="169"/>
      <c r="AA15" s="170"/>
      <c r="AB15" s="170"/>
      <c r="AC15" s="169"/>
    </row>
    <row r="16" spans="1:29">
      <c r="A16" s="209"/>
      <c r="B16" s="169"/>
      <c r="C16" s="169"/>
      <c r="D16" s="169"/>
      <c r="E16" s="169"/>
      <c r="F16" s="170"/>
      <c r="G16" s="170"/>
      <c r="H16" s="169"/>
      <c r="I16" s="169"/>
      <c r="J16" s="169"/>
      <c r="K16" s="169"/>
      <c r="L16" s="169"/>
      <c r="M16" s="170"/>
      <c r="N16" s="170"/>
      <c r="O16" s="169"/>
      <c r="P16" s="169"/>
      <c r="Q16" s="169"/>
      <c r="R16" s="169"/>
      <c r="S16" s="169"/>
      <c r="T16" s="170"/>
      <c r="U16" s="170"/>
      <c r="V16" s="169"/>
      <c r="W16" s="169"/>
      <c r="X16" s="169"/>
      <c r="Y16" s="169"/>
      <c r="Z16" s="169"/>
      <c r="AA16" s="170"/>
      <c r="AB16" s="170"/>
      <c r="AC16" s="169"/>
    </row>
    <row r="17" spans="1:29">
      <c r="A17" s="209"/>
      <c r="B17" s="169"/>
      <c r="C17" s="169"/>
      <c r="D17" s="169"/>
      <c r="E17" s="169"/>
      <c r="F17" s="170"/>
      <c r="G17" s="170"/>
      <c r="H17" s="169"/>
      <c r="I17" s="169"/>
      <c r="J17" s="169"/>
      <c r="K17" s="169"/>
      <c r="L17" s="169"/>
      <c r="M17" s="170"/>
      <c r="N17" s="170"/>
      <c r="O17" s="169"/>
      <c r="P17" s="169"/>
      <c r="Q17" s="169"/>
      <c r="R17" s="169"/>
      <c r="S17" s="169"/>
      <c r="T17" s="170"/>
      <c r="U17" s="170"/>
      <c r="V17" s="169"/>
      <c r="W17" s="169"/>
      <c r="X17" s="169"/>
      <c r="Y17" s="169"/>
      <c r="Z17" s="169"/>
      <c r="AA17" s="170"/>
      <c r="AB17" s="170"/>
      <c r="AC17" s="169"/>
    </row>
    <row r="18" spans="1:29">
      <c r="B18" s="190"/>
      <c r="C18" s="167"/>
      <c r="D18" s="167"/>
      <c r="E18" s="167"/>
      <c r="F18" s="168"/>
      <c r="G18" s="168"/>
      <c r="H18" s="167"/>
      <c r="I18" s="190"/>
      <c r="J18" s="167"/>
      <c r="K18" s="167"/>
      <c r="L18" s="167"/>
      <c r="M18" s="168"/>
      <c r="N18" s="168"/>
      <c r="O18" s="167"/>
      <c r="P18" s="190"/>
      <c r="Q18" s="167"/>
      <c r="R18" s="167"/>
      <c r="S18" s="167"/>
      <c r="T18" s="168"/>
      <c r="U18" s="168"/>
      <c r="V18" s="167"/>
      <c r="W18" s="190"/>
      <c r="X18" s="167"/>
      <c r="Y18" s="167"/>
      <c r="Z18" s="167"/>
      <c r="AA18" s="168"/>
      <c r="AB18" s="168"/>
      <c r="AC18" s="167"/>
    </row>
    <row r="19" spans="1:29">
      <c r="A19" s="209" t="s">
        <v>2</v>
      </c>
      <c r="B19" s="169"/>
      <c r="C19" s="169"/>
      <c r="D19" s="169"/>
      <c r="E19" s="169"/>
      <c r="F19" s="170"/>
      <c r="G19" s="170"/>
      <c r="H19" s="169"/>
      <c r="I19" s="169"/>
      <c r="J19" s="169"/>
      <c r="K19" s="169"/>
      <c r="L19" s="169"/>
      <c r="M19" s="170"/>
      <c r="N19" s="170"/>
      <c r="O19" s="169"/>
      <c r="P19" s="169"/>
      <c r="Q19" s="169"/>
      <c r="R19" s="169"/>
      <c r="S19" s="169"/>
      <c r="T19" s="170"/>
      <c r="U19" s="170"/>
      <c r="V19" s="169"/>
      <c r="W19" s="169"/>
      <c r="X19" s="169"/>
      <c r="Y19" s="169"/>
      <c r="Z19" s="169"/>
      <c r="AA19" s="170"/>
      <c r="AB19" s="170"/>
      <c r="AC19" s="169"/>
    </row>
    <row r="20" spans="1:29" ht="15" customHeight="1">
      <c r="A20" s="209"/>
      <c r="B20" s="6"/>
      <c r="C20" s="6"/>
      <c r="D20" s="6"/>
      <c r="E20" s="6"/>
      <c r="F20" s="75"/>
      <c r="G20" s="75"/>
      <c r="H20" s="191"/>
      <c r="I20" s="6"/>
      <c r="J20" s="6"/>
      <c r="K20" s="6"/>
      <c r="L20" s="6"/>
      <c r="M20" s="75"/>
      <c r="N20" s="75"/>
      <c r="O20" s="191"/>
      <c r="P20" s="6"/>
      <c r="Q20" s="6"/>
      <c r="R20" s="6"/>
      <c r="S20" s="6"/>
      <c r="T20" s="75"/>
      <c r="U20" s="75"/>
      <c r="V20" s="191"/>
      <c r="W20" s="6"/>
      <c r="X20" s="6"/>
      <c r="Y20" s="6"/>
      <c r="Z20" s="6"/>
      <c r="AA20" s="75"/>
      <c r="AB20" s="75"/>
      <c r="AC20" s="191"/>
    </row>
    <row r="21" spans="1:29">
      <c r="A21" s="209"/>
      <c r="B21" s="6"/>
      <c r="C21" s="6"/>
      <c r="D21" s="6"/>
      <c r="E21" s="6"/>
      <c r="F21" s="75"/>
      <c r="G21" s="75"/>
      <c r="I21" s="6"/>
      <c r="J21" s="6"/>
      <c r="K21" s="6"/>
      <c r="L21" s="6"/>
      <c r="M21" s="75"/>
      <c r="N21" s="75"/>
      <c r="P21" s="6"/>
      <c r="Q21" s="6"/>
      <c r="R21" s="6"/>
      <c r="S21" s="6"/>
      <c r="T21" s="75"/>
      <c r="U21" s="75"/>
      <c r="W21" s="6"/>
      <c r="X21" s="6"/>
      <c r="Y21" s="6"/>
      <c r="Z21" s="6"/>
      <c r="AA21" s="75"/>
      <c r="AB21" s="75"/>
    </row>
    <row r="22" spans="1:29">
      <c r="A22" s="209"/>
      <c r="B22" s="6"/>
      <c r="C22" s="6"/>
      <c r="D22" s="6"/>
      <c r="E22" s="6"/>
      <c r="F22" s="75"/>
      <c r="G22" s="75"/>
      <c r="I22" s="6"/>
      <c r="J22" s="6"/>
      <c r="K22" s="6"/>
      <c r="L22" s="6"/>
      <c r="M22" s="75"/>
      <c r="N22" s="75"/>
      <c r="P22" s="6"/>
      <c r="Q22" s="6"/>
      <c r="R22" s="6"/>
      <c r="S22" s="6"/>
      <c r="T22" s="75"/>
      <c r="U22" s="75"/>
      <c r="W22" s="6"/>
      <c r="X22" s="6"/>
      <c r="Y22" s="6"/>
      <c r="Z22" s="6"/>
      <c r="AA22" s="75"/>
      <c r="AB22" s="75"/>
    </row>
    <row r="23" spans="1:29">
      <c r="A23" s="209"/>
      <c r="B23" s="6"/>
      <c r="C23" s="6"/>
      <c r="D23" s="6"/>
      <c r="E23" s="6"/>
      <c r="F23" s="75"/>
      <c r="G23" s="75"/>
      <c r="I23" s="6"/>
      <c r="J23" s="6"/>
      <c r="K23" s="6"/>
      <c r="L23" s="6"/>
      <c r="M23" s="75"/>
      <c r="N23" s="75"/>
      <c r="P23" s="6"/>
      <c r="Q23" s="6"/>
      <c r="R23" s="6"/>
      <c r="S23" s="6"/>
      <c r="T23" s="75"/>
      <c r="U23" s="75"/>
      <c r="W23" s="6"/>
      <c r="X23" s="6"/>
      <c r="Y23" s="6"/>
      <c r="Z23" s="6"/>
      <c r="AA23" s="75"/>
      <c r="AB23" s="75"/>
    </row>
    <row r="24" spans="1:29">
      <c r="A24" s="209"/>
      <c r="B24" s="6"/>
      <c r="C24" s="6"/>
      <c r="D24" s="6"/>
      <c r="E24" s="6"/>
      <c r="F24" s="75"/>
      <c r="G24" s="75"/>
      <c r="I24" s="6"/>
      <c r="J24" s="6"/>
      <c r="K24" s="6"/>
      <c r="L24" s="6"/>
      <c r="M24" s="75"/>
      <c r="N24" s="75"/>
      <c r="P24" s="6"/>
      <c r="Q24" s="6"/>
      <c r="R24" s="6"/>
      <c r="S24" s="6"/>
      <c r="T24" s="75"/>
      <c r="U24" s="75"/>
      <c r="W24" s="6"/>
      <c r="X24" s="6"/>
      <c r="Y24" s="6"/>
      <c r="Z24" s="6"/>
      <c r="AA24" s="75"/>
      <c r="AB24" s="75"/>
    </row>
    <row r="25" spans="1:29">
      <c r="A25" s="209"/>
      <c r="B25" s="6"/>
      <c r="C25" s="6"/>
      <c r="D25" s="6"/>
      <c r="E25" s="6"/>
      <c r="F25" s="75"/>
      <c r="G25" s="75"/>
      <c r="I25" s="6"/>
      <c r="J25" s="6"/>
      <c r="K25" s="6"/>
      <c r="L25" s="6"/>
      <c r="M25" s="75"/>
      <c r="N25" s="75"/>
      <c r="P25" s="6"/>
      <c r="Q25" s="6"/>
      <c r="R25" s="6"/>
      <c r="S25" s="6"/>
      <c r="T25" s="75"/>
      <c r="U25" s="75"/>
      <c r="W25" s="6"/>
      <c r="X25" s="6"/>
      <c r="Y25" s="6"/>
      <c r="Z25" s="6"/>
      <c r="AA25" s="75"/>
      <c r="AB25" s="75"/>
    </row>
    <row r="26" spans="1:29">
      <c r="A26" s="209"/>
      <c r="B26" s="6"/>
      <c r="C26" s="6"/>
      <c r="D26" s="6"/>
      <c r="E26" s="6"/>
      <c r="F26" s="75"/>
      <c r="G26" s="75"/>
      <c r="I26" s="6"/>
      <c r="J26" s="6"/>
      <c r="K26" s="6"/>
      <c r="L26" s="6"/>
      <c r="M26" s="75"/>
      <c r="N26" s="75"/>
      <c r="P26" s="6"/>
      <c r="Q26" s="6"/>
      <c r="R26" s="6"/>
      <c r="S26" s="6"/>
      <c r="T26" s="75"/>
      <c r="U26" s="75"/>
      <c r="W26" s="6"/>
      <c r="X26" s="6"/>
      <c r="Y26" s="6"/>
      <c r="Z26" s="6"/>
      <c r="AA26" s="75"/>
      <c r="AB26" s="75"/>
    </row>
    <row r="27" spans="1:29">
      <c r="A27" s="209"/>
      <c r="B27" s="6"/>
      <c r="C27" s="6"/>
      <c r="D27" s="6"/>
      <c r="E27" s="6"/>
      <c r="F27" s="75"/>
      <c r="G27" s="75"/>
      <c r="H27" s="191"/>
      <c r="I27" s="6"/>
      <c r="J27" s="6"/>
      <c r="K27" s="6"/>
      <c r="L27" s="6"/>
      <c r="M27" s="75"/>
      <c r="N27" s="75"/>
      <c r="O27" s="191"/>
      <c r="P27" s="6"/>
      <c r="Q27" s="6"/>
      <c r="R27" s="6"/>
      <c r="S27" s="6"/>
      <c r="T27" s="75"/>
      <c r="U27" s="75"/>
      <c r="V27" s="191"/>
      <c r="W27" s="6"/>
      <c r="X27" s="6"/>
      <c r="Y27" s="6"/>
      <c r="Z27" s="6"/>
      <c r="AA27" s="75"/>
      <c r="AB27" s="75"/>
      <c r="AC27" s="191"/>
    </row>
    <row r="28" spans="1:29">
      <c r="A28" s="209"/>
      <c r="B28" s="6"/>
      <c r="C28" s="6"/>
      <c r="D28" s="6"/>
      <c r="E28" s="6"/>
      <c r="F28" s="75"/>
      <c r="G28" s="75"/>
      <c r="I28" s="6"/>
      <c r="J28" s="6"/>
      <c r="K28" s="6"/>
      <c r="L28" s="6"/>
      <c r="M28" s="75"/>
      <c r="N28" s="75"/>
      <c r="P28" s="6"/>
      <c r="Q28" s="6"/>
      <c r="R28" s="6"/>
      <c r="S28" s="6"/>
      <c r="T28" s="75"/>
      <c r="U28" s="75"/>
      <c r="W28" s="6"/>
      <c r="X28" s="6"/>
      <c r="Y28" s="6"/>
      <c r="Z28" s="6"/>
      <c r="AA28" s="75"/>
      <c r="AB28" s="75"/>
    </row>
    <row r="29" spans="1:29">
      <c r="A29" s="209"/>
      <c r="B29" s="6"/>
      <c r="C29" s="6"/>
      <c r="D29" s="6"/>
      <c r="E29" s="6"/>
      <c r="F29" s="75"/>
      <c r="G29" s="75"/>
      <c r="I29" s="6"/>
      <c r="J29" s="6"/>
      <c r="K29" s="6"/>
      <c r="L29" s="6"/>
      <c r="M29" s="75"/>
      <c r="N29" s="75"/>
      <c r="P29" s="6"/>
      <c r="Q29" s="6"/>
      <c r="R29" s="6"/>
      <c r="S29" s="6"/>
      <c r="T29" s="75"/>
      <c r="U29" s="75"/>
      <c r="W29" s="6"/>
      <c r="X29" s="6"/>
      <c r="Y29" s="6"/>
      <c r="Z29" s="6"/>
      <c r="AA29" s="75"/>
      <c r="AB29" s="75"/>
    </row>
    <row r="30" spans="1:29">
      <c r="A30" s="209"/>
      <c r="B30" s="6"/>
      <c r="C30" s="6"/>
      <c r="D30" s="6"/>
      <c r="E30" s="6"/>
      <c r="F30" s="75"/>
      <c r="G30" s="75"/>
      <c r="I30" s="6"/>
      <c r="J30" s="6"/>
      <c r="K30" s="6"/>
      <c r="L30" s="6"/>
      <c r="M30" s="75"/>
      <c r="N30" s="75"/>
      <c r="P30" s="6"/>
      <c r="Q30" s="6"/>
      <c r="R30" s="6"/>
      <c r="S30" s="6"/>
      <c r="T30" s="75"/>
      <c r="U30" s="75"/>
      <c r="W30" s="6"/>
      <c r="X30" s="6"/>
      <c r="Y30" s="6"/>
      <c r="Z30" s="6"/>
      <c r="AA30" s="75"/>
      <c r="AB30" s="75"/>
    </row>
    <row r="31" spans="1:29">
      <c r="A31" s="209"/>
      <c r="B31" s="6"/>
      <c r="C31" s="6"/>
      <c r="D31" s="6"/>
      <c r="E31" s="6"/>
      <c r="F31" s="75"/>
      <c r="G31" s="75"/>
      <c r="I31" s="6"/>
      <c r="J31" s="6"/>
      <c r="K31" s="6"/>
      <c r="L31" s="6"/>
      <c r="M31" s="75"/>
      <c r="N31" s="75"/>
      <c r="P31" s="6"/>
      <c r="Q31" s="6"/>
      <c r="R31" s="6"/>
      <c r="S31" s="6"/>
      <c r="T31" s="75"/>
      <c r="U31" s="75"/>
      <c r="W31" s="6"/>
      <c r="X31" s="6"/>
      <c r="Y31" s="6"/>
      <c r="Z31" s="6"/>
      <c r="AA31" s="75"/>
      <c r="AB31" s="75"/>
    </row>
    <row r="32" spans="1:29">
      <c r="A32" s="209"/>
      <c r="B32" s="6"/>
      <c r="C32" s="6"/>
      <c r="D32" s="6"/>
      <c r="E32" s="6"/>
      <c r="F32" s="75"/>
      <c r="G32" s="75"/>
      <c r="I32" s="6"/>
      <c r="J32" s="6"/>
      <c r="K32" s="6"/>
      <c r="L32" s="6"/>
      <c r="M32" s="75"/>
      <c r="N32" s="75"/>
      <c r="P32" s="6"/>
      <c r="Q32" s="6"/>
      <c r="R32" s="6"/>
      <c r="S32" s="6"/>
      <c r="T32" s="75"/>
      <c r="U32" s="75"/>
      <c r="W32" s="6"/>
      <c r="X32" s="6"/>
      <c r="Y32" s="6"/>
      <c r="Z32" s="6"/>
      <c r="AA32" s="75"/>
      <c r="AB32" s="75"/>
    </row>
    <row r="33" spans="1:29">
      <c r="A33" s="209"/>
      <c r="B33" s="6"/>
      <c r="C33" s="6"/>
      <c r="D33" s="6"/>
      <c r="E33" s="6"/>
      <c r="F33" s="75"/>
      <c r="G33" s="75"/>
      <c r="I33" s="6"/>
      <c r="J33" s="6"/>
      <c r="K33" s="6"/>
      <c r="L33" s="6"/>
      <c r="M33" s="75"/>
      <c r="N33" s="75"/>
      <c r="P33" s="6"/>
      <c r="Q33" s="6"/>
      <c r="R33" s="6"/>
      <c r="S33" s="6"/>
      <c r="T33" s="75"/>
      <c r="U33" s="75"/>
      <c r="W33" s="6"/>
      <c r="X33" s="6"/>
      <c r="Y33" s="6"/>
      <c r="Z33" s="6"/>
      <c r="AA33" s="75"/>
      <c r="AB33" s="75"/>
    </row>
    <row r="34" spans="1:29">
      <c r="A34" s="209"/>
      <c r="B34" s="6"/>
      <c r="C34" s="6"/>
      <c r="D34" s="6"/>
      <c r="E34" s="6"/>
      <c r="F34" s="75"/>
      <c r="G34" s="75"/>
      <c r="H34" s="191"/>
      <c r="I34" s="6"/>
      <c r="J34" s="6"/>
      <c r="K34" s="6"/>
      <c r="L34" s="6"/>
      <c r="M34" s="75"/>
      <c r="N34" s="75"/>
      <c r="O34" s="191"/>
      <c r="P34" s="6"/>
      <c r="Q34" s="6"/>
      <c r="R34" s="6"/>
      <c r="S34" s="6"/>
      <c r="T34" s="75"/>
      <c r="U34" s="75"/>
      <c r="V34" s="191"/>
      <c r="W34" s="6"/>
      <c r="X34" s="6"/>
      <c r="Y34" s="6"/>
      <c r="Z34" s="6"/>
      <c r="AA34" s="75"/>
      <c r="AB34" s="75"/>
      <c r="AC34" s="191"/>
    </row>
    <row r="35" spans="1:29">
      <c r="A35" s="90"/>
      <c r="B35" s="6"/>
      <c r="C35" s="6"/>
      <c r="D35" s="6"/>
      <c r="E35" s="6"/>
      <c r="F35" s="75"/>
      <c r="G35" s="75"/>
      <c r="I35" s="6"/>
      <c r="J35" s="6"/>
      <c r="K35" s="6"/>
      <c r="L35" s="6"/>
      <c r="M35" s="75"/>
      <c r="N35" s="75"/>
      <c r="P35" s="6"/>
      <c r="Q35" s="6"/>
      <c r="R35" s="6"/>
      <c r="S35" s="6"/>
      <c r="T35" s="75"/>
      <c r="U35" s="75"/>
      <c r="W35" s="6"/>
      <c r="X35" s="6"/>
      <c r="Y35" s="6"/>
      <c r="Z35" s="6"/>
      <c r="AA35" s="75"/>
      <c r="AB35" s="75"/>
    </row>
    <row r="36" spans="1:29">
      <c r="A36" s="213" t="s">
        <v>17</v>
      </c>
      <c r="B36" s="6"/>
      <c r="C36" s="6"/>
      <c r="D36" s="6"/>
      <c r="E36" s="6"/>
      <c r="F36" s="75"/>
      <c r="G36" s="75"/>
      <c r="I36" s="6"/>
      <c r="J36" s="6"/>
      <c r="K36" s="6"/>
      <c r="L36" s="6"/>
      <c r="M36" s="75"/>
      <c r="N36" s="75"/>
      <c r="P36" s="6"/>
      <c r="Q36" s="6"/>
      <c r="R36" s="6"/>
      <c r="S36" s="6"/>
      <c r="T36" s="75"/>
      <c r="U36" s="75"/>
      <c r="W36" s="6"/>
      <c r="X36" s="6"/>
      <c r="Y36" s="6"/>
      <c r="Z36" s="6"/>
      <c r="AA36" s="75"/>
      <c r="AB36" s="75"/>
    </row>
    <row r="37" spans="1:29">
      <c r="A37" s="213"/>
      <c r="B37" s="6"/>
      <c r="C37" s="6"/>
      <c r="D37" s="6"/>
      <c r="E37" s="6"/>
      <c r="F37" s="75"/>
      <c r="G37" s="75"/>
      <c r="I37" s="6"/>
      <c r="J37" s="6"/>
      <c r="K37" s="6"/>
      <c r="L37" s="6"/>
      <c r="M37" s="75"/>
      <c r="N37" s="75"/>
      <c r="P37" s="6"/>
      <c r="Q37" s="6"/>
      <c r="R37" s="6"/>
      <c r="S37" s="6"/>
      <c r="T37" s="75"/>
      <c r="U37" s="75"/>
      <c r="W37" s="6"/>
      <c r="X37" s="6"/>
      <c r="Y37" s="6"/>
      <c r="Z37" s="6"/>
      <c r="AA37" s="75"/>
      <c r="AB37" s="75"/>
    </row>
    <row r="38" spans="1:29">
      <c r="A38" s="213"/>
      <c r="B38" s="6"/>
      <c r="C38" s="6"/>
      <c r="D38" s="6"/>
      <c r="E38" s="6"/>
      <c r="F38" s="75"/>
      <c r="G38" s="75"/>
      <c r="I38" s="6"/>
      <c r="J38" s="6"/>
      <c r="K38" s="6"/>
      <c r="L38" s="6"/>
      <c r="M38" s="75"/>
      <c r="N38" s="75"/>
      <c r="P38" s="6"/>
      <c r="Q38" s="6"/>
      <c r="R38" s="6"/>
      <c r="S38" s="6"/>
      <c r="T38" s="75"/>
      <c r="U38" s="75"/>
      <c r="W38" s="6"/>
      <c r="X38" s="6"/>
      <c r="Y38" s="6"/>
      <c r="Z38" s="6"/>
      <c r="AA38" s="75"/>
      <c r="AB38" s="75"/>
    </row>
    <row r="39" spans="1:29">
      <c r="A39" s="213"/>
      <c r="B39" s="6"/>
      <c r="C39" s="6"/>
      <c r="D39" s="6"/>
      <c r="E39" s="6"/>
      <c r="F39" s="75"/>
      <c r="G39" s="75"/>
      <c r="I39" s="6"/>
      <c r="J39" s="6"/>
      <c r="K39" s="6"/>
      <c r="L39" s="6"/>
      <c r="M39" s="75"/>
      <c r="N39" s="75"/>
      <c r="P39" s="6"/>
      <c r="Q39" s="6"/>
      <c r="R39" s="6"/>
      <c r="S39" s="6"/>
      <c r="T39" s="75"/>
      <c r="U39" s="75"/>
      <c r="W39" s="6"/>
      <c r="X39" s="6"/>
      <c r="Y39" s="6"/>
      <c r="Z39" s="6"/>
      <c r="AA39" s="75"/>
      <c r="AB39" s="75"/>
    </row>
    <row r="40" spans="1:29">
      <c r="A40" s="213"/>
      <c r="B40" s="6"/>
      <c r="C40" s="6"/>
      <c r="D40" s="6"/>
      <c r="E40" s="6"/>
      <c r="F40" s="75"/>
      <c r="G40" s="75"/>
      <c r="I40" s="6"/>
      <c r="J40" s="6"/>
      <c r="K40" s="6"/>
      <c r="L40" s="6"/>
      <c r="M40" s="75"/>
      <c r="N40" s="75"/>
      <c r="P40" s="6"/>
      <c r="Q40" s="6"/>
      <c r="R40" s="6"/>
      <c r="S40" s="6"/>
      <c r="T40" s="75"/>
      <c r="U40" s="75"/>
      <c r="AA40" s="75"/>
      <c r="AB40" s="75"/>
    </row>
    <row r="41" spans="1:29">
      <c r="A41" s="213"/>
      <c r="B41" s="6"/>
      <c r="C41" s="6"/>
      <c r="D41" s="6"/>
      <c r="E41" s="6"/>
      <c r="F41" s="75"/>
      <c r="G41" s="75"/>
      <c r="H41" s="191"/>
      <c r="I41" s="6"/>
      <c r="J41" s="6"/>
      <c r="K41" s="6"/>
      <c r="L41" s="6"/>
      <c r="M41" s="75"/>
      <c r="N41" s="75"/>
      <c r="O41" s="191"/>
      <c r="P41" s="6"/>
      <c r="Q41" s="6"/>
      <c r="R41" s="6"/>
      <c r="S41" s="6"/>
      <c r="T41" s="75"/>
      <c r="U41" s="75"/>
      <c r="V41" s="191"/>
      <c r="AA41" s="75"/>
      <c r="AB41" s="75"/>
    </row>
    <row r="42" spans="1:29">
      <c r="A42" s="213"/>
      <c r="B42" s="6"/>
      <c r="C42" s="6"/>
      <c r="D42" s="6"/>
      <c r="E42" s="6"/>
      <c r="F42" s="75"/>
      <c r="G42" s="75"/>
      <c r="I42" s="6"/>
      <c r="J42" s="6"/>
      <c r="K42" s="6"/>
      <c r="L42" s="6"/>
      <c r="M42" s="75"/>
      <c r="N42" s="75"/>
      <c r="P42" s="6"/>
      <c r="Q42" s="6"/>
      <c r="R42" s="6"/>
      <c r="S42" s="6"/>
      <c r="T42" s="75"/>
      <c r="U42" s="75"/>
      <c r="AA42" s="75"/>
      <c r="AB42" s="75"/>
    </row>
    <row r="43" spans="1:29">
      <c r="A43" s="213"/>
      <c r="B43" s="6"/>
      <c r="C43" s="6"/>
      <c r="D43" s="6"/>
      <c r="E43" s="6"/>
      <c r="F43" s="75"/>
      <c r="G43" s="75"/>
      <c r="I43" s="6"/>
      <c r="J43" s="6"/>
      <c r="K43" s="6"/>
      <c r="L43" s="6"/>
      <c r="M43" s="75"/>
      <c r="N43" s="75"/>
      <c r="P43" s="6"/>
      <c r="Q43" s="6"/>
      <c r="R43" s="6"/>
      <c r="S43" s="6"/>
      <c r="T43" s="75"/>
      <c r="U43" s="75"/>
      <c r="AA43" s="75"/>
      <c r="AB43" s="75"/>
    </row>
    <row r="44" spans="1:29">
      <c r="A44" s="213"/>
      <c r="B44" s="6"/>
      <c r="C44" s="6"/>
      <c r="D44" s="6"/>
      <c r="E44" s="6"/>
      <c r="F44" s="75"/>
      <c r="G44" s="75"/>
      <c r="I44" s="6"/>
      <c r="J44" s="6"/>
      <c r="K44" s="6"/>
      <c r="L44" s="6"/>
      <c r="M44" s="75"/>
      <c r="N44" s="75"/>
      <c r="P44" s="6"/>
      <c r="Q44" s="6"/>
      <c r="R44" s="6"/>
      <c r="S44" s="6"/>
      <c r="T44" s="75"/>
      <c r="U44" s="75"/>
      <c r="AA44" s="75"/>
      <c r="AB44" s="75"/>
    </row>
    <row r="45" spans="1:29">
      <c r="A45" s="213"/>
      <c r="B45" s="6"/>
      <c r="C45" s="6"/>
      <c r="D45" s="6"/>
      <c r="E45" s="6"/>
      <c r="F45" s="75"/>
      <c r="G45" s="75"/>
      <c r="I45" s="6"/>
      <c r="J45" s="6"/>
      <c r="K45" s="6"/>
      <c r="L45" s="6"/>
      <c r="M45" s="75"/>
      <c r="N45" s="75"/>
      <c r="P45" s="6"/>
      <c r="Q45" s="6"/>
      <c r="R45" s="6"/>
      <c r="S45" s="6"/>
      <c r="T45" s="75"/>
      <c r="U45" s="75"/>
      <c r="AA45" s="75"/>
      <c r="AB45" s="75"/>
    </row>
    <row r="46" spans="1:29">
      <c r="A46" s="213"/>
      <c r="B46" s="6"/>
      <c r="C46" s="6"/>
      <c r="D46" s="6"/>
      <c r="E46" s="6"/>
      <c r="F46" s="75"/>
      <c r="G46" s="75"/>
      <c r="I46" s="6"/>
      <c r="J46" s="6"/>
      <c r="K46" s="6"/>
      <c r="L46" s="6"/>
      <c r="M46" s="75"/>
      <c r="N46" s="75"/>
      <c r="P46" s="6"/>
      <c r="Q46" s="6"/>
      <c r="R46" s="6"/>
      <c r="S46" s="6"/>
      <c r="T46" s="75"/>
      <c r="U46" s="75"/>
      <c r="AA46" s="75"/>
      <c r="AB46" s="75"/>
    </row>
    <row r="47" spans="1:29">
      <c r="A47" s="213"/>
    </row>
    <row r="48" spans="1:29">
      <c r="A48" s="213"/>
      <c r="B48" s="190"/>
      <c r="C48" s="190"/>
      <c r="D48" s="2"/>
      <c r="I48" s="190"/>
      <c r="J48" s="190"/>
      <c r="K48" s="2"/>
      <c r="P48" s="190"/>
      <c r="Q48" s="190"/>
      <c r="R48" s="2"/>
      <c r="W48" s="190"/>
      <c r="X48" s="190"/>
      <c r="Y48" s="2"/>
    </row>
    <row r="49" spans="1:25">
      <c r="A49" s="213"/>
      <c r="B49" s="169"/>
      <c r="C49" s="2"/>
      <c r="D49" s="2"/>
      <c r="I49" s="169"/>
      <c r="J49" s="2"/>
      <c r="K49" s="2"/>
      <c r="P49" s="169"/>
      <c r="Q49" s="2"/>
      <c r="R49" s="2"/>
      <c r="W49" s="169"/>
      <c r="X49" s="2"/>
      <c r="Y49" s="2"/>
    </row>
    <row r="50" spans="1:25">
      <c r="A50" s="213"/>
      <c r="B50" s="2"/>
      <c r="C50" s="75"/>
      <c r="D50" s="75"/>
      <c r="I50" s="2"/>
      <c r="J50" s="75"/>
      <c r="K50" s="75"/>
      <c r="P50" s="2"/>
      <c r="Q50" s="75"/>
      <c r="R50" s="75"/>
      <c r="W50" s="2"/>
      <c r="X50" s="75"/>
      <c r="Y50" s="75"/>
    </row>
    <row r="51" spans="1:25">
      <c r="A51" s="213"/>
      <c r="B51" s="2"/>
      <c r="C51" s="75"/>
      <c r="D51" s="75"/>
      <c r="I51" s="2"/>
      <c r="J51" s="75"/>
      <c r="K51" s="75"/>
      <c r="P51" s="2"/>
      <c r="Q51" s="75"/>
      <c r="R51" s="75"/>
      <c r="W51" s="2"/>
      <c r="X51" s="75"/>
      <c r="Y51" s="75"/>
    </row>
    <row r="52" spans="1:25">
      <c r="B52" s="2"/>
      <c r="C52" s="75"/>
      <c r="D52" s="75"/>
      <c r="I52" s="2"/>
      <c r="J52" s="75"/>
      <c r="K52" s="75"/>
      <c r="P52" s="2"/>
      <c r="Q52" s="75"/>
      <c r="R52" s="75"/>
      <c r="W52" s="2"/>
      <c r="X52" s="75"/>
      <c r="Y52" s="75"/>
    </row>
    <row r="53" spans="1:25">
      <c r="A53" s="209" t="s">
        <v>18</v>
      </c>
      <c r="B53" s="2"/>
      <c r="C53" s="75"/>
      <c r="D53" s="75"/>
      <c r="I53" s="2"/>
      <c r="J53" s="75"/>
      <c r="K53" s="75"/>
      <c r="P53" s="2"/>
      <c r="Q53" s="75"/>
      <c r="R53" s="75"/>
      <c r="W53" s="2"/>
      <c r="X53" s="75"/>
      <c r="Y53" s="75"/>
    </row>
    <row r="54" spans="1:25">
      <c r="A54" s="209"/>
      <c r="B54" s="2"/>
      <c r="C54" s="75"/>
      <c r="D54" s="75"/>
      <c r="I54" s="2"/>
      <c r="J54" s="75"/>
      <c r="K54" s="75"/>
      <c r="P54" s="2"/>
      <c r="Q54" s="75"/>
      <c r="R54" s="75"/>
      <c r="W54" s="2"/>
      <c r="X54" s="75"/>
      <c r="Y54" s="75"/>
    </row>
    <row r="55" spans="1:25">
      <c r="A55" s="209"/>
      <c r="B55" s="2"/>
      <c r="C55" s="75"/>
      <c r="D55" s="75"/>
      <c r="I55" s="2"/>
      <c r="J55" s="75"/>
      <c r="K55" s="75"/>
      <c r="P55" s="2"/>
      <c r="Q55" s="75"/>
      <c r="R55" s="75"/>
      <c r="W55" s="2"/>
      <c r="X55" s="75"/>
      <c r="Y55" s="75"/>
    </row>
    <row r="56" spans="1:25">
      <c r="A56" s="209"/>
    </row>
    <row r="57" spans="1:25">
      <c r="A57" s="209"/>
    </row>
    <row r="58" spans="1:25">
      <c r="A58" s="209"/>
    </row>
    <row r="59" spans="1:25">
      <c r="A59" s="209"/>
    </row>
    <row r="60" spans="1:25">
      <c r="A60" s="209"/>
    </row>
    <row r="61" spans="1:25">
      <c r="A61" s="209"/>
    </row>
    <row r="62" spans="1:25">
      <c r="A62" s="209"/>
    </row>
    <row r="63" spans="1:25">
      <c r="A63" s="209"/>
    </row>
    <row r="64" spans="1:25">
      <c r="A64" s="209"/>
    </row>
    <row r="65" spans="1:1">
      <c r="A65" s="209"/>
    </row>
    <row r="66" spans="1:1">
      <c r="A66" s="209"/>
    </row>
    <row r="67" spans="1:1">
      <c r="A67" s="209"/>
    </row>
    <row r="68" spans="1:1">
      <c r="A68" s="209"/>
    </row>
    <row r="70" spans="1:1">
      <c r="A70" s="209" t="s">
        <v>19</v>
      </c>
    </row>
    <row r="71" spans="1:1">
      <c r="A71" s="209"/>
    </row>
    <row r="72" spans="1:1">
      <c r="A72" s="209"/>
    </row>
    <row r="73" spans="1:1">
      <c r="A73" s="209"/>
    </row>
    <row r="74" spans="1:1">
      <c r="A74" s="209"/>
    </row>
    <row r="75" spans="1:1">
      <c r="A75" s="209"/>
    </row>
    <row r="76" spans="1:1">
      <c r="A76" s="209"/>
    </row>
    <row r="77" spans="1:1">
      <c r="A77" s="209"/>
    </row>
    <row r="78" spans="1:1">
      <c r="A78" s="209"/>
    </row>
    <row r="79" spans="1:1">
      <c r="A79" s="209"/>
    </row>
    <row r="80" spans="1:1">
      <c r="A80" s="209"/>
    </row>
    <row r="81" spans="1:1">
      <c r="A81" s="209"/>
    </row>
    <row r="82" spans="1:1">
      <c r="A82" s="209"/>
    </row>
    <row r="83" spans="1:1">
      <c r="A83" s="209"/>
    </row>
    <row r="84" spans="1:1">
      <c r="A84" s="209"/>
    </row>
    <row r="85" spans="1:1">
      <c r="A85" s="209"/>
    </row>
    <row r="87" spans="1:1">
      <c r="A87" s="209" t="s">
        <v>20</v>
      </c>
    </row>
    <row r="88" spans="1:1">
      <c r="A88" s="209"/>
    </row>
    <row r="89" spans="1:1">
      <c r="A89" s="209"/>
    </row>
    <row r="90" spans="1:1">
      <c r="A90" s="209"/>
    </row>
    <row r="91" spans="1:1">
      <c r="A91" s="209"/>
    </row>
    <row r="92" spans="1:1">
      <c r="A92" s="209"/>
    </row>
    <row r="93" spans="1:1">
      <c r="A93" s="209"/>
    </row>
    <row r="94" spans="1:1">
      <c r="A94" s="209"/>
    </row>
    <row r="95" spans="1:1">
      <c r="A95" s="209"/>
    </row>
    <row r="96" spans="1:1">
      <c r="A96" s="209"/>
    </row>
    <row r="97" spans="1:1">
      <c r="A97" s="209"/>
    </row>
    <row r="98" spans="1:1">
      <c r="A98" s="209"/>
    </row>
    <row r="99" spans="1:1">
      <c r="A99" s="209"/>
    </row>
    <row r="100" spans="1:1">
      <c r="A100" s="209"/>
    </row>
    <row r="101" spans="1:1">
      <c r="A101" s="209"/>
    </row>
    <row r="102" spans="1:1">
      <c r="A102" s="209"/>
    </row>
    <row r="104" spans="1:1">
      <c r="A104" s="209" t="s">
        <v>28</v>
      </c>
    </row>
    <row r="105" spans="1:1">
      <c r="A105" s="209"/>
    </row>
    <row r="106" spans="1:1">
      <c r="A106" s="209"/>
    </row>
    <row r="107" spans="1:1">
      <c r="A107" s="209"/>
    </row>
    <row r="108" spans="1:1">
      <c r="A108" s="209"/>
    </row>
    <row r="109" spans="1:1">
      <c r="A109" s="209"/>
    </row>
    <row r="110" spans="1:1">
      <c r="A110" s="209"/>
    </row>
    <row r="111" spans="1:1">
      <c r="A111" s="209"/>
    </row>
    <row r="112" spans="1:1">
      <c r="A112" s="209"/>
    </row>
    <row r="113" spans="1:1">
      <c r="A113" s="209"/>
    </row>
    <row r="114" spans="1:1">
      <c r="A114" s="209"/>
    </row>
    <row r="115" spans="1:1">
      <c r="A115" s="209"/>
    </row>
    <row r="116" spans="1:1">
      <c r="A116" s="209"/>
    </row>
    <row r="117" spans="1:1">
      <c r="A117" s="209"/>
    </row>
    <row r="118" spans="1:1">
      <c r="A118" s="209"/>
    </row>
    <row r="119" spans="1:1">
      <c r="A119" s="209"/>
    </row>
    <row r="121" spans="1:1">
      <c r="A121" s="209" t="s">
        <v>21</v>
      </c>
    </row>
    <row r="122" spans="1:1">
      <c r="A122" s="209"/>
    </row>
    <row r="123" spans="1:1">
      <c r="A123" s="209"/>
    </row>
    <row r="124" spans="1:1">
      <c r="A124" s="209"/>
    </row>
    <row r="125" spans="1:1">
      <c r="A125" s="209"/>
    </row>
    <row r="126" spans="1:1">
      <c r="A126" s="209"/>
    </row>
    <row r="127" spans="1:1">
      <c r="A127" s="209"/>
    </row>
    <row r="128" spans="1:1">
      <c r="A128" s="209"/>
    </row>
    <row r="129" spans="1:1">
      <c r="A129" s="209"/>
    </row>
    <row r="130" spans="1:1">
      <c r="A130" s="209"/>
    </row>
    <row r="131" spans="1:1">
      <c r="A131" s="209"/>
    </row>
    <row r="132" spans="1:1">
      <c r="A132" s="209"/>
    </row>
    <row r="133" spans="1:1">
      <c r="A133" s="209"/>
    </row>
    <row r="134" spans="1:1">
      <c r="A134" s="209"/>
    </row>
    <row r="135" spans="1:1">
      <c r="A135" s="209"/>
    </row>
    <row r="136" spans="1:1">
      <c r="A136" s="209"/>
    </row>
    <row r="138" spans="1:1">
      <c r="A138" s="209" t="s">
        <v>22</v>
      </c>
    </row>
    <row r="139" spans="1:1">
      <c r="A139" s="209"/>
    </row>
    <row r="140" spans="1:1">
      <c r="A140" s="209"/>
    </row>
    <row r="141" spans="1:1">
      <c r="A141" s="209"/>
    </row>
    <row r="142" spans="1:1">
      <c r="A142" s="209"/>
    </row>
    <row r="143" spans="1:1">
      <c r="A143" s="209"/>
    </row>
    <row r="144" spans="1:1">
      <c r="A144" s="209"/>
    </row>
    <row r="145" spans="1:1">
      <c r="A145" s="209"/>
    </row>
    <row r="146" spans="1:1">
      <c r="A146" s="209"/>
    </row>
    <row r="147" spans="1:1">
      <c r="A147" s="209"/>
    </row>
    <row r="148" spans="1:1">
      <c r="A148" s="209"/>
    </row>
    <row r="149" spans="1:1">
      <c r="A149" s="209"/>
    </row>
    <row r="150" spans="1:1">
      <c r="A150" s="209"/>
    </row>
    <row r="151" spans="1:1">
      <c r="A151" s="209"/>
    </row>
    <row r="152" spans="1:1">
      <c r="A152" s="209"/>
    </row>
    <row r="153" spans="1:1">
      <c r="A153" s="209"/>
    </row>
  </sheetData>
  <mergeCells count="13">
    <mergeCell ref="A53:A68"/>
    <mergeCell ref="B1:H1"/>
    <mergeCell ref="I1:O1"/>
    <mergeCell ref="P1:V1"/>
    <mergeCell ref="W1:AC1"/>
    <mergeCell ref="A2:A17"/>
    <mergeCell ref="A19:A34"/>
    <mergeCell ref="A36:A51"/>
    <mergeCell ref="A70:A85"/>
    <mergeCell ref="A87:A102"/>
    <mergeCell ref="A104:A119"/>
    <mergeCell ref="A121:A136"/>
    <mergeCell ref="A138:A153"/>
  </mergeCells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85BD-4844-4509-A2AB-7C4F49D44CBB}">
  <sheetPr>
    <tabColor rgb="FF0070C0"/>
  </sheetPr>
  <dimension ref="A1:AD55"/>
  <sheetViews>
    <sheetView zoomScale="90" zoomScaleNormal="90" workbookViewId="0">
      <selection activeCell="AE20" sqref="AE20"/>
    </sheetView>
  </sheetViews>
  <sheetFormatPr defaultRowHeight="15"/>
  <cols>
    <col min="8" max="8" width="10.85546875" customWidth="1"/>
    <col min="15" max="15" width="10.85546875" bestFit="1" customWidth="1"/>
    <col min="22" max="22" width="10.85546875" bestFit="1" customWidth="1"/>
    <col min="29" max="29" width="10.85546875" bestFit="1" customWidth="1"/>
  </cols>
  <sheetData>
    <row r="1" spans="2:30">
      <c r="B1" s="217" t="s">
        <v>95</v>
      </c>
      <c r="C1" s="218"/>
      <c r="D1" s="218"/>
      <c r="E1" s="218"/>
      <c r="F1" s="218"/>
      <c r="G1" s="219"/>
      <c r="I1" s="217" t="s">
        <v>96</v>
      </c>
      <c r="J1" s="218"/>
      <c r="K1" s="218"/>
      <c r="L1" s="218"/>
      <c r="M1" s="218"/>
      <c r="N1" s="219"/>
      <c r="P1" s="217" t="s">
        <v>97</v>
      </c>
      <c r="Q1" s="218"/>
      <c r="R1" s="218"/>
      <c r="S1" s="218"/>
      <c r="T1" s="218"/>
      <c r="U1" s="219"/>
      <c r="W1" s="217" t="s">
        <v>98</v>
      </c>
      <c r="X1" s="218"/>
      <c r="Y1" s="218"/>
      <c r="Z1" s="218"/>
      <c r="AA1" s="218"/>
      <c r="AB1" s="219"/>
      <c r="AC1" s="145"/>
    </row>
    <row r="2" spans="2:30">
      <c r="B2" s="19"/>
      <c r="H2" s="19"/>
      <c r="I2" s="19"/>
      <c r="O2" s="19"/>
      <c r="P2" s="19"/>
      <c r="V2" s="19"/>
      <c r="W2" s="19"/>
      <c r="AC2" s="19"/>
      <c r="AD2" s="19"/>
    </row>
    <row r="3" spans="2:30">
      <c r="B3" s="19"/>
      <c r="H3" s="19"/>
      <c r="I3" s="19"/>
      <c r="O3" s="19"/>
      <c r="P3" s="19"/>
      <c r="V3" s="19"/>
      <c r="W3" s="19"/>
      <c r="AC3" s="19"/>
      <c r="AD3" s="19"/>
    </row>
    <row r="4" spans="2:30">
      <c r="B4" s="173"/>
      <c r="C4" s="169"/>
      <c r="D4" s="169"/>
      <c r="E4" s="169"/>
      <c r="F4" s="170"/>
      <c r="G4" s="174"/>
      <c r="H4" s="169"/>
      <c r="I4" s="173"/>
      <c r="J4" s="169"/>
      <c r="K4" s="169"/>
      <c r="L4" s="169"/>
      <c r="M4" s="170"/>
      <c r="N4" s="174"/>
      <c r="O4" s="169"/>
      <c r="P4" s="173"/>
      <c r="Q4" s="169"/>
      <c r="R4" s="169"/>
      <c r="S4" s="169"/>
      <c r="T4" s="170"/>
      <c r="U4" s="174"/>
      <c r="V4" s="169"/>
      <c r="W4" s="173"/>
      <c r="X4" s="169"/>
      <c r="Y4" s="169"/>
      <c r="Z4" s="169"/>
      <c r="AA4" s="170"/>
      <c r="AB4" s="170"/>
      <c r="AC4" s="173"/>
      <c r="AD4" s="19"/>
    </row>
    <row r="5" spans="2:30">
      <c r="B5" s="173"/>
      <c r="C5" s="169"/>
      <c r="D5" s="169"/>
      <c r="E5" s="169"/>
      <c r="F5" s="170"/>
      <c r="G5" s="174"/>
      <c r="H5" s="169"/>
      <c r="I5" s="173"/>
      <c r="J5" s="169"/>
      <c r="K5" s="169"/>
      <c r="L5" s="169"/>
      <c r="M5" s="170"/>
      <c r="N5" s="174"/>
      <c r="O5" s="169"/>
      <c r="P5" s="173"/>
      <c r="Q5" s="169"/>
      <c r="R5" s="169"/>
      <c r="S5" s="169"/>
      <c r="T5" s="170"/>
      <c r="U5" s="174"/>
      <c r="V5" s="169"/>
      <c r="W5" s="173"/>
      <c r="X5" s="169"/>
      <c r="Y5" s="169"/>
      <c r="Z5" s="169"/>
      <c r="AA5" s="170"/>
      <c r="AB5" s="170"/>
      <c r="AC5" s="176"/>
    </row>
    <row r="6" spans="2:30">
      <c r="B6" s="173"/>
      <c r="C6" s="169"/>
      <c r="D6" s="169"/>
      <c r="E6" s="169"/>
      <c r="F6" s="170"/>
      <c r="G6" s="174"/>
      <c r="H6" s="169"/>
      <c r="I6" s="173"/>
      <c r="J6" s="169"/>
      <c r="K6" s="169"/>
      <c r="L6" s="169"/>
      <c r="M6" s="170"/>
      <c r="N6" s="174"/>
      <c r="O6" s="169"/>
      <c r="P6" s="173"/>
      <c r="Q6" s="169"/>
      <c r="R6" s="169"/>
      <c r="S6" s="169"/>
      <c r="T6" s="170"/>
      <c r="U6" s="174"/>
      <c r="V6" s="169"/>
      <c r="W6" s="173"/>
      <c r="X6" s="169"/>
      <c r="Y6" s="169"/>
      <c r="Z6" s="169"/>
      <c r="AA6" s="170"/>
      <c r="AB6" s="170"/>
      <c r="AC6" s="176"/>
    </row>
    <row r="7" spans="2:30">
      <c r="B7" s="173"/>
      <c r="C7" s="169"/>
      <c r="D7" s="169"/>
      <c r="E7" s="169"/>
      <c r="F7" s="170"/>
      <c r="G7" s="174"/>
      <c r="H7" s="169"/>
      <c r="I7" s="173"/>
      <c r="J7" s="169"/>
      <c r="K7" s="169"/>
      <c r="L7" s="169"/>
      <c r="M7" s="170"/>
      <c r="N7" s="174"/>
      <c r="O7" s="169"/>
      <c r="P7" s="173"/>
      <c r="Q7" s="169"/>
      <c r="R7" s="169"/>
      <c r="S7" s="169"/>
      <c r="T7" s="170"/>
      <c r="U7" s="174"/>
      <c r="V7" s="169"/>
      <c r="W7" s="173"/>
      <c r="X7" s="169"/>
      <c r="Y7" s="169"/>
      <c r="Z7" s="169"/>
      <c r="AA7" s="170"/>
      <c r="AB7" s="170"/>
      <c r="AC7" s="176"/>
    </row>
    <row r="8" spans="2:30">
      <c r="B8" s="173"/>
      <c r="C8" s="169"/>
      <c r="D8" s="169"/>
      <c r="E8" s="169"/>
      <c r="F8" s="170"/>
      <c r="G8" s="174"/>
      <c r="H8" s="169"/>
      <c r="I8" s="173"/>
      <c r="J8" s="169"/>
      <c r="K8" s="169"/>
      <c r="L8" s="169"/>
      <c r="M8" s="170"/>
      <c r="N8" s="174"/>
      <c r="O8" s="169"/>
      <c r="P8" s="173"/>
      <c r="Q8" s="169"/>
      <c r="R8" s="169"/>
      <c r="S8" s="169"/>
      <c r="T8" s="170"/>
      <c r="U8" s="174"/>
      <c r="V8" s="169"/>
      <c r="W8" s="173"/>
      <c r="X8" s="169"/>
      <c r="Y8" s="169"/>
      <c r="Z8" s="169"/>
      <c r="AA8" s="170"/>
      <c r="AB8" s="170"/>
      <c r="AC8" s="176"/>
    </row>
    <row r="9" spans="2:30">
      <c r="B9" s="173"/>
      <c r="C9" s="169"/>
      <c r="D9" s="169"/>
      <c r="E9" s="169"/>
      <c r="F9" s="170"/>
      <c r="G9" s="174"/>
      <c r="H9" s="169"/>
      <c r="I9" s="173"/>
      <c r="J9" s="169"/>
      <c r="K9" s="169"/>
      <c r="L9" s="169"/>
      <c r="M9" s="170"/>
      <c r="N9" s="174"/>
      <c r="O9" s="169"/>
      <c r="P9" s="173"/>
      <c r="Q9" s="169"/>
      <c r="R9" s="169"/>
      <c r="S9" s="169"/>
      <c r="T9" s="170"/>
      <c r="U9" s="174"/>
      <c r="V9" s="169"/>
      <c r="W9" s="173"/>
      <c r="X9" s="169"/>
      <c r="Y9" s="169"/>
      <c r="Z9" s="169"/>
      <c r="AA9" s="170"/>
      <c r="AB9" s="170"/>
      <c r="AC9" s="176"/>
    </row>
    <row r="10" spans="2:30">
      <c r="B10" s="173"/>
      <c r="C10" s="169"/>
      <c r="D10" s="169"/>
      <c r="E10" s="169"/>
      <c r="F10" s="170"/>
      <c r="G10" s="174"/>
      <c r="H10" s="169"/>
      <c r="I10" s="173"/>
      <c r="J10" s="169"/>
      <c r="K10" s="169"/>
      <c r="L10" s="169"/>
      <c r="M10" s="170"/>
      <c r="N10" s="174"/>
      <c r="O10" s="169"/>
      <c r="P10" s="173"/>
      <c r="Q10" s="169"/>
      <c r="R10" s="169"/>
      <c r="S10" s="169"/>
      <c r="T10" s="170"/>
      <c r="U10" s="174"/>
      <c r="V10" s="169"/>
      <c r="W10" s="173"/>
      <c r="X10" s="169"/>
      <c r="Y10" s="169"/>
      <c r="Z10" s="169"/>
      <c r="AA10" s="170"/>
      <c r="AB10" s="170"/>
      <c r="AC10" s="176"/>
    </row>
    <row r="11" spans="2:30">
      <c r="B11" s="173"/>
      <c r="C11" s="169"/>
      <c r="D11" s="169"/>
      <c r="E11" s="169"/>
      <c r="F11" s="170"/>
      <c r="G11" s="174"/>
      <c r="H11" s="169"/>
      <c r="I11" s="173"/>
      <c r="J11" s="169"/>
      <c r="K11" s="169"/>
      <c r="L11" s="169"/>
      <c r="M11" s="170"/>
      <c r="N11" s="174"/>
      <c r="O11" s="169"/>
      <c r="P11" s="173"/>
      <c r="Q11" s="169"/>
      <c r="R11" s="169"/>
      <c r="S11" s="169"/>
      <c r="T11" s="170"/>
      <c r="U11" s="174"/>
      <c r="V11" s="169"/>
      <c r="W11" s="173"/>
      <c r="X11" s="169"/>
      <c r="Y11" s="169"/>
      <c r="Z11" s="169"/>
      <c r="AA11" s="170"/>
      <c r="AB11" s="170"/>
      <c r="AC11" s="176"/>
    </row>
    <row r="12" spans="2:30">
      <c r="B12" s="173"/>
      <c r="C12" s="169"/>
      <c r="D12" s="169"/>
      <c r="E12" s="169"/>
      <c r="F12" s="170"/>
      <c r="G12" s="174"/>
      <c r="H12" s="169"/>
      <c r="I12" s="173"/>
      <c r="J12" s="169"/>
      <c r="K12" s="169"/>
      <c r="L12" s="169"/>
      <c r="M12" s="170"/>
      <c r="N12" s="174"/>
      <c r="O12" s="169"/>
      <c r="P12" s="173"/>
      <c r="Q12" s="169"/>
      <c r="R12" s="169"/>
      <c r="S12" s="169"/>
      <c r="T12" s="170"/>
      <c r="U12" s="174"/>
      <c r="V12" s="169"/>
      <c r="W12" s="173"/>
      <c r="X12" s="169"/>
      <c r="Y12" s="169"/>
      <c r="Z12" s="169"/>
      <c r="AA12" s="170"/>
      <c r="AB12" s="170"/>
      <c r="AC12" s="176"/>
    </row>
    <row r="13" spans="2:30">
      <c r="B13" s="173"/>
      <c r="C13" s="169"/>
      <c r="D13" s="169"/>
      <c r="E13" s="169"/>
      <c r="F13" s="170"/>
      <c r="G13" s="174"/>
      <c r="H13" s="169"/>
      <c r="I13" s="173"/>
      <c r="J13" s="169"/>
      <c r="K13" s="169"/>
      <c r="L13" s="169"/>
      <c r="M13" s="170"/>
      <c r="N13" s="174"/>
      <c r="O13" s="169"/>
      <c r="P13" s="173"/>
      <c r="Q13" s="169"/>
      <c r="R13" s="169"/>
      <c r="S13" s="169"/>
      <c r="T13" s="170"/>
      <c r="U13" s="174"/>
      <c r="V13" s="169"/>
      <c r="W13" s="173"/>
      <c r="X13" s="169"/>
      <c r="Y13" s="169"/>
      <c r="Z13" s="169"/>
      <c r="AA13" s="170"/>
      <c r="AB13" s="170"/>
      <c r="AC13" s="176"/>
    </row>
    <row r="14" spans="2:30">
      <c r="B14" s="173"/>
      <c r="C14" s="169"/>
      <c r="D14" s="169"/>
      <c r="E14" s="169"/>
      <c r="F14" s="170"/>
      <c r="G14" s="174"/>
      <c r="H14" s="169"/>
      <c r="I14" s="173"/>
      <c r="J14" s="169"/>
      <c r="K14" s="169"/>
      <c r="L14" s="169"/>
      <c r="M14" s="170"/>
      <c r="N14" s="174"/>
      <c r="O14" s="169"/>
      <c r="P14" s="173"/>
      <c r="Q14" s="169"/>
      <c r="R14" s="169"/>
      <c r="S14" s="169"/>
      <c r="T14" s="170"/>
      <c r="U14" s="174"/>
      <c r="V14" s="169"/>
      <c r="W14" s="173"/>
      <c r="X14" s="169"/>
      <c r="Y14" s="169"/>
      <c r="Z14" s="169"/>
      <c r="AA14" s="170"/>
      <c r="AB14" s="170"/>
      <c r="AC14" s="176"/>
    </row>
    <row r="15" spans="2:30">
      <c r="B15" s="173"/>
      <c r="C15" s="169"/>
      <c r="D15" s="169"/>
      <c r="E15" s="169"/>
      <c r="F15" s="170"/>
      <c r="G15" s="174"/>
      <c r="H15" s="169"/>
      <c r="I15" s="173"/>
      <c r="J15" s="169"/>
      <c r="K15" s="169"/>
      <c r="L15" s="169"/>
      <c r="M15" s="170"/>
      <c r="N15" s="174"/>
      <c r="O15" s="169"/>
      <c r="P15" s="173"/>
      <c r="Q15" s="169"/>
      <c r="R15" s="169"/>
      <c r="S15" s="169"/>
      <c r="T15" s="170"/>
      <c r="U15" s="174"/>
      <c r="V15" s="169"/>
      <c r="W15" s="173"/>
      <c r="X15" s="169"/>
      <c r="Y15" s="169"/>
      <c r="Z15" s="169"/>
      <c r="AA15" s="170"/>
      <c r="AB15" s="170"/>
      <c r="AC15" s="176"/>
    </row>
    <row r="16" spans="2:30">
      <c r="B16" s="173"/>
      <c r="C16" s="169"/>
      <c r="D16" s="169"/>
      <c r="E16" s="169"/>
      <c r="F16" s="170"/>
      <c r="G16" s="174"/>
      <c r="H16" s="169"/>
      <c r="I16" s="173"/>
      <c r="J16" s="169"/>
      <c r="K16" s="169"/>
      <c r="L16" s="169"/>
      <c r="M16" s="170"/>
      <c r="N16" s="174"/>
      <c r="O16" s="169"/>
      <c r="P16" s="173"/>
      <c r="Q16" s="169"/>
      <c r="R16" s="169"/>
      <c r="S16" s="169"/>
      <c r="T16" s="170"/>
      <c r="U16" s="174"/>
      <c r="V16" s="169"/>
      <c r="W16" s="173"/>
      <c r="X16" s="169"/>
      <c r="Y16" s="169"/>
      <c r="Z16" s="169"/>
      <c r="AA16" s="170"/>
      <c r="AB16" s="170"/>
      <c r="AC16" s="176"/>
    </row>
    <row r="17" spans="1:29">
      <c r="B17" s="173"/>
      <c r="C17" s="169"/>
      <c r="D17" s="169"/>
      <c r="E17" s="169"/>
      <c r="F17" s="170"/>
      <c r="G17" s="174"/>
      <c r="H17" s="169"/>
      <c r="I17" s="173"/>
      <c r="J17" s="169"/>
      <c r="K17" s="169"/>
      <c r="L17" s="169"/>
      <c r="M17" s="170"/>
      <c r="N17" s="174"/>
      <c r="O17" s="169"/>
      <c r="P17" s="173"/>
      <c r="Q17" s="169"/>
      <c r="R17" s="169"/>
      <c r="S17" s="169"/>
      <c r="T17" s="170"/>
      <c r="U17" s="174"/>
      <c r="V17" s="169"/>
      <c r="W17" s="173"/>
      <c r="X17" s="169"/>
      <c r="Y17" s="169"/>
      <c r="Z17" s="169"/>
      <c r="AA17" s="170"/>
      <c r="AB17" s="170"/>
      <c r="AC17" s="176"/>
    </row>
    <row r="18" spans="1:29" ht="15.75">
      <c r="B18" s="171" t="s">
        <v>93</v>
      </c>
      <c r="C18" s="167" t="s">
        <v>94</v>
      </c>
      <c r="D18" s="167" t="s">
        <v>89</v>
      </c>
      <c r="E18" s="167" t="s">
        <v>90</v>
      </c>
      <c r="F18" s="168" t="s">
        <v>89</v>
      </c>
      <c r="G18" s="172" t="s">
        <v>90</v>
      </c>
      <c r="H18" s="167" t="s">
        <v>104</v>
      </c>
      <c r="I18" s="171" t="s">
        <v>93</v>
      </c>
      <c r="J18" s="167" t="s">
        <v>94</v>
      </c>
      <c r="K18" s="167" t="s">
        <v>89</v>
      </c>
      <c r="L18" s="167" t="s">
        <v>90</v>
      </c>
      <c r="M18" s="168" t="s">
        <v>89</v>
      </c>
      <c r="N18" s="172" t="s">
        <v>90</v>
      </c>
      <c r="O18" s="167" t="s">
        <v>104</v>
      </c>
      <c r="P18" s="171" t="s">
        <v>93</v>
      </c>
      <c r="Q18" s="167" t="s">
        <v>94</v>
      </c>
      <c r="R18" s="167" t="s">
        <v>89</v>
      </c>
      <c r="S18" s="167" t="s">
        <v>90</v>
      </c>
      <c r="T18" s="168" t="s">
        <v>89</v>
      </c>
      <c r="U18" s="172" t="s">
        <v>90</v>
      </c>
      <c r="V18" s="167" t="s">
        <v>104</v>
      </c>
      <c r="W18" s="171" t="s">
        <v>93</v>
      </c>
      <c r="X18" s="167" t="s">
        <v>94</v>
      </c>
      <c r="Y18" s="167" t="s">
        <v>89</v>
      </c>
      <c r="Z18" s="167" t="s">
        <v>90</v>
      </c>
      <c r="AA18" s="168" t="s">
        <v>89</v>
      </c>
      <c r="AB18" s="172" t="s">
        <v>90</v>
      </c>
      <c r="AC18" s="179" t="s">
        <v>104</v>
      </c>
    </row>
    <row r="19" spans="1:29">
      <c r="B19" s="173" t="s">
        <v>91</v>
      </c>
      <c r="C19" s="169" t="s">
        <v>91</v>
      </c>
      <c r="D19" s="169" t="s">
        <v>91</v>
      </c>
      <c r="E19" s="169" t="s">
        <v>91</v>
      </c>
      <c r="F19" s="170" t="s">
        <v>92</v>
      </c>
      <c r="G19" s="174" t="s">
        <v>92</v>
      </c>
      <c r="H19" s="169" t="s">
        <v>103</v>
      </c>
      <c r="I19" s="173" t="s">
        <v>91</v>
      </c>
      <c r="J19" s="169" t="s">
        <v>91</v>
      </c>
      <c r="K19" s="169" t="s">
        <v>91</v>
      </c>
      <c r="L19" s="169" t="s">
        <v>91</v>
      </c>
      <c r="M19" s="170" t="s">
        <v>92</v>
      </c>
      <c r="N19" s="174" t="s">
        <v>92</v>
      </c>
      <c r="O19" s="169" t="s">
        <v>103</v>
      </c>
      <c r="P19" s="173" t="s">
        <v>91</v>
      </c>
      <c r="Q19" s="169" t="s">
        <v>91</v>
      </c>
      <c r="R19" s="169" t="s">
        <v>91</v>
      </c>
      <c r="S19" s="169" t="s">
        <v>91</v>
      </c>
      <c r="T19" s="170" t="s">
        <v>92</v>
      </c>
      <c r="U19" s="174" t="s">
        <v>92</v>
      </c>
      <c r="V19" s="169" t="s">
        <v>103</v>
      </c>
      <c r="W19" s="173" t="s">
        <v>91</v>
      </c>
      <c r="X19" s="169" t="s">
        <v>91</v>
      </c>
      <c r="Y19" s="169" t="s">
        <v>91</v>
      </c>
      <c r="Z19" s="169" t="s">
        <v>91</v>
      </c>
      <c r="AA19" s="170" t="s">
        <v>92</v>
      </c>
      <c r="AB19" s="170" t="s">
        <v>92</v>
      </c>
      <c r="AC19" s="176" t="s">
        <v>103</v>
      </c>
    </row>
    <row r="20" spans="1:29">
      <c r="A20" s="214" t="s">
        <v>99</v>
      </c>
      <c r="B20" s="180">
        <v>0.54</v>
      </c>
      <c r="C20" s="29">
        <v>0.53</v>
      </c>
      <c r="D20" s="29">
        <v>-0.01</v>
      </c>
      <c r="E20" s="29">
        <v>1.2E-2</v>
      </c>
      <c r="F20" s="74">
        <v>-1.89</v>
      </c>
      <c r="G20" s="31">
        <v>2.15</v>
      </c>
      <c r="H20" s="175">
        <v>44811</v>
      </c>
      <c r="I20" s="180">
        <v>0.54</v>
      </c>
      <c r="J20" s="29">
        <v>0.42299999999999999</v>
      </c>
      <c r="K20" s="29">
        <v>-0.11700000000000001</v>
      </c>
      <c r="L20" s="29">
        <v>1.2E-2</v>
      </c>
      <c r="M20" s="74">
        <v>-21.74</v>
      </c>
      <c r="N20" s="31">
        <v>2.15</v>
      </c>
      <c r="O20" s="175">
        <v>44811</v>
      </c>
      <c r="P20" s="180">
        <v>0.53300000000000003</v>
      </c>
      <c r="Q20" s="29">
        <v>0.64200000000000002</v>
      </c>
      <c r="R20" s="29">
        <v>0.109</v>
      </c>
      <c r="S20" s="29">
        <v>1.2E-2</v>
      </c>
      <c r="T20" s="74">
        <v>20.440000000000001</v>
      </c>
      <c r="U20" s="31">
        <v>2.1800000000000002</v>
      </c>
      <c r="V20" s="175">
        <v>44792</v>
      </c>
      <c r="W20" s="180">
        <v>0.54100000000000004</v>
      </c>
      <c r="X20" s="29">
        <v>0.51</v>
      </c>
      <c r="Y20" s="29">
        <v>-3.1E-2</v>
      </c>
      <c r="Z20" s="29">
        <v>1.2E-2</v>
      </c>
      <c r="AA20" s="74">
        <v>-5.75</v>
      </c>
      <c r="AB20" s="31">
        <v>2.15</v>
      </c>
      <c r="AC20" s="178">
        <v>44813</v>
      </c>
    </row>
    <row r="21" spans="1:29">
      <c r="A21" s="215"/>
      <c r="B21" s="135">
        <v>2.0049999999999999</v>
      </c>
      <c r="C21" s="6">
        <v>2.0070000000000001</v>
      </c>
      <c r="D21" s="6">
        <v>2E-3</v>
      </c>
      <c r="E21" s="6">
        <v>1.6E-2</v>
      </c>
      <c r="F21" s="75">
        <v>0.09</v>
      </c>
      <c r="G21" s="22">
        <v>0.8</v>
      </c>
      <c r="I21" s="135">
        <v>2</v>
      </c>
      <c r="J21" s="6">
        <v>1.889</v>
      </c>
      <c r="K21" s="6">
        <v>-0.112</v>
      </c>
      <c r="L21" s="6">
        <v>1.6E-2</v>
      </c>
      <c r="M21" s="75">
        <v>-5.58</v>
      </c>
      <c r="N21" s="22">
        <v>0.8</v>
      </c>
      <c r="P21" s="135">
        <v>1.9970000000000001</v>
      </c>
      <c r="Q21" s="6">
        <v>2.089</v>
      </c>
      <c r="R21" s="6">
        <v>9.1999999999999998E-2</v>
      </c>
      <c r="S21" s="6">
        <v>1.6E-2</v>
      </c>
      <c r="T21" s="75">
        <v>4.6100000000000003</v>
      </c>
      <c r="U21" s="22">
        <v>0.8</v>
      </c>
      <c r="W21" s="135">
        <v>1.986</v>
      </c>
      <c r="X21" s="6">
        <v>1.9379999999999999</v>
      </c>
      <c r="Y21" s="6">
        <v>-4.8000000000000001E-2</v>
      </c>
      <c r="Z21" s="6">
        <v>1.6E-2</v>
      </c>
      <c r="AA21" s="75">
        <v>-2.4300000000000002</v>
      </c>
      <c r="AB21" s="22">
        <v>0.81</v>
      </c>
      <c r="AC21" s="146"/>
    </row>
    <row r="22" spans="1:29">
      <c r="A22" s="215"/>
      <c r="B22" s="135">
        <v>4.9749999999999996</v>
      </c>
      <c r="C22" s="6">
        <v>5.008</v>
      </c>
      <c r="D22" s="6">
        <v>3.3000000000000002E-2</v>
      </c>
      <c r="E22" s="6">
        <v>2.5000000000000001E-2</v>
      </c>
      <c r="F22" s="75">
        <v>0.66</v>
      </c>
      <c r="G22" s="22">
        <v>0.5</v>
      </c>
      <c r="I22" s="135">
        <v>5.0590000000000002</v>
      </c>
      <c r="J22" s="6">
        <v>4.8979999999999997</v>
      </c>
      <c r="K22" s="6">
        <v>-0.16</v>
      </c>
      <c r="L22" s="6">
        <v>2.5999999999999999E-2</v>
      </c>
      <c r="M22" s="75">
        <v>-3.17</v>
      </c>
      <c r="N22" s="22">
        <v>0.51</v>
      </c>
      <c r="P22" s="135">
        <v>5.0659999999999998</v>
      </c>
      <c r="Q22" s="6">
        <v>5.1639999999999997</v>
      </c>
      <c r="R22" s="6">
        <v>9.8000000000000004E-2</v>
      </c>
      <c r="S22" s="6">
        <v>2.5000000000000001E-2</v>
      </c>
      <c r="T22" s="75">
        <v>1.93</v>
      </c>
      <c r="U22" s="22">
        <v>0.5</v>
      </c>
      <c r="W22" s="135">
        <v>5.0570000000000004</v>
      </c>
      <c r="X22" s="6">
        <v>4.9729999999999999</v>
      </c>
      <c r="Y22" s="6">
        <v>-8.4000000000000005E-2</v>
      </c>
      <c r="Z22" s="6">
        <v>3.7999999999999999E-2</v>
      </c>
      <c r="AA22" s="75">
        <v>-1.67</v>
      </c>
      <c r="AB22" s="22">
        <v>0.75</v>
      </c>
      <c r="AC22" s="146"/>
    </row>
    <row r="23" spans="1:29">
      <c r="A23" s="215"/>
      <c r="B23" s="135">
        <v>8.0359999999999996</v>
      </c>
      <c r="C23" s="6">
        <v>8.0559999999999992</v>
      </c>
      <c r="D23" s="6">
        <v>1.9E-2</v>
      </c>
      <c r="E23" s="6">
        <v>0.04</v>
      </c>
      <c r="F23" s="75">
        <v>0.24</v>
      </c>
      <c r="G23" s="22">
        <v>0.5</v>
      </c>
      <c r="I23" s="135">
        <v>8.0609999999999999</v>
      </c>
      <c r="J23" s="6">
        <v>7.9459999999999997</v>
      </c>
      <c r="K23" s="6">
        <v>-0.114</v>
      </c>
      <c r="L23" s="6">
        <v>0.04</v>
      </c>
      <c r="M23" s="75">
        <v>-1.42</v>
      </c>
      <c r="N23" s="22">
        <v>0.5</v>
      </c>
      <c r="P23" s="135">
        <v>8.1259999999999994</v>
      </c>
      <c r="Q23" s="6">
        <v>8.1679999999999993</v>
      </c>
      <c r="R23" s="6">
        <v>4.2000000000000003E-2</v>
      </c>
      <c r="S23" s="6">
        <v>4.1000000000000002E-2</v>
      </c>
      <c r="T23" s="75">
        <v>0.52</v>
      </c>
      <c r="U23" s="22">
        <v>0.5</v>
      </c>
      <c r="W23" s="135">
        <v>8.0329999999999995</v>
      </c>
      <c r="X23" s="6">
        <v>7.8879999999999999</v>
      </c>
      <c r="Y23" s="6">
        <v>-0.14499999999999999</v>
      </c>
      <c r="Z23" s="6">
        <v>0.06</v>
      </c>
      <c r="AA23" s="75">
        <v>-1.8</v>
      </c>
      <c r="AB23" s="22">
        <v>0.74</v>
      </c>
      <c r="AC23" s="146"/>
    </row>
    <row r="24" spans="1:29">
      <c r="A24" s="215"/>
      <c r="B24" s="135">
        <v>12.066000000000001</v>
      </c>
      <c r="C24" s="6">
        <v>12.055</v>
      </c>
      <c r="D24" s="6">
        <v>-1.0999999999999999E-2</v>
      </c>
      <c r="E24" s="6">
        <v>0.06</v>
      </c>
      <c r="F24" s="75">
        <v>-0.09</v>
      </c>
      <c r="G24" s="22">
        <v>0.5</v>
      </c>
      <c r="I24" s="135">
        <v>12.053000000000001</v>
      </c>
      <c r="J24" s="6">
        <v>11.943</v>
      </c>
      <c r="K24" s="6">
        <v>-0.11</v>
      </c>
      <c r="L24" s="6">
        <v>0.06</v>
      </c>
      <c r="M24" s="75">
        <v>-0.91</v>
      </c>
      <c r="N24" s="22">
        <v>0.5</v>
      </c>
      <c r="P24" s="135">
        <v>12.006</v>
      </c>
      <c r="Q24" s="6">
        <v>11.952999999999999</v>
      </c>
      <c r="R24" s="6">
        <v>-5.2999999999999999E-2</v>
      </c>
      <c r="S24" s="6">
        <v>0.06</v>
      </c>
      <c r="T24" s="75">
        <v>-0.44</v>
      </c>
      <c r="U24" s="22">
        <v>0.5</v>
      </c>
      <c r="W24" s="135">
        <v>12.215999999999999</v>
      </c>
      <c r="X24" s="6">
        <v>12.026999999999999</v>
      </c>
      <c r="Y24" s="6">
        <v>-0.188</v>
      </c>
      <c r="Z24" s="6">
        <v>0.09</v>
      </c>
      <c r="AA24" s="75">
        <v>-1.54</v>
      </c>
      <c r="AB24" s="22">
        <v>0.74</v>
      </c>
      <c r="AC24" s="146"/>
    </row>
    <row r="25" spans="1:29">
      <c r="A25" s="216"/>
      <c r="B25" s="181">
        <v>20.053999999999998</v>
      </c>
      <c r="C25" s="182">
        <v>19.779</v>
      </c>
      <c r="D25" s="182">
        <v>-0.27400000000000002</v>
      </c>
      <c r="E25" s="182">
        <v>0.1</v>
      </c>
      <c r="F25" s="183">
        <v>-1.37</v>
      </c>
      <c r="G25" s="184">
        <v>0.5</v>
      </c>
      <c r="H25" s="25"/>
      <c r="I25" s="181">
        <v>20.091000000000001</v>
      </c>
      <c r="J25" s="182">
        <v>19.797000000000001</v>
      </c>
      <c r="K25" s="182">
        <v>-0.29399999999999998</v>
      </c>
      <c r="L25" s="182">
        <v>0.1</v>
      </c>
      <c r="M25" s="183">
        <v>-1.46</v>
      </c>
      <c r="N25" s="184">
        <v>0.5</v>
      </c>
      <c r="O25" s="25"/>
      <c r="P25" s="181">
        <v>20.062999999999999</v>
      </c>
      <c r="Q25" s="182">
        <v>19.774999999999999</v>
      </c>
      <c r="R25" s="182">
        <v>-0.28799999999999998</v>
      </c>
      <c r="S25" s="182">
        <v>0.1</v>
      </c>
      <c r="T25" s="183">
        <v>-1.44</v>
      </c>
      <c r="U25" s="184">
        <v>0.5</v>
      </c>
      <c r="V25" s="25"/>
      <c r="W25" s="181"/>
      <c r="X25" s="182"/>
      <c r="Y25" s="182"/>
      <c r="Z25" s="182"/>
      <c r="AA25" s="183"/>
      <c r="AB25" s="184"/>
      <c r="AC25" s="177"/>
    </row>
    <row r="26" spans="1:29">
      <c r="B26" s="135"/>
      <c r="C26" s="6"/>
      <c r="D26" s="6"/>
      <c r="E26" s="6"/>
      <c r="F26" s="75"/>
      <c r="G26" s="22"/>
      <c r="I26" s="135"/>
      <c r="J26" s="6"/>
      <c r="K26" s="6"/>
      <c r="L26" s="6"/>
      <c r="M26" s="75"/>
      <c r="N26" s="22"/>
      <c r="P26" s="135"/>
      <c r="Q26" s="6"/>
      <c r="R26" s="6"/>
      <c r="S26" s="6"/>
      <c r="T26" s="75"/>
      <c r="U26" s="22"/>
      <c r="W26" s="135"/>
      <c r="X26" s="6"/>
      <c r="Y26" s="6"/>
      <c r="Z26" s="6"/>
      <c r="AA26" s="75"/>
      <c r="AB26" s="22"/>
      <c r="AC26" s="146"/>
    </row>
    <row r="27" spans="1:29">
      <c r="A27" s="214" t="s">
        <v>101</v>
      </c>
      <c r="B27" s="180">
        <v>0.54700000000000004</v>
      </c>
      <c r="C27" s="29">
        <v>0.54600000000000004</v>
      </c>
      <c r="D27" s="29">
        <v>-1E-3</v>
      </c>
      <c r="E27" s="29">
        <v>1.2E-2</v>
      </c>
      <c r="F27" s="74">
        <v>-0.23</v>
      </c>
      <c r="G27" s="31">
        <v>2.13</v>
      </c>
      <c r="H27" s="175">
        <v>45086</v>
      </c>
      <c r="I27" s="180">
        <v>0.54900000000000004</v>
      </c>
      <c r="J27" s="29">
        <v>0.53</v>
      </c>
      <c r="K27" s="29">
        <v>-1.9E-2</v>
      </c>
      <c r="L27" s="29">
        <v>1.2E-2</v>
      </c>
      <c r="M27" s="74">
        <v>-3.41</v>
      </c>
      <c r="N27" s="31">
        <v>2.12</v>
      </c>
      <c r="O27" s="175">
        <v>45086</v>
      </c>
      <c r="P27" s="180">
        <v>0.54700000000000004</v>
      </c>
      <c r="Q27" s="29">
        <v>0.67700000000000005</v>
      </c>
      <c r="R27" s="29">
        <v>0.13</v>
      </c>
      <c r="S27" s="29">
        <v>1.2E-2</v>
      </c>
      <c r="T27" s="74">
        <v>23.7</v>
      </c>
      <c r="U27" s="31">
        <v>2.13</v>
      </c>
      <c r="V27" s="175">
        <v>45092</v>
      </c>
      <c r="W27" s="180">
        <v>0.54400000000000004</v>
      </c>
      <c r="X27" s="29">
        <v>0.54</v>
      </c>
      <c r="Y27" s="29">
        <v>-4.0000000000000001E-3</v>
      </c>
      <c r="Z27" s="29">
        <v>1.2E-2</v>
      </c>
      <c r="AA27" s="74">
        <v>-0.75</v>
      </c>
      <c r="AB27" s="31">
        <v>2.14</v>
      </c>
      <c r="AC27" s="178">
        <v>45097</v>
      </c>
    </row>
    <row r="28" spans="1:29">
      <c r="A28" s="215"/>
      <c r="B28" s="135">
        <v>2.0379999999999998</v>
      </c>
      <c r="C28" s="6">
        <v>2.0419999999999998</v>
      </c>
      <c r="D28" s="6">
        <v>4.0000000000000001E-3</v>
      </c>
      <c r="E28" s="6">
        <v>1.6E-2</v>
      </c>
      <c r="F28" s="75">
        <v>0.2</v>
      </c>
      <c r="G28" s="22">
        <v>0.79</v>
      </c>
      <c r="I28" s="135">
        <v>2.093</v>
      </c>
      <c r="J28" s="6">
        <v>1.986</v>
      </c>
      <c r="K28" s="6">
        <v>-0.107</v>
      </c>
      <c r="L28" s="6">
        <v>1.6E-2</v>
      </c>
      <c r="M28" s="75">
        <v>-5.12</v>
      </c>
      <c r="N28" s="22">
        <v>0.78</v>
      </c>
      <c r="P28" s="135">
        <v>2.0059999999999998</v>
      </c>
      <c r="Q28" s="6">
        <v>2.125</v>
      </c>
      <c r="R28" s="6">
        <v>0.11799999999999999</v>
      </c>
      <c r="S28" s="6">
        <v>1.6E-2</v>
      </c>
      <c r="T28" s="75">
        <v>5.89</v>
      </c>
      <c r="U28" s="22">
        <v>0.8</v>
      </c>
      <c r="W28" s="135">
        <v>1.9810000000000001</v>
      </c>
      <c r="X28" s="6">
        <v>1.9470000000000001</v>
      </c>
      <c r="Y28" s="6">
        <v>-3.4000000000000002E-2</v>
      </c>
      <c r="Z28" s="6">
        <v>1.6E-2</v>
      </c>
      <c r="AA28" s="75">
        <v>-1.71</v>
      </c>
      <c r="AB28" s="22">
        <v>0.82</v>
      </c>
      <c r="AC28" s="146"/>
    </row>
    <row r="29" spans="1:29">
      <c r="A29" s="215"/>
      <c r="B29" s="135">
        <v>4.9969999999999999</v>
      </c>
      <c r="C29" s="6">
        <v>5.0330000000000004</v>
      </c>
      <c r="D29" s="6">
        <v>3.5999999999999997E-2</v>
      </c>
      <c r="E29" s="6">
        <v>2.5000000000000001E-2</v>
      </c>
      <c r="F29" s="75">
        <v>0.72</v>
      </c>
      <c r="G29" s="22">
        <v>0.5</v>
      </c>
      <c r="I29" s="135">
        <v>5.1769999999999996</v>
      </c>
      <c r="J29" s="6">
        <v>5.0330000000000004</v>
      </c>
      <c r="K29" s="6">
        <v>-0.14399999999999999</v>
      </c>
      <c r="L29" s="6">
        <v>2.5999999999999999E-2</v>
      </c>
      <c r="M29" s="75">
        <v>-2.78</v>
      </c>
      <c r="N29" s="22">
        <v>0.5</v>
      </c>
      <c r="P29" s="135">
        <v>5.09</v>
      </c>
      <c r="Q29" s="6">
        <v>5.2009999999999996</v>
      </c>
      <c r="R29" s="6">
        <v>0.111</v>
      </c>
      <c r="S29" s="6">
        <v>2.5000000000000001E-2</v>
      </c>
      <c r="T29" s="75">
        <v>2.1800000000000002</v>
      </c>
      <c r="U29" s="22">
        <v>0.5</v>
      </c>
      <c r="W29" s="135">
        <v>5.0810000000000004</v>
      </c>
      <c r="X29" s="6">
        <v>5.0039999999999996</v>
      </c>
      <c r="Y29" s="6">
        <v>-7.6999999999999999E-2</v>
      </c>
      <c r="Z29" s="6">
        <v>3.7999999999999999E-2</v>
      </c>
      <c r="AA29" s="75">
        <v>-1.52</v>
      </c>
      <c r="AB29" s="22">
        <v>0.75</v>
      </c>
      <c r="AC29" s="146"/>
    </row>
    <row r="30" spans="1:29">
      <c r="A30" s="215"/>
      <c r="B30" s="135">
        <v>8.0749999999999993</v>
      </c>
      <c r="C30" s="6">
        <v>8.1010000000000009</v>
      </c>
      <c r="D30" s="6">
        <v>2.5999999999999999E-2</v>
      </c>
      <c r="E30" s="6">
        <v>0.04</v>
      </c>
      <c r="F30" s="75">
        <v>0.32</v>
      </c>
      <c r="G30" s="22">
        <v>0.5</v>
      </c>
      <c r="I30" s="135">
        <v>8.1609999999999996</v>
      </c>
      <c r="J30" s="6">
        <v>8.0510000000000002</v>
      </c>
      <c r="K30" s="6">
        <v>-0.11</v>
      </c>
      <c r="L30" s="6">
        <v>4.1000000000000002E-2</v>
      </c>
      <c r="M30" s="75">
        <v>-1.34</v>
      </c>
      <c r="N30" s="22">
        <v>0.5</v>
      </c>
      <c r="P30" s="135">
        <v>8.0739999999999998</v>
      </c>
      <c r="Q30" s="6">
        <v>8.1110000000000007</v>
      </c>
      <c r="R30" s="6">
        <v>3.6999999999999998E-2</v>
      </c>
      <c r="S30" s="6">
        <v>0.04</v>
      </c>
      <c r="T30" s="75">
        <v>0.46</v>
      </c>
      <c r="U30" s="22">
        <v>0.5</v>
      </c>
      <c r="W30" s="135">
        <v>8.15</v>
      </c>
      <c r="X30" s="6">
        <v>8.0030000000000001</v>
      </c>
      <c r="Y30" s="6">
        <v>-0.14699999999999999</v>
      </c>
      <c r="Z30" s="6">
        <v>0.06</v>
      </c>
      <c r="AA30" s="75">
        <v>-1.81</v>
      </c>
      <c r="AB30" s="22">
        <v>0.74</v>
      </c>
      <c r="AC30" s="146"/>
    </row>
    <row r="31" spans="1:29">
      <c r="A31" s="215"/>
      <c r="B31" s="135">
        <v>12.041</v>
      </c>
      <c r="C31" s="6">
        <v>12.05</v>
      </c>
      <c r="D31" s="6">
        <v>8.9999999999999993E-3</v>
      </c>
      <c r="E31" s="6">
        <v>0.06</v>
      </c>
      <c r="F31" s="75">
        <v>0.08</v>
      </c>
      <c r="G31" s="22">
        <v>0.5</v>
      </c>
      <c r="I31" s="135">
        <v>12.103</v>
      </c>
      <c r="J31" s="6">
        <v>11.981999999999999</v>
      </c>
      <c r="K31" s="6">
        <v>-0.121</v>
      </c>
      <c r="L31" s="6">
        <v>0.06</v>
      </c>
      <c r="M31" s="75">
        <v>-1</v>
      </c>
      <c r="N31" s="22">
        <v>0.5</v>
      </c>
      <c r="P31" s="135">
        <v>12.119</v>
      </c>
      <c r="Q31" s="6">
        <v>12.048</v>
      </c>
      <c r="R31" s="6">
        <v>-7.0000000000000007E-2</v>
      </c>
      <c r="S31" s="6">
        <v>6.0999999999999999E-2</v>
      </c>
      <c r="T31" s="75">
        <v>-0.57999999999999996</v>
      </c>
      <c r="U31" s="22">
        <v>0.5</v>
      </c>
      <c r="W31" s="135">
        <v>12.173999999999999</v>
      </c>
      <c r="X31" s="6">
        <v>11.981</v>
      </c>
      <c r="Y31" s="6">
        <v>-0.193</v>
      </c>
      <c r="Z31" s="6">
        <v>0.09</v>
      </c>
      <c r="AA31" s="75">
        <v>-1.59</v>
      </c>
      <c r="AB31" s="22">
        <v>0.74</v>
      </c>
      <c r="AC31" s="146"/>
    </row>
    <row r="32" spans="1:29">
      <c r="A32" s="216"/>
      <c r="B32" s="181">
        <v>20.318000000000001</v>
      </c>
      <c r="C32" s="182">
        <v>20.023</v>
      </c>
      <c r="D32" s="182">
        <v>-0.29499999999999998</v>
      </c>
      <c r="E32" s="182">
        <v>0.10199999999999999</v>
      </c>
      <c r="F32" s="183">
        <v>-1.45</v>
      </c>
      <c r="G32" s="184">
        <v>0.5</v>
      </c>
      <c r="H32" s="25"/>
      <c r="I32" s="181">
        <v>20.213999999999999</v>
      </c>
      <c r="J32" s="182">
        <v>19.907</v>
      </c>
      <c r="K32" s="182">
        <v>-0.307</v>
      </c>
      <c r="L32" s="182">
        <v>0.10100000000000001</v>
      </c>
      <c r="M32" s="183">
        <v>-1.52</v>
      </c>
      <c r="N32" s="184">
        <v>0.5</v>
      </c>
      <c r="O32" s="25"/>
      <c r="P32" s="181">
        <v>20.141999999999999</v>
      </c>
      <c r="Q32" s="182">
        <v>19.835999999999999</v>
      </c>
      <c r="R32" s="182">
        <v>-0.30599999999999999</v>
      </c>
      <c r="S32" s="182">
        <v>0.10100000000000001</v>
      </c>
      <c r="T32" s="183">
        <v>-1.52</v>
      </c>
      <c r="U32" s="184">
        <v>0.5</v>
      </c>
      <c r="V32" s="25"/>
      <c r="W32" s="181"/>
      <c r="X32" s="182"/>
      <c r="Y32" s="182"/>
      <c r="Z32" s="182"/>
      <c r="AA32" s="183"/>
      <c r="AB32" s="184"/>
      <c r="AC32" s="177"/>
    </row>
    <row r="33" spans="1:29">
      <c r="B33" s="135"/>
      <c r="C33" s="6"/>
      <c r="D33" s="6"/>
      <c r="E33" s="6"/>
      <c r="F33" s="75"/>
      <c r="G33" s="22"/>
      <c r="I33" s="135"/>
      <c r="J33" s="6"/>
      <c r="K33" s="6"/>
      <c r="L33" s="6"/>
      <c r="M33" s="75"/>
      <c r="N33" s="22"/>
      <c r="P33" s="135"/>
      <c r="Q33" s="6"/>
      <c r="R33" s="6"/>
      <c r="S33" s="6"/>
      <c r="T33" s="75"/>
      <c r="U33" s="22"/>
      <c r="W33" s="135"/>
      <c r="X33" s="6"/>
      <c r="Y33" s="6"/>
      <c r="Z33" s="6"/>
      <c r="AA33" s="75"/>
      <c r="AB33" s="22"/>
      <c r="AC33" s="146"/>
    </row>
    <row r="34" spans="1:29">
      <c r="A34" s="214" t="s">
        <v>100</v>
      </c>
      <c r="B34" s="180">
        <v>0.54700000000000004</v>
      </c>
      <c r="C34" s="29">
        <v>0.55400000000000005</v>
      </c>
      <c r="D34" s="29">
        <v>6.0000000000000001E-3</v>
      </c>
      <c r="E34" s="29">
        <v>1.2E-2</v>
      </c>
      <c r="F34" s="74">
        <v>1.1499999999999999</v>
      </c>
      <c r="G34" s="31">
        <v>2.13</v>
      </c>
      <c r="H34" s="175">
        <v>45630</v>
      </c>
      <c r="I34" s="180">
        <v>0.54600000000000004</v>
      </c>
      <c r="J34" s="29">
        <v>0.53100000000000003</v>
      </c>
      <c r="K34" s="29">
        <v>-1.4999999999999999E-2</v>
      </c>
      <c r="L34" s="29">
        <v>1.2E-2</v>
      </c>
      <c r="M34" s="74">
        <v>-2.82</v>
      </c>
      <c r="N34" s="31">
        <v>2.13</v>
      </c>
      <c r="O34" s="175">
        <v>45631</v>
      </c>
      <c r="P34" s="180">
        <v>0.54400000000000004</v>
      </c>
      <c r="Q34" s="29">
        <v>0.61199999999999999</v>
      </c>
      <c r="R34" s="29">
        <v>6.8000000000000005E-2</v>
      </c>
      <c r="S34" s="29">
        <v>1.2E-2</v>
      </c>
      <c r="T34" s="74">
        <v>12.52</v>
      </c>
      <c r="U34" s="31">
        <v>2.14</v>
      </c>
      <c r="V34" s="175">
        <v>45635</v>
      </c>
      <c r="W34" s="180">
        <v>0.54300000000000004</v>
      </c>
      <c r="X34" s="29">
        <v>0.52</v>
      </c>
      <c r="Y34" s="29">
        <v>-2.3E-2</v>
      </c>
      <c r="Z34" s="29">
        <v>1.2E-2</v>
      </c>
      <c r="AA34" s="74">
        <v>-4.2300000000000004</v>
      </c>
      <c r="AB34" s="31">
        <v>2.14</v>
      </c>
      <c r="AC34" s="178">
        <v>45635</v>
      </c>
    </row>
    <row r="35" spans="1:29">
      <c r="A35" s="215"/>
      <c r="B35" s="135">
        <v>2.0390000000000001</v>
      </c>
      <c r="C35" s="6">
        <v>2.044</v>
      </c>
      <c r="D35" s="6">
        <v>5.0000000000000001E-3</v>
      </c>
      <c r="E35" s="6">
        <v>1.6E-2</v>
      </c>
      <c r="F35" s="75">
        <v>0.24</v>
      </c>
      <c r="G35" s="22">
        <v>0.79</v>
      </c>
      <c r="I35" s="135">
        <v>2.0089999999999999</v>
      </c>
      <c r="J35" s="6">
        <v>1.9079999999999999</v>
      </c>
      <c r="K35" s="6">
        <v>-0.1</v>
      </c>
      <c r="L35" s="6">
        <v>1.6E-2</v>
      </c>
      <c r="M35" s="75">
        <v>-4.99</v>
      </c>
      <c r="N35" s="22">
        <v>0.8</v>
      </c>
      <c r="P35" s="135">
        <v>2.0070000000000001</v>
      </c>
      <c r="Q35" s="6">
        <v>2.0489999999999999</v>
      </c>
      <c r="R35" s="6">
        <v>4.2000000000000003E-2</v>
      </c>
      <c r="S35" s="6">
        <v>1.6E-2</v>
      </c>
      <c r="T35" s="75">
        <v>2.08</v>
      </c>
      <c r="U35" s="22">
        <v>0.8</v>
      </c>
      <c r="W35" s="135">
        <v>2.0030000000000001</v>
      </c>
      <c r="X35" s="6">
        <v>1.968</v>
      </c>
      <c r="Y35" s="6">
        <v>-3.5000000000000003E-2</v>
      </c>
      <c r="Z35" s="6">
        <v>1.6E-2</v>
      </c>
      <c r="AA35" s="75">
        <v>-1.74</v>
      </c>
      <c r="AB35" s="22">
        <v>0.8</v>
      </c>
      <c r="AC35" s="146"/>
    </row>
    <row r="36" spans="1:29">
      <c r="A36" s="215"/>
      <c r="B36" s="135">
        <v>5.0709999999999997</v>
      </c>
      <c r="C36" s="6">
        <v>5.1050000000000004</v>
      </c>
      <c r="D36" s="6">
        <v>3.4000000000000002E-2</v>
      </c>
      <c r="E36" s="6">
        <v>2.5000000000000001E-2</v>
      </c>
      <c r="F36" s="75">
        <v>0.67</v>
      </c>
      <c r="G36" s="22">
        <v>0.5</v>
      </c>
      <c r="I36" s="135">
        <v>5.0780000000000003</v>
      </c>
      <c r="J36" s="6">
        <v>4.9459999999999997</v>
      </c>
      <c r="K36" s="6">
        <v>-0.13200000000000001</v>
      </c>
      <c r="L36" s="6">
        <v>2.5999999999999999E-2</v>
      </c>
      <c r="M36" s="75">
        <v>-2.6</v>
      </c>
      <c r="N36" s="22">
        <v>0.51</v>
      </c>
      <c r="P36" s="135">
        <v>5.0839999999999996</v>
      </c>
      <c r="Q36" s="6">
        <v>5.1689999999999996</v>
      </c>
      <c r="R36" s="6">
        <v>8.5000000000000006E-2</v>
      </c>
      <c r="S36" s="6">
        <v>2.5000000000000001E-2</v>
      </c>
      <c r="T36" s="75">
        <v>1.67</v>
      </c>
      <c r="U36" s="22">
        <v>0.5</v>
      </c>
      <c r="W36" s="135">
        <v>5.0609999999999999</v>
      </c>
      <c r="X36" s="6">
        <v>4.9829999999999997</v>
      </c>
      <c r="Y36" s="6">
        <v>-7.8E-2</v>
      </c>
      <c r="Z36" s="6">
        <v>3.7999999999999999E-2</v>
      </c>
      <c r="AA36" s="75">
        <v>-1.54</v>
      </c>
      <c r="AB36" s="22">
        <v>0.75</v>
      </c>
      <c r="AC36" s="146"/>
    </row>
    <row r="37" spans="1:29">
      <c r="A37" s="215"/>
      <c r="B37" s="135">
        <v>8.0790000000000006</v>
      </c>
      <c r="C37" s="6">
        <v>8.0909999999999993</v>
      </c>
      <c r="D37" s="6">
        <v>1.2E-2</v>
      </c>
      <c r="E37" s="6">
        <v>0.04</v>
      </c>
      <c r="F37" s="75">
        <v>0.15</v>
      </c>
      <c r="G37" s="22">
        <v>0.5</v>
      </c>
      <c r="I37" s="135">
        <v>8.0950000000000006</v>
      </c>
      <c r="J37" s="6">
        <v>7.9829999999999997</v>
      </c>
      <c r="K37" s="6">
        <v>-0.112</v>
      </c>
      <c r="L37" s="6">
        <v>0.04</v>
      </c>
      <c r="M37" s="75">
        <v>-1.38</v>
      </c>
      <c r="N37" s="22">
        <v>0.5</v>
      </c>
      <c r="P37" s="135">
        <v>8.077</v>
      </c>
      <c r="Q37" s="6">
        <v>8.0909999999999993</v>
      </c>
      <c r="R37" s="6">
        <v>1.4E-2</v>
      </c>
      <c r="S37" s="6">
        <v>0.04</v>
      </c>
      <c r="T37" s="75">
        <v>0.18</v>
      </c>
      <c r="U37" s="22">
        <v>0.5</v>
      </c>
      <c r="W37" s="135">
        <v>8.0850000000000009</v>
      </c>
      <c r="X37" s="6">
        <v>7.9269999999999996</v>
      </c>
      <c r="Y37" s="6">
        <v>-0.158</v>
      </c>
      <c r="Z37" s="6">
        <v>0.06</v>
      </c>
      <c r="AA37" s="75">
        <v>-1.95</v>
      </c>
      <c r="AB37" s="22">
        <v>0.75</v>
      </c>
      <c r="AC37" s="146"/>
    </row>
    <row r="38" spans="1:29">
      <c r="A38" s="215"/>
      <c r="B38" s="135">
        <v>12.029</v>
      </c>
      <c r="C38" s="6">
        <v>11.996</v>
      </c>
      <c r="D38" s="6">
        <v>-3.4000000000000002E-2</v>
      </c>
      <c r="E38" s="6">
        <v>0.06</v>
      </c>
      <c r="F38" s="75">
        <v>-0.28000000000000003</v>
      </c>
      <c r="G38" s="22">
        <v>0.5</v>
      </c>
      <c r="I38" s="135">
        <v>12.026</v>
      </c>
      <c r="J38" s="6">
        <v>11.928000000000001</v>
      </c>
      <c r="K38" s="6">
        <v>-9.8000000000000004E-2</v>
      </c>
      <c r="L38" s="6">
        <v>0.06</v>
      </c>
      <c r="M38" s="75">
        <v>-0.81</v>
      </c>
      <c r="N38" s="22">
        <v>0.5</v>
      </c>
      <c r="P38" s="135">
        <v>12.032999999999999</v>
      </c>
      <c r="Q38" s="6">
        <v>11.961</v>
      </c>
      <c r="R38" s="6">
        <v>-7.1999999999999995E-2</v>
      </c>
      <c r="S38" s="6">
        <v>0.06</v>
      </c>
      <c r="T38" s="75">
        <v>-0.6</v>
      </c>
      <c r="U38" s="22">
        <v>0.5</v>
      </c>
      <c r="W38" s="135">
        <v>12.096</v>
      </c>
      <c r="X38" s="6">
        <v>11.882999999999999</v>
      </c>
      <c r="Y38" s="6">
        <v>-0.214</v>
      </c>
      <c r="Z38" s="6">
        <v>0.09</v>
      </c>
      <c r="AA38" s="75">
        <v>-1.77</v>
      </c>
      <c r="AB38" s="22">
        <v>0.74</v>
      </c>
      <c r="AC38" s="146"/>
    </row>
    <row r="39" spans="1:29">
      <c r="A39" s="216"/>
      <c r="B39" s="181">
        <v>20.006</v>
      </c>
      <c r="C39" s="182">
        <v>19.623000000000001</v>
      </c>
      <c r="D39" s="182">
        <v>-0.38300000000000001</v>
      </c>
      <c r="E39" s="182">
        <v>0.1</v>
      </c>
      <c r="F39" s="183">
        <v>-1.92</v>
      </c>
      <c r="G39" s="184">
        <v>0.5</v>
      </c>
      <c r="H39" s="25"/>
      <c r="I39" s="181">
        <v>20.091000000000001</v>
      </c>
      <c r="J39" s="182">
        <v>19.792999999999999</v>
      </c>
      <c r="K39" s="182">
        <v>-0.29799999999999999</v>
      </c>
      <c r="L39" s="182">
        <v>0.1</v>
      </c>
      <c r="M39" s="183">
        <v>-1.48</v>
      </c>
      <c r="N39" s="184">
        <v>0.5</v>
      </c>
      <c r="O39" s="25"/>
      <c r="P39" s="181">
        <v>20.052</v>
      </c>
      <c r="Q39" s="182">
        <v>19.846</v>
      </c>
      <c r="R39" s="182">
        <v>-0.20499999999999999</v>
      </c>
      <c r="S39" s="182">
        <v>0.1</v>
      </c>
      <c r="T39" s="183">
        <v>-1.02</v>
      </c>
      <c r="U39" s="184">
        <v>0.5</v>
      </c>
      <c r="V39" s="25"/>
      <c r="W39" s="181"/>
      <c r="X39" s="182"/>
      <c r="Y39" s="182"/>
      <c r="Z39" s="182"/>
      <c r="AA39" s="183"/>
      <c r="AB39" s="184"/>
      <c r="AC39" s="177"/>
    </row>
    <row r="40" spans="1:29">
      <c r="B40" s="135"/>
      <c r="C40" s="6"/>
      <c r="D40" s="6"/>
      <c r="E40" s="6"/>
      <c r="F40" s="75"/>
      <c r="G40" s="22"/>
      <c r="I40" s="135"/>
      <c r="J40" s="6"/>
      <c r="K40" s="6"/>
      <c r="L40" s="6"/>
      <c r="M40" s="75"/>
      <c r="N40" s="22"/>
      <c r="P40" s="135"/>
      <c r="Q40" s="6"/>
      <c r="R40" s="6"/>
      <c r="S40" s="6"/>
      <c r="T40" s="75"/>
      <c r="U40" s="22"/>
      <c r="W40" s="19"/>
      <c r="AA40" s="75"/>
      <c r="AB40" s="22"/>
      <c r="AC40" s="146"/>
    </row>
    <row r="41" spans="1:29">
      <c r="A41" s="214" t="s">
        <v>102</v>
      </c>
      <c r="B41" s="180">
        <v>0.54500000000000004</v>
      </c>
      <c r="C41" s="29">
        <v>0.53800000000000003</v>
      </c>
      <c r="D41" s="29">
        <v>-7.0000000000000001E-3</v>
      </c>
      <c r="E41" s="29">
        <v>1.2E-2</v>
      </c>
      <c r="F41" s="74">
        <v>-1.29</v>
      </c>
      <c r="G41" s="31">
        <v>2.14</v>
      </c>
      <c r="H41" s="175">
        <v>45888</v>
      </c>
      <c r="I41" s="180">
        <v>0.54200000000000004</v>
      </c>
      <c r="J41" s="29">
        <v>0.41799999999999998</v>
      </c>
      <c r="K41" s="29">
        <v>-0.124</v>
      </c>
      <c r="L41" s="29">
        <v>1.2E-2</v>
      </c>
      <c r="M41" s="74">
        <v>-22.85</v>
      </c>
      <c r="N41" s="31">
        <v>2.15</v>
      </c>
      <c r="O41" s="175">
        <v>45888</v>
      </c>
      <c r="P41" s="180">
        <v>0.54300000000000004</v>
      </c>
      <c r="Q41" s="29">
        <v>0.66100000000000003</v>
      </c>
      <c r="R41" s="29">
        <v>0.11799999999999999</v>
      </c>
      <c r="S41" s="29">
        <v>1.2E-2</v>
      </c>
      <c r="T41" s="74">
        <v>21.71</v>
      </c>
      <c r="U41" s="31">
        <v>2.14</v>
      </c>
      <c r="V41" s="175">
        <v>45889</v>
      </c>
      <c r="W41" s="16"/>
      <c r="X41" s="17"/>
      <c r="Y41" s="17"/>
      <c r="Z41" s="17"/>
      <c r="AA41" s="74"/>
      <c r="AB41" s="31"/>
      <c r="AC41" s="145"/>
    </row>
    <row r="42" spans="1:29">
      <c r="A42" s="215"/>
      <c r="B42" s="135">
        <v>2</v>
      </c>
      <c r="C42" s="6">
        <v>1.9910000000000001</v>
      </c>
      <c r="D42" s="6">
        <v>-8.9999999999999993E-3</v>
      </c>
      <c r="E42" s="6">
        <v>1.6E-2</v>
      </c>
      <c r="F42" s="75">
        <v>-0.43</v>
      </c>
      <c r="G42" s="22">
        <v>0.8</v>
      </c>
      <c r="I42" s="135">
        <v>1.996</v>
      </c>
      <c r="J42" s="6">
        <v>1.8819999999999999</v>
      </c>
      <c r="K42" s="6">
        <v>-0.114</v>
      </c>
      <c r="L42" s="6">
        <v>1.6E-2</v>
      </c>
      <c r="M42" s="75">
        <v>-5.71</v>
      </c>
      <c r="N42" s="22">
        <v>0.8</v>
      </c>
      <c r="P42" s="135">
        <v>1.996</v>
      </c>
      <c r="Q42" s="6">
        <v>2.1059999999999999</v>
      </c>
      <c r="R42" s="6">
        <v>0.11</v>
      </c>
      <c r="S42" s="6">
        <v>1.6E-2</v>
      </c>
      <c r="T42" s="75">
        <v>5.53</v>
      </c>
      <c r="U42" s="22">
        <v>0.8</v>
      </c>
      <c r="W42" s="19"/>
      <c r="AA42" s="75"/>
      <c r="AB42" s="22"/>
      <c r="AC42" s="146"/>
    </row>
    <row r="43" spans="1:29">
      <c r="A43" s="215"/>
      <c r="B43" s="135">
        <v>5.0810000000000004</v>
      </c>
      <c r="C43" s="6">
        <v>5.1040000000000001</v>
      </c>
      <c r="D43" s="6">
        <v>2.1999999999999999E-2</v>
      </c>
      <c r="E43" s="6">
        <v>2.5000000000000001E-2</v>
      </c>
      <c r="F43" s="75">
        <v>0.44</v>
      </c>
      <c r="G43" s="22">
        <v>0.5</v>
      </c>
      <c r="I43" s="135">
        <v>5.0709999999999997</v>
      </c>
      <c r="J43" s="6">
        <v>4.9139999999999997</v>
      </c>
      <c r="K43" s="6">
        <v>-0.156</v>
      </c>
      <c r="L43" s="6">
        <v>2.5999999999999999E-2</v>
      </c>
      <c r="M43" s="75">
        <v>-3.08</v>
      </c>
      <c r="N43" s="22">
        <v>0.51</v>
      </c>
      <c r="P43" s="135">
        <v>5.0789999999999997</v>
      </c>
      <c r="Q43" s="6">
        <v>5.1970000000000001</v>
      </c>
      <c r="R43" s="6">
        <v>0.11799999999999999</v>
      </c>
      <c r="S43" s="6">
        <v>2.5000000000000001E-2</v>
      </c>
      <c r="T43" s="75">
        <v>2.3199999999999998</v>
      </c>
      <c r="U43" s="22">
        <v>0.5</v>
      </c>
      <c r="W43" s="19"/>
      <c r="AA43" s="75"/>
      <c r="AB43" s="22"/>
      <c r="AC43" s="146"/>
    </row>
    <row r="44" spans="1:29">
      <c r="A44" s="215"/>
      <c r="B44" s="135">
        <v>8.07</v>
      </c>
      <c r="C44" s="6">
        <v>8.0609999999999999</v>
      </c>
      <c r="D44" s="6">
        <v>-8.9999999999999993E-3</v>
      </c>
      <c r="E44" s="6">
        <v>0.04</v>
      </c>
      <c r="F44" s="75">
        <v>-0.11</v>
      </c>
      <c r="G44" s="22">
        <v>0.5</v>
      </c>
      <c r="I44" s="135">
        <v>8.0820000000000007</v>
      </c>
      <c r="J44" s="6">
        <v>7.9589999999999996</v>
      </c>
      <c r="K44" s="6">
        <v>-0.123</v>
      </c>
      <c r="L44" s="6">
        <v>0.04</v>
      </c>
      <c r="M44" s="75">
        <v>-1.52</v>
      </c>
      <c r="N44" s="22">
        <v>0.5</v>
      </c>
      <c r="P44" s="135">
        <v>8.0820000000000007</v>
      </c>
      <c r="Q44" s="6">
        <v>8.1340000000000003</v>
      </c>
      <c r="R44" s="6">
        <v>5.1999999999999998E-2</v>
      </c>
      <c r="S44" s="6">
        <v>0.04</v>
      </c>
      <c r="T44" s="75">
        <v>0.64</v>
      </c>
      <c r="U44" s="22">
        <v>0.5</v>
      </c>
      <c r="W44" s="19"/>
      <c r="AA44" s="75"/>
      <c r="AB44" s="22"/>
      <c r="AC44" s="146"/>
    </row>
    <row r="45" spans="1:29">
      <c r="A45" s="215"/>
      <c r="B45" s="135">
        <v>12.029</v>
      </c>
      <c r="C45" s="6">
        <v>11.976000000000001</v>
      </c>
      <c r="D45" s="6">
        <v>-5.2999999999999999E-2</v>
      </c>
      <c r="E45" s="6">
        <v>0.06</v>
      </c>
      <c r="F45" s="75">
        <v>-0.44</v>
      </c>
      <c r="G45" s="22">
        <v>0.5</v>
      </c>
      <c r="I45" s="135">
        <v>12.004</v>
      </c>
      <c r="J45" s="6">
        <v>11.875</v>
      </c>
      <c r="K45" s="6">
        <v>-0.129</v>
      </c>
      <c r="L45" s="6">
        <v>0.06</v>
      </c>
      <c r="M45" s="75">
        <v>-1.07</v>
      </c>
      <c r="N45" s="22">
        <v>0.5</v>
      </c>
      <c r="P45" s="135">
        <v>12.02</v>
      </c>
      <c r="Q45" s="6">
        <v>11.941000000000001</v>
      </c>
      <c r="R45" s="6">
        <v>-7.9000000000000001E-2</v>
      </c>
      <c r="S45" s="6">
        <v>0.06</v>
      </c>
      <c r="T45" s="75">
        <v>-0.66</v>
      </c>
      <c r="U45" s="22">
        <v>0.5</v>
      </c>
      <c r="W45" s="19"/>
      <c r="AA45" s="75"/>
      <c r="AB45" s="22"/>
      <c r="AC45" s="146"/>
    </row>
    <row r="46" spans="1:29">
      <c r="A46" s="216"/>
      <c r="B46" s="181">
        <v>20.055</v>
      </c>
      <c r="C46" s="182">
        <v>19.684000000000001</v>
      </c>
      <c r="D46" s="182">
        <v>-0.371</v>
      </c>
      <c r="E46" s="182">
        <v>0.1</v>
      </c>
      <c r="F46" s="183">
        <v>-1.85</v>
      </c>
      <c r="G46" s="184">
        <v>0.5</v>
      </c>
      <c r="H46" s="25"/>
      <c r="I46" s="181">
        <v>20.036999999999999</v>
      </c>
      <c r="J46" s="182">
        <v>19.718</v>
      </c>
      <c r="K46" s="182">
        <v>-0.31900000000000001</v>
      </c>
      <c r="L46" s="182">
        <v>0.1</v>
      </c>
      <c r="M46" s="183">
        <v>-1.59</v>
      </c>
      <c r="N46" s="184">
        <v>0.5</v>
      </c>
      <c r="O46" s="25"/>
      <c r="P46" s="181">
        <v>20.053000000000001</v>
      </c>
      <c r="Q46" s="182">
        <v>19.751000000000001</v>
      </c>
      <c r="R46" s="182">
        <v>-0.30199999999999999</v>
      </c>
      <c r="S46" s="182">
        <v>0.1</v>
      </c>
      <c r="T46" s="183">
        <v>-1.51</v>
      </c>
      <c r="U46" s="184">
        <v>0.5</v>
      </c>
      <c r="V46" s="25"/>
      <c r="W46" s="24"/>
      <c r="X46" s="25"/>
      <c r="Y46" s="25"/>
      <c r="Z46" s="25"/>
      <c r="AA46" s="183"/>
      <c r="AB46" s="184"/>
      <c r="AC46" s="177"/>
    </row>
    <row r="48" spans="1:29" ht="15.75">
      <c r="B48" s="186" t="s">
        <v>105</v>
      </c>
      <c r="C48" s="187" t="s">
        <v>106</v>
      </c>
      <c r="D48" s="38" t="s">
        <v>107</v>
      </c>
      <c r="I48" s="186" t="s">
        <v>105</v>
      </c>
      <c r="J48" s="187" t="s">
        <v>106</v>
      </c>
      <c r="K48" s="38" t="s">
        <v>107</v>
      </c>
      <c r="P48" s="186" t="s">
        <v>105</v>
      </c>
      <c r="Q48" s="187" t="s">
        <v>106</v>
      </c>
      <c r="R48" s="38" t="s">
        <v>107</v>
      </c>
      <c r="W48" s="186" t="s">
        <v>105</v>
      </c>
      <c r="X48" s="187" t="s">
        <v>106</v>
      </c>
      <c r="Y48" s="38" t="s">
        <v>107</v>
      </c>
    </row>
    <row r="49" spans="2:25">
      <c r="B49" s="189" t="s">
        <v>91</v>
      </c>
      <c r="C49" s="14" t="s">
        <v>92</v>
      </c>
      <c r="D49" s="15" t="s">
        <v>92</v>
      </c>
      <c r="I49" s="189" t="s">
        <v>91</v>
      </c>
      <c r="J49" s="14" t="s">
        <v>92</v>
      </c>
      <c r="K49" s="15" t="s">
        <v>92</v>
      </c>
      <c r="P49" s="189" t="s">
        <v>91</v>
      </c>
      <c r="Q49" s="14" t="s">
        <v>92</v>
      </c>
      <c r="R49" s="15" t="s">
        <v>92</v>
      </c>
      <c r="W49" s="189" t="s">
        <v>91</v>
      </c>
      <c r="X49" s="14" t="s">
        <v>92</v>
      </c>
      <c r="Y49" s="15" t="s">
        <v>92</v>
      </c>
    </row>
    <row r="50" spans="2:25">
      <c r="B50" s="21">
        <v>0.5</v>
      </c>
      <c r="C50" s="75">
        <f t="shared" ref="C50:C55" si="0">(MAX(F20,F27,F34,F41)-MIN(F20,F27,F34,F41))/(2*SQRT(3))</f>
        <v>0.8775724091682312</v>
      </c>
      <c r="D50" s="188">
        <f>SQRT((2*C50)^2+(2*C50)^2)</f>
        <v>2.4821496060202874</v>
      </c>
      <c r="I50" s="21">
        <v>0.5</v>
      </c>
      <c r="J50" s="75">
        <f t="shared" ref="J50:J55" si="1">(MAX(M20,M27,M34,M41)-MIN(M20,M27,M34,M41))/(2*SQRT(3))</f>
        <v>5.7821629459341031</v>
      </c>
      <c r="K50" s="188">
        <f>SQRT((2*J50)^2+(2*J50)^2)</f>
        <v>16.354426515982357</v>
      </c>
      <c r="P50" s="21">
        <v>0.6</v>
      </c>
      <c r="Q50" s="75">
        <f t="shared" ref="Q50:Q55" si="2">(MAX(T20,T27,T34,T41)-MIN(T20,T27,T34,T41))/(2*SQRT(3))</f>
        <v>3.2273880047700083</v>
      </c>
      <c r="R50" s="188">
        <f>SQRT((2*Q50)^2+(2*Q50)^2)</f>
        <v>9.1284317747719772</v>
      </c>
      <c r="W50" s="21">
        <v>0.5</v>
      </c>
      <c r="X50" s="75">
        <f>(MAX(AA20,AA27,AA34)-MIN(AA20,AA27,AA34))/(2*SQRT(3))</f>
        <v>1.4433756729740645</v>
      </c>
      <c r="Y50" s="188">
        <f>SQRT((2*X50)^2+(2*X50)^2)</f>
        <v>4.0824829046386304</v>
      </c>
    </row>
    <row r="51" spans="2:25">
      <c r="B51" s="21">
        <v>2</v>
      </c>
      <c r="C51" s="75">
        <f t="shared" si="0"/>
        <v>0.19341234017852463</v>
      </c>
      <c r="D51" s="22">
        <f t="shared" ref="D51:D54" si="3">SQRT((2*C51)^2+(2*C51)^2)</f>
        <v>0.54705270922157645</v>
      </c>
      <c r="I51" s="21">
        <v>2</v>
      </c>
      <c r="J51" s="75">
        <f t="shared" si="1"/>
        <v>0.20784609690826522</v>
      </c>
      <c r="K51" s="22">
        <f t="shared" ref="K51:K54" si="4">SQRT((2*J51)^2+(2*J51)^2)</f>
        <v>0.58787753826796252</v>
      </c>
      <c r="P51" s="21">
        <v>2</v>
      </c>
      <c r="Q51" s="75">
        <f t="shared" si="2"/>
        <v>1.099852262806237</v>
      </c>
      <c r="R51" s="188">
        <f t="shared" ref="R51:R54" si="5">SQRT((2*Q51)^2+(2*Q51)^2)</f>
        <v>3.1108519733346358</v>
      </c>
      <c r="W51" s="21">
        <v>2</v>
      </c>
      <c r="X51" s="75">
        <f>(MAX(AA21,AA28,AA35)-MIN(AA21,AA28,AA35))/(2*SQRT(3))</f>
        <v>0.20784609690826533</v>
      </c>
      <c r="Y51" s="22">
        <f t="shared" ref="Y51:Y54" si="6">SQRT((2*X51)^2+(2*X51)^2)</f>
        <v>0.58787753826796285</v>
      </c>
    </row>
    <row r="52" spans="2:25">
      <c r="B52" s="21">
        <v>5</v>
      </c>
      <c r="C52" s="75">
        <f t="shared" si="0"/>
        <v>8.0829037686547603E-2</v>
      </c>
      <c r="D52" s="22">
        <f t="shared" si="3"/>
        <v>0.22861904265976329</v>
      </c>
      <c r="I52" s="21">
        <v>5</v>
      </c>
      <c r="J52" s="75">
        <f t="shared" si="1"/>
        <v>0.1645448267190433</v>
      </c>
      <c r="K52" s="22">
        <f t="shared" si="4"/>
        <v>0.46540305112880376</v>
      </c>
      <c r="P52" s="21">
        <v>5</v>
      </c>
      <c r="Q52" s="75">
        <f t="shared" si="2"/>
        <v>0.18763883748662835</v>
      </c>
      <c r="R52" s="22">
        <f t="shared" si="5"/>
        <v>0.53072277760302189</v>
      </c>
      <c r="W52" s="21">
        <v>5</v>
      </c>
      <c r="X52" s="75">
        <f>(MAX(AA22,AA29,AA36)-MIN(AA22,AA29,AA36))/(2*SQRT(3))</f>
        <v>4.3301270189221912E-2</v>
      </c>
      <c r="Y52" s="22">
        <f t="shared" si="6"/>
        <v>0.12247448713915884</v>
      </c>
    </row>
    <row r="53" spans="2:25">
      <c r="B53" s="21">
        <v>8</v>
      </c>
      <c r="C53" s="75">
        <f t="shared" si="0"/>
        <v>0.12413030787576955</v>
      </c>
      <c r="D53" s="22">
        <f t="shared" si="3"/>
        <v>0.35109352979892222</v>
      </c>
      <c r="I53" s="21">
        <v>8</v>
      </c>
      <c r="J53" s="75">
        <f t="shared" si="1"/>
        <v>5.1961524227066305E-2</v>
      </c>
      <c r="K53" s="22">
        <f t="shared" si="4"/>
        <v>0.14696938456699063</v>
      </c>
      <c r="P53" s="21">
        <v>8</v>
      </c>
      <c r="Q53" s="75">
        <f t="shared" si="2"/>
        <v>0.13279056191361394</v>
      </c>
      <c r="R53" s="22">
        <f t="shared" si="5"/>
        <v>0.37558842722675401</v>
      </c>
      <c r="W53" s="21">
        <v>8</v>
      </c>
      <c r="X53" s="75">
        <f>(MAX(AA23,AA30,AA37)-MIN(AA23,AA30,AA37))/(2*SQRT(3))</f>
        <v>4.3301270189221912E-2</v>
      </c>
      <c r="Y53" s="22">
        <f t="shared" si="6"/>
        <v>0.12247448713915884</v>
      </c>
    </row>
    <row r="54" spans="2:25">
      <c r="B54" s="21">
        <v>12</v>
      </c>
      <c r="C54" s="75">
        <f t="shared" si="0"/>
        <v>0.15011106998930271</v>
      </c>
      <c r="D54" s="22">
        <f t="shared" si="3"/>
        <v>0.42457822208241758</v>
      </c>
      <c r="I54" s="21">
        <v>12</v>
      </c>
      <c r="J54" s="75">
        <f t="shared" si="1"/>
        <v>7.5055534994651354E-2</v>
      </c>
      <c r="K54" s="22">
        <f t="shared" si="4"/>
        <v>0.21228911104120879</v>
      </c>
      <c r="P54" s="21">
        <v>12</v>
      </c>
      <c r="Q54" s="75">
        <f t="shared" si="2"/>
        <v>6.3508529610858844E-2</v>
      </c>
      <c r="R54" s="22">
        <f t="shared" si="5"/>
        <v>0.17962924780409975</v>
      </c>
      <c r="W54" s="13">
        <v>12</v>
      </c>
      <c r="X54" s="183">
        <f>(MAX(AA24,AA31,AA38)-MIN(AA24,AA31,AA38))/(2*SQRT(3))</f>
        <v>6.6395280956806968E-2</v>
      </c>
      <c r="Y54" s="184">
        <f t="shared" si="6"/>
        <v>0.187794213613377</v>
      </c>
    </row>
    <row r="55" spans="2:25">
      <c r="B55" s="13">
        <v>20</v>
      </c>
      <c r="C55" s="183">
        <f t="shared" si="0"/>
        <v>0.15877132402714705</v>
      </c>
      <c r="D55" s="184">
        <f>SQRT((2*C55)^2+(2*C55)^2)</f>
        <v>0.4490731195102492</v>
      </c>
      <c r="I55" s="13">
        <v>20</v>
      </c>
      <c r="J55" s="183">
        <f t="shared" si="1"/>
        <v>3.7527767497325712E-2</v>
      </c>
      <c r="K55" s="184">
        <f>SQRT((2*J55)^2+(2*J55)^2)</f>
        <v>0.10614455552060449</v>
      </c>
      <c r="P55" s="13">
        <v>20</v>
      </c>
      <c r="Q55" s="183">
        <f t="shared" si="2"/>
        <v>0.14433756729740646</v>
      </c>
      <c r="R55" s="184">
        <f>SQRT((2*Q55)^2+(2*Q55)^2)</f>
        <v>0.40824829046386307</v>
      </c>
      <c r="W55" s="2"/>
      <c r="X55" s="75"/>
      <c r="Y55" s="75"/>
    </row>
  </sheetData>
  <mergeCells count="8">
    <mergeCell ref="A41:A46"/>
    <mergeCell ref="B1:G1"/>
    <mergeCell ref="I1:N1"/>
    <mergeCell ref="P1:U1"/>
    <mergeCell ref="W1:AB1"/>
    <mergeCell ref="A20:A25"/>
    <mergeCell ref="A27:A32"/>
    <mergeCell ref="A34:A39"/>
  </mergeCells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C19F3-908E-4836-B2FC-B18A5F07F1C9}">
  <sheetPr>
    <tabColor rgb="FF9933FF"/>
  </sheetPr>
  <dimension ref="A1:X222"/>
  <sheetViews>
    <sheetView zoomScale="80" zoomScaleNormal="80" workbookViewId="0">
      <pane xSplit="1" ySplit="3" topLeftCell="B4" activePane="bottomRight" state="frozen"/>
      <selection activeCell="AC17" sqref="AC17"/>
      <selection pane="topRight" activeCell="AC17" sqref="AC17"/>
      <selection pane="bottomLeft" activeCell="AC17" sqref="AC17"/>
      <selection pane="bottomRight" activeCell="H159" sqref="H159"/>
    </sheetView>
  </sheetViews>
  <sheetFormatPr defaultRowHeight="15"/>
  <cols>
    <col min="9" max="9" width="18.28515625" customWidth="1"/>
    <col min="17" max="17" width="18.42578125" customWidth="1"/>
  </cols>
  <sheetData>
    <row r="1" spans="2:24">
      <c r="B1" s="199" t="s">
        <v>26</v>
      </c>
      <c r="C1" s="200"/>
      <c r="D1" s="200"/>
      <c r="E1" s="200"/>
      <c r="F1" s="200"/>
      <c r="G1" s="200"/>
      <c r="H1" s="201"/>
      <c r="J1" s="199" t="s">
        <v>27</v>
      </c>
      <c r="K1" s="200"/>
      <c r="L1" s="200"/>
      <c r="M1" s="200"/>
      <c r="N1" s="200"/>
      <c r="O1" s="200"/>
      <c r="P1" s="201"/>
      <c r="R1" s="199" t="s">
        <v>25</v>
      </c>
      <c r="S1" s="200"/>
      <c r="T1" s="200"/>
      <c r="U1" s="200"/>
      <c r="V1" s="200"/>
      <c r="W1" s="200"/>
      <c r="X1" s="201"/>
    </row>
    <row r="2" spans="2:24" ht="18">
      <c r="B2" s="11" t="s">
        <v>1</v>
      </c>
      <c r="C2" s="198" t="s">
        <v>116</v>
      </c>
      <c r="D2" s="198" t="s">
        <v>4</v>
      </c>
      <c r="E2" s="2" t="s">
        <v>5</v>
      </c>
      <c r="F2" s="5" t="s">
        <v>6</v>
      </c>
      <c r="G2" s="2" t="s">
        <v>7</v>
      </c>
      <c r="H2" s="12" t="s">
        <v>8</v>
      </c>
      <c r="J2" s="11" t="s">
        <v>1</v>
      </c>
      <c r="K2" s="198" t="s">
        <v>116</v>
      </c>
      <c r="L2" s="2" t="s">
        <v>4</v>
      </c>
      <c r="M2" s="2" t="s">
        <v>5</v>
      </c>
      <c r="N2" s="5" t="s">
        <v>6</v>
      </c>
      <c r="O2" s="2" t="s">
        <v>7</v>
      </c>
      <c r="P2" s="12" t="s">
        <v>8</v>
      </c>
      <c r="R2" s="11" t="s">
        <v>1</v>
      </c>
      <c r="S2" s="198" t="s">
        <v>116</v>
      </c>
      <c r="T2" s="2" t="s">
        <v>4</v>
      </c>
      <c r="U2" s="2" t="s">
        <v>5</v>
      </c>
      <c r="V2" s="5" t="s">
        <v>6</v>
      </c>
      <c r="W2" s="2" t="s">
        <v>7</v>
      </c>
      <c r="X2" s="12" t="s">
        <v>8</v>
      </c>
    </row>
    <row r="3" spans="2:24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J3" s="13" t="s">
        <v>9</v>
      </c>
      <c r="K3" s="14" t="s">
        <v>10</v>
      </c>
      <c r="L3" s="14" t="s">
        <v>10</v>
      </c>
      <c r="M3" s="14" t="s">
        <v>10</v>
      </c>
      <c r="N3" s="14" t="s">
        <v>10</v>
      </c>
      <c r="O3" s="14" t="s">
        <v>11</v>
      </c>
      <c r="P3" s="15" t="s">
        <v>11</v>
      </c>
      <c r="R3" s="13" t="s">
        <v>9</v>
      </c>
      <c r="S3" s="14" t="s">
        <v>10</v>
      </c>
      <c r="T3" s="14" t="s">
        <v>10</v>
      </c>
      <c r="U3" s="14" t="s">
        <v>10</v>
      </c>
      <c r="V3" s="14" t="s">
        <v>10</v>
      </c>
      <c r="W3" s="14" t="s">
        <v>11</v>
      </c>
      <c r="X3" s="15" t="s">
        <v>11</v>
      </c>
    </row>
    <row r="4" spans="2:24">
      <c r="B4" s="19"/>
      <c r="H4" s="20"/>
      <c r="J4" s="19"/>
      <c r="P4" s="20"/>
      <c r="R4" s="19"/>
      <c r="X4" s="20"/>
    </row>
    <row r="5" spans="2:24">
      <c r="B5" s="19"/>
      <c r="H5" s="20"/>
      <c r="J5" s="19"/>
      <c r="P5" s="20"/>
      <c r="R5" s="19"/>
      <c r="X5" s="20"/>
    </row>
    <row r="6" spans="2:24">
      <c r="B6" s="19"/>
      <c r="H6" s="20"/>
      <c r="J6" s="19"/>
      <c r="P6" s="20"/>
      <c r="R6" s="19"/>
      <c r="X6" s="20"/>
    </row>
    <row r="7" spans="2:24">
      <c r="B7" s="19"/>
      <c r="H7" s="20"/>
      <c r="J7" s="19"/>
      <c r="P7" s="20"/>
      <c r="R7" s="19"/>
      <c r="X7" s="20"/>
    </row>
    <row r="8" spans="2:24">
      <c r="B8" s="19"/>
      <c r="H8" s="20"/>
      <c r="J8" s="19"/>
      <c r="P8" s="20"/>
      <c r="R8" s="19"/>
      <c r="X8" s="20"/>
    </row>
    <row r="9" spans="2:24">
      <c r="B9" s="19"/>
      <c r="H9" s="20"/>
      <c r="J9" s="19"/>
      <c r="P9" s="20"/>
      <c r="R9" s="19"/>
      <c r="X9" s="20"/>
    </row>
    <row r="10" spans="2:24">
      <c r="B10" s="19"/>
      <c r="H10" s="20"/>
      <c r="J10" s="19"/>
      <c r="P10" s="20"/>
      <c r="R10" s="19"/>
      <c r="X10" s="20"/>
    </row>
    <row r="11" spans="2:24">
      <c r="B11" s="19"/>
      <c r="H11" s="20"/>
      <c r="J11" s="19"/>
      <c r="P11" s="20"/>
      <c r="R11" s="19"/>
      <c r="X11" s="20"/>
    </row>
    <row r="12" spans="2:24">
      <c r="B12" s="19"/>
      <c r="H12" s="20"/>
      <c r="J12" s="19"/>
      <c r="P12" s="20"/>
      <c r="R12" s="19"/>
      <c r="X12" s="20"/>
    </row>
    <row r="13" spans="2:24">
      <c r="B13" s="19"/>
      <c r="H13" s="20"/>
      <c r="J13" s="19"/>
      <c r="P13" s="20"/>
      <c r="R13" s="19"/>
      <c r="X13" s="20"/>
    </row>
    <row r="14" spans="2:24">
      <c r="B14" s="19"/>
      <c r="H14" s="20"/>
      <c r="J14" s="19"/>
      <c r="P14" s="20"/>
      <c r="R14" s="19"/>
      <c r="X14" s="20"/>
    </row>
    <row r="15" spans="2:24">
      <c r="B15" s="19"/>
      <c r="H15" s="20"/>
      <c r="J15" s="19"/>
      <c r="P15" s="20"/>
      <c r="R15" s="19"/>
      <c r="X15" s="20"/>
    </row>
    <row r="16" spans="2:24">
      <c r="B16" s="19"/>
      <c r="H16" s="20"/>
      <c r="J16" s="19"/>
      <c r="P16" s="20"/>
      <c r="R16" s="19"/>
      <c r="X16" s="20"/>
    </row>
    <row r="17" spans="1:24">
      <c r="B17" s="19"/>
      <c r="H17" s="20"/>
      <c r="J17" s="19"/>
      <c r="P17" s="20"/>
      <c r="R17" s="19"/>
      <c r="X17" s="20"/>
    </row>
    <row r="18" spans="1:24">
      <c r="B18" s="19"/>
      <c r="H18" s="20"/>
      <c r="J18" s="19"/>
      <c r="P18" s="20"/>
      <c r="R18" s="19"/>
      <c r="X18" s="20"/>
    </row>
    <row r="19" spans="1:24">
      <c r="B19" s="19"/>
      <c r="H19" s="20"/>
      <c r="J19" s="19"/>
      <c r="P19" s="20"/>
      <c r="R19" s="19"/>
      <c r="X19" s="20"/>
    </row>
    <row r="20" spans="1:24">
      <c r="B20" s="19"/>
      <c r="H20" s="20"/>
      <c r="J20" s="19"/>
      <c r="P20" s="20"/>
      <c r="R20" s="19"/>
      <c r="X20" s="20"/>
    </row>
    <row r="21" spans="1:24">
      <c r="B21" s="19"/>
      <c r="H21" s="20"/>
      <c r="J21" s="19"/>
      <c r="P21" s="20"/>
      <c r="R21" s="19"/>
      <c r="X21" s="20"/>
    </row>
    <row r="22" spans="1:24">
      <c r="B22" s="19"/>
      <c r="H22" s="20"/>
      <c r="J22" s="19"/>
      <c r="P22" s="20"/>
      <c r="R22" s="19"/>
      <c r="X22" s="20"/>
    </row>
    <row r="23" spans="1:24">
      <c r="B23" s="19"/>
      <c r="H23" s="20"/>
      <c r="J23" s="19"/>
      <c r="P23" s="20"/>
      <c r="R23" s="19"/>
      <c r="X23" s="20"/>
    </row>
    <row r="24" spans="1:24">
      <c r="B24" s="19"/>
      <c r="H24" s="20"/>
      <c r="J24" s="19"/>
      <c r="P24" s="20"/>
      <c r="R24" s="19"/>
      <c r="X24" s="20"/>
    </row>
    <row r="25" spans="1:24">
      <c r="A25" s="202" t="s">
        <v>24</v>
      </c>
      <c r="B25" s="27">
        <v>140</v>
      </c>
      <c r="C25" s="37">
        <v>8.1783807935172437</v>
      </c>
      <c r="D25" s="37">
        <v>8.1695713016949796</v>
      </c>
      <c r="E25" s="37">
        <v>8.520143926540646</v>
      </c>
      <c r="F25" s="37">
        <v>5.1327482936173459E-2</v>
      </c>
      <c r="G25" s="37">
        <v>4.2911997692330743</v>
      </c>
      <c r="H25" s="38">
        <v>0.52264805669422476</v>
      </c>
      <c r="I25" s="50"/>
      <c r="J25" s="52"/>
      <c r="K25" s="52"/>
      <c r="L25" s="53"/>
      <c r="M25" s="52"/>
      <c r="N25" s="53"/>
      <c r="O25" s="53"/>
      <c r="P25" s="54"/>
      <c r="Q25" s="50"/>
      <c r="R25" s="87"/>
      <c r="S25" s="52"/>
      <c r="T25" s="53"/>
      <c r="U25" s="52"/>
      <c r="V25" s="53"/>
      <c r="W25" s="53"/>
      <c r="X25" s="61"/>
    </row>
    <row r="26" spans="1:24">
      <c r="A26" s="203"/>
      <c r="B26" s="21">
        <v>155</v>
      </c>
      <c r="C26" s="2">
        <v>8.1786754861360667</v>
      </c>
      <c r="D26" s="2">
        <v>8.1695713016949796</v>
      </c>
      <c r="E26" s="2">
        <v>8.3618912577223536</v>
      </c>
      <c r="F26" s="2">
        <v>4.8659468912756958E-2</v>
      </c>
      <c r="G26" s="2">
        <v>2.35410095493594</v>
      </c>
      <c r="H26" s="12">
        <v>0.51291752494225973</v>
      </c>
      <c r="I26" s="51"/>
      <c r="J26" s="55">
        <v>155</v>
      </c>
      <c r="K26" s="55">
        <v>8.1801091164327939</v>
      </c>
      <c r="L26" s="56">
        <v>8.1720959654283529</v>
      </c>
      <c r="M26" s="55">
        <v>8.3091273007618263</v>
      </c>
      <c r="N26" s="56">
        <v>1.8874631638823219E-2</v>
      </c>
      <c r="O26" s="56">
        <v>1.676819948189272</v>
      </c>
      <c r="P26" s="57">
        <v>0.50896994410902541</v>
      </c>
      <c r="Q26" s="51"/>
      <c r="R26" s="88"/>
      <c r="S26" s="55"/>
      <c r="T26" s="56"/>
      <c r="U26" s="55"/>
      <c r="V26" s="56"/>
      <c r="W26" s="56"/>
      <c r="X26" s="62"/>
    </row>
    <row r="27" spans="1:24">
      <c r="A27" s="203"/>
      <c r="B27" s="21">
        <v>170</v>
      </c>
      <c r="C27" s="2">
        <v>8.1783730094156617</v>
      </c>
      <c r="D27" s="2">
        <v>8.1695713016949796</v>
      </c>
      <c r="E27" s="2">
        <v>8.303728863429912</v>
      </c>
      <c r="F27" s="2">
        <v>3.1812187729301188E-2</v>
      </c>
      <c r="G27" s="2">
        <v>1.6421615869500781</v>
      </c>
      <c r="H27" s="12">
        <v>0.50900665000602563</v>
      </c>
      <c r="I27" s="51"/>
      <c r="J27" s="55">
        <v>170</v>
      </c>
      <c r="K27" s="55">
        <v>8.1812364268789199</v>
      </c>
      <c r="L27" s="56">
        <v>8.1720959654283529</v>
      </c>
      <c r="M27" s="55">
        <v>8.2638021236829164</v>
      </c>
      <c r="N27" s="56">
        <v>1.881752858583631E-2</v>
      </c>
      <c r="O27" s="56">
        <v>1.1221865068951939</v>
      </c>
      <c r="P27" s="57">
        <v>0.50626374123646523</v>
      </c>
      <c r="Q27" s="51"/>
      <c r="R27" s="88">
        <v>170</v>
      </c>
      <c r="S27" s="55">
        <v>8.1791581583333333</v>
      </c>
      <c r="T27" s="56">
        <v>8.1652019305555541</v>
      </c>
      <c r="U27" s="55">
        <v>8.1760941333555035</v>
      </c>
      <c r="V27" s="56">
        <v>7.0964909350448302E-3</v>
      </c>
      <c r="W27" s="56">
        <v>0.133397837464239</v>
      </c>
      <c r="X27" s="62">
        <v>0.50158549697384458</v>
      </c>
    </row>
    <row r="28" spans="1:24">
      <c r="A28" s="203"/>
      <c r="B28" s="21">
        <v>185</v>
      </c>
      <c r="C28" s="2">
        <v>8.1796346481127156</v>
      </c>
      <c r="D28" s="2">
        <v>8.1695713016949796</v>
      </c>
      <c r="E28" s="2">
        <v>8.2936997637926293</v>
      </c>
      <c r="F28" s="2">
        <v>3.14814950578313E-2</v>
      </c>
      <c r="G28" s="2">
        <v>1.5193999478515621</v>
      </c>
      <c r="H28" s="12">
        <v>0.50846569149429932</v>
      </c>
      <c r="I28" s="51"/>
      <c r="J28" s="55">
        <v>185</v>
      </c>
      <c r="K28" s="55">
        <v>8.1834662421291728</v>
      </c>
      <c r="L28" s="56">
        <v>8.1720959654283529</v>
      </c>
      <c r="M28" s="55">
        <v>8.2590638385098512</v>
      </c>
      <c r="N28" s="56">
        <v>1.6576151671927952E-2</v>
      </c>
      <c r="O28" s="56">
        <v>1.064205235100169</v>
      </c>
      <c r="P28" s="57">
        <v>0.50609185801140066</v>
      </c>
      <c r="Q28" s="51"/>
      <c r="R28" s="88">
        <v>185</v>
      </c>
      <c r="S28" s="55">
        <v>8.1804878183333329</v>
      </c>
      <c r="T28" s="56">
        <v>8.1652019305555541</v>
      </c>
      <c r="U28" s="55">
        <v>8.176915101128662</v>
      </c>
      <c r="V28" s="56">
        <v>6.0834384560441252E-3</v>
      </c>
      <c r="W28" s="56">
        <v>0.14345230739824449</v>
      </c>
      <c r="X28" s="62">
        <v>0.50170074578044899</v>
      </c>
    </row>
    <row r="29" spans="1:24">
      <c r="A29" s="203"/>
      <c r="B29" s="21">
        <v>200</v>
      </c>
      <c r="C29" s="2">
        <v>8.1809087292252762</v>
      </c>
      <c r="D29" s="2">
        <v>8.1695713016949796</v>
      </c>
      <c r="E29" s="2">
        <v>8.2847265304281645</v>
      </c>
      <c r="F29" s="2">
        <v>2.9215770713224131E-2</v>
      </c>
      <c r="G29" s="2">
        <v>1.409562686713967</v>
      </c>
      <c r="H29" s="12">
        <v>0.50796132797120208</v>
      </c>
      <c r="I29" s="51"/>
      <c r="J29" s="55">
        <v>200</v>
      </c>
      <c r="K29" s="55">
        <v>8.181497385878167</v>
      </c>
      <c r="L29" s="56">
        <v>8.1720959654283529</v>
      </c>
      <c r="M29" s="55">
        <v>8.248689632247471</v>
      </c>
      <c r="N29" s="56">
        <v>2.0171793680620671E-2</v>
      </c>
      <c r="O29" s="56">
        <v>0.93725853371208279</v>
      </c>
      <c r="P29" s="57">
        <v>0.5053682223148509</v>
      </c>
      <c r="Q29" s="51"/>
      <c r="R29" s="88">
        <v>200</v>
      </c>
      <c r="S29" s="55">
        <v>8.1819472533333322</v>
      </c>
      <c r="T29" s="56">
        <v>8.1652019305555541</v>
      </c>
      <c r="U29" s="55">
        <v>8.1764249870892076</v>
      </c>
      <c r="V29" s="56">
        <v>7.1359867263895002E-3</v>
      </c>
      <c r="W29" s="56">
        <v>0.1374498344205666</v>
      </c>
      <c r="X29" s="62">
        <v>0.50177749408940131</v>
      </c>
    </row>
    <row r="30" spans="1:24">
      <c r="A30" s="203"/>
      <c r="B30" s="21">
        <v>215</v>
      </c>
      <c r="C30" s="2">
        <v>8.1786076738899833</v>
      </c>
      <c r="D30" s="2">
        <v>8.1695713016949796</v>
      </c>
      <c r="E30" s="2">
        <v>8.233925986929771</v>
      </c>
      <c r="F30" s="2">
        <v>2.7118736786684979E-2</v>
      </c>
      <c r="G30" s="2">
        <v>0.78773638001591839</v>
      </c>
      <c r="H30" s="12">
        <v>0.50467806878003718</v>
      </c>
      <c r="I30" s="51"/>
      <c r="J30" s="55">
        <v>215</v>
      </c>
      <c r="K30" s="55">
        <v>8.1823867619478623</v>
      </c>
      <c r="L30" s="56">
        <v>8.1720959654283529</v>
      </c>
      <c r="M30" s="55">
        <v>8.258821972033239</v>
      </c>
      <c r="N30" s="56">
        <v>1.743281123100035E-2</v>
      </c>
      <c r="O30" s="56">
        <v>1.061245572393865</v>
      </c>
      <c r="P30" s="57">
        <v>0.50601748680590752</v>
      </c>
      <c r="Q30" s="51"/>
      <c r="R30" s="88">
        <v>215</v>
      </c>
      <c r="S30" s="55">
        <v>8.1806590166666666</v>
      </c>
      <c r="T30" s="56">
        <v>8.1652019305555541</v>
      </c>
      <c r="U30" s="55">
        <v>8.174676578979625</v>
      </c>
      <c r="V30" s="56">
        <v>7.1923434427320111E-3</v>
      </c>
      <c r="W30" s="56">
        <v>0.1160369150040876</v>
      </c>
      <c r="X30" s="62">
        <v>0.50159226226873976</v>
      </c>
    </row>
    <row r="31" spans="1:24">
      <c r="A31" s="203"/>
      <c r="B31" s="21">
        <v>230</v>
      </c>
      <c r="C31" s="2">
        <v>8.1778736106490175</v>
      </c>
      <c r="D31" s="2">
        <v>8.1695713016949796</v>
      </c>
      <c r="E31" s="2">
        <v>8.2296326664466388</v>
      </c>
      <c r="F31" s="2">
        <v>2.4297595760327039E-2</v>
      </c>
      <c r="G31" s="2">
        <v>0.73518380014870577</v>
      </c>
      <c r="H31" s="12">
        <v>0.50433395976211015</v>
      </c>
      <c r="I31" s="51"/>
      <c r="J31" s="55">
        <v>230</v>
      </c>
      <c r="K31" s="55">
        <v>8.1856073193068344</v>
      </c>
      <c r="L31" s="56">
        <v>8.1720959654283529</v>
      </c>
      <c r="M31" s="55">
        <v>8.2260908273939979</v>
      </c>
      <c r="N31" s="56">
        <v>1.773192701033114E-2</v>
      </c>
      <c r="O31" s="56">
        <v>0.66072231890163247</v>
      </c>
      <c r="P31" s="57">
        <v>0.50421356826301222</v>
      </c>
      <c r="Q31" s="51"/>
      <c r="R31" s="88">
        <v>230</v>
      </c>
      <c r="S31" s="55">
        <v>8.1790463166666658</v>
      </c>
      <c r="T31" s="56">
        <v>8.1652019305555541</v>
      </c>
      <c r="U31" s="55">
        <v>8.1725033034326771</v>
      </c>
      <c r="V31" s="56">
        <v>6.1247679753356904E-3</v>
      </c>
      <c r="W31" s="56">
        <v>8.9420603914276725E-2</v>
      </c>
      <c r="X31" s="62">
        <v>0.5013423935259762</v>
      </c>
    </row>
    <row r="32" spans="1:24">
      <c r="A32" s="203"/>
      <c r="B32" s="21">
        <v>245</v>
      </c>
      <c r="C32" s="2">
        <v>8.1767078000731104</v>
      </c>
      <c r="D32" s="2">
        <v>8.1695713016949796</v>
      </c>
      <c r="E32" s="2">
        <v>8.2117662477942233</v>
      </c>
      <c r="F32" s="2">
        <v>2.2693080721623508E-2</v>
      </c>
      <c r="G32" s="2">
        <v>0.51648910990579511</v>
      </c>
      <c r="H32" s="12">
        <v>0.50314928473802123</v>
      </c>
      <c r="I32" s="51"/>
      <c r="J32" s="55">
        <v>245</v>
      </c>
      <c r="K32" s="55">
        <v>8.1822772131708419</v>
      </c>
      <c r="L32" s="56">
        <v>8.1720959654283529</v>
      </c>
      <c r="M32" s="55">
        <v>8.2145152465652327</v>
      </c>
      <c r="N32" s="56">
        <v>1.26218682155051E-2</v>
      </c>
      <c r="O32" s="56">
        <v>0.51907468189718309</v>
      </c>
      <c r="P32" s="57">
        <v>0.50326103678070877</v>
      </c>
      <c r="Q32" s="51"/>
      <c r="R32" s="88">
        <v>245</v>
      </c>
      <c r="S32" s="55">
        <v>8.1783696599999995</v>
      </c>
      <c r="T32" s="56">
        <v>8.1652019305555541</v>
      </c>
      <c r="U32" s="55">
        <v>8.1702021723896525</v>
      </c>
      <c r="V32" s="56">
        <v>6.61004923146779E-3</v>
      </c>
      <c r="W32" s="56">
        <v>6.1238434476270268E-2</v>
      </c>
      <c r="X32" s="62">
        <v>0.50116750661204423</v>
      </c>
    </row>
    <row r="33" spans="1:24">
      <c r="A33" s="203"/>
      <c r="B33" s="21">
        <v>260</v>
      </c>
      <c r="C33" s="2">
        <v>8.1774585602119796</v>
      </c>
      <c r="D33" s="2">
        <v>8.1695713016949796</v>
      </c>
      <c r="E33" s="2">
        <v>8.1992715881251588</v>
      </c>
      <c r="F33" s="2">
        <v>2.4455283181675041E-2</v>
      </c>
      <c r="G33" s="2">
        <v>0.36354767384204267</v>
      </c>
      <c r="H33" s="12">
        <v>0.50245085517633903</v>
      </c>
      <c r="I33" s="51"/>
      <c r="J33" s="55">
        <v>260</v>
      </c>
      <c r="K33" s="55">
        <v>8.1808026165719738</v>
      </c>
      <c r="L33" s="56">
        <v>8.1720959654283529</v>
      </c>
      <c r="M33" s="55">
        <v>8.2050490802440006</v>
      </c>
      <c r="N33" s="56">
        <v>1.289064120720272E-2</v>
      </c>
      <c r="O33" s="56">
        <v>0.40323944989209848</v>
      </c>
      <c r="P33" s="57">
        <v>0.50259230895137841</v>
      </c>
      <c r="Q33" s="51"/>
      <c r="R33" s="88">
        <v>260</v>
      </c>
      <c r="S33" s="55">
        <v>8.1776755133333339</v>
      </c>
      <c r="T33" s="56">
        <v>8.1652019305555541</v>
      </c>
      <c r="U33" s="55">
        <v>8.1692926362512619</v>
      </c>
      <c r="V33" s="56">
        <v>6.3596285438200619E-3</v>
      </c>
      <c r="W33" s="56">
        <v>5.0099259399815833E-2</v>
      </c>
      <c r="X33" s="62">
        <v>0.50106515295076759</v>
      </c>
    </row>
    <row r="34" spans="1:24">
      <c r="A34" s="203"/>
      <c r="B34" s="21">
        <v>275</v>
      </c>
      <c r="C34" s="2">
        <v>8.176132137649164</v>
      </c>
      <c r="D34" s="2">
        <v>8.1695713016949796</v>
      </c>
      <c r="E34" s="2">
        <v>8.1868477751863313</v>
      </c>
      <c r="F34" s="2">
        <v>2.8655117001925211E-2</v>
      </c>
      <c r="G34" s="2">
        <v>0.2114734403232067</v>
      </c>
      <c r="H34" s="12">
        <v>0.50166416636515032</v>
      </c>
      <c r="I34" s="51"/>
      <c r="J34" s="55">
        <v>275</v>
      </c>
      <c r="K34" s="55">
        <v>8.1811970793691557</v>
      </c>
      <c r="L34" s="56">
        <v>8.1720959654283529</v>
      </c>
      <c r="M34" s="55">
        <v>8.198628383572176</v>
      </c>
      <c r="N34" s="56">
        <v>1.31106092184582E-2</v>
      </c>
      <c r="O34" s="56">
        <v>0.32467090763577922</v>
      </c>
      <c r="P34" s="57">
        <v>0.50222471216076769</v>
      </c>
      <c r="Q34" s="51"/>
      <c r="R34" s="88">
        <v>275</v>
      </c>
      <c r="S34" s="55">
        <v>8.1787114766666669</v>
      </c>
      <c r="T34" s="56">
        <v>8.1652019305555541</v>
      </c>
      <c r="U34" s="55">
        <v>8.170342204214899</v>
      </c>
      <c r="V34" s="56">
        <v>6.6351189022416067E-3</v>
      </c>
      <c r="W34" s="56">
        <v>6.2953417478986279E-2</v>
      </c>
      <c r="X34" s="62">
        <v>0.50119745067645993</v>
      </c>
    </row>
    <row r="35" spans="1:24">
      <c r="A35" s="203"/>
      <c r="B35" s="21">
        <v>290</v>
      </c>
      <c r="C35" s="2">
        <v>8.1763959658405678</v>
      </c>
      <c r="D35" s="2">
        <v>8.1695713016949796</v>
      </c>
      <c r="E35" s="2">
        <v>8.1789289964064587</v>
      </c>
      <c r="F35" s="2">
        <v>2.5576931556709311E-2</v>
      </c>
      <c r="G35" s="2">
        <v>0.1145432773141668</v>
      </c>
      <c r="H35" s="12">
        <v>0.50115389373583652</v>
      </c>
      <c r="I35" s="51"/>
      <c r="J35" s="55">
        <v>290</v>
      </c>
      <c r="K35" s="55">
        <v>8.179676395993587</v>
      </c>
      <c r="L35" s="56">
        <v>8.1720959654283529</v>
      </c>
      <c r="M35" s="55">
        <v>8.1909439327109386</v>
      </c>
      <c r="N35" s="56">
        <v>1.107115084175932E-2</v>
      </c>
      <c r="O35" s="56">
        <v>0.2306381051118469</v>
      </c>
      <c r="P35" s="57">
        <v>0.50164854942823733</v>
      </c>
      <c r="Q35" s="51"/>
      <c r="R35" s="88">
        <v>290</v>
      </c>
      <c r="S35" s="55">
        <v>8.1782172583333335</v>
      </c>
      <c r="T35" s="56">
        <v>8.1652019305555541</v>
      </c>
      <c r="U35" s="55">
        <v>8.1697064281929332</v>
      </c>
      <c r="V35" s="56">
        <v>5.9964499516979826E-3</v>
      </c>
      <c r="W35" s="56">
        <v>5.5167008430282168E-2</v>
      </c>
      <c r="X35" s="62">
        <v>0.50111812036250691</v>
      </c>
    </row>
    <row r="36" spans="1:24">
      <c r="A36" s="203"/>
      <c r="B36" s="21">
        <v>305</v>
      </c>
      <c r="C36" s="2">
        <v>8.1762850528215321</v>
      </c>
      <c r="D36" s="2">
        <v>8.1695713016949796</v>
      </c>
      <c r="E36" s="2">
        <v>8.1760777621931542</v>
      </c>
      <c r="F36" s="2">
        <v>2.4702205999199981E-2</v>
      </c>
      <c r="G36" s="2">
        <v>7.9642618417745836E-2</v>
      </c>
      <c r="H36" s="12">
        <v>0.50096154860175401</v>
      </c>
      <c r="I36" s="51"/>
      <c r="J36" s="55">
        <v>305</v>
      </c>
      <c r="K36" s="55">
        <v>8.1821697458119456</v>
      </c>
      <c r="L36" s="56">
        <v>8.1720959654283529</v>
      </c>
      <c r="M36" s="55">
        <v>8.1900218420583073</v>
      </c>
      <c r="N36" s="56">
        <v>1.11591689146917E-2</v>
      </c>
      <c r="O36" s="56">
        <v>0.2193547005050957</v>
      </c>
      <c r="P36" s="57">
        <v>0.50174544811262034</v>
      </c>
      <c r="Q36" s="51"/>
      <c r="R36" s="88">
        <v>305</v>
      </c>
      <c r="S36" s="55">
        <v>8.1761143683333337</v>
      </c>
      <c r="T36" s="56">
        <v>8.1652019305555541</v>
      </c>
      <c r="U36" s="55">
        <v>8.1689728605381049</v>
      </c>
      <c r="V36" s="56">
        <v>6.1507408192305246E-3</v>
      </c>
      <c r="W36" s="56">
        <v>4.6182936008469608E-2</v>
      </c>
      <c r="X36" s="62">
        <v>0.50094665121862592</v>
      </c>
    </row>
    <row r="37" spans="1:24">
      <c r="A37" s="203"/>
      <c r="B37" s="21">
        <v>320</v>
      </c>
      <c r="C37" s="2">
        <v>8.177164571353849</v>
      </c>
      <c r="D37" s="2">
        <v>8.1695713016949796</v>
      </c>
      <c r="E37" s="2">
        <v>8.1785925744806978</v>
      </c>
      <c r="F37" s="2">
        <v>2.6362464865186661E-2</v>
      </c>
      <c r="G37" s="2">
        <v>0.11042528980494359</v>
      </c>
      <c r="H37" s="12">
        <v>0.50119053511326594</v>
      </c>
      <c r="I37" s="51"/>
      <c r="J37" s="55">
        <v>320</v>
      </c>
      <c r="K37" s="55">
        <v>8.1803566449780458</v>
      </c>
      <c r="L37" s="56">
        <v>8.1720959654283529</v>
      </c>
      <c r="M37" s="55">
        <v>8.1846053286721769</v>
      </c>
      <c r="N37" s="56">
        <v>1.064733634066428E-2</v>
      </c>
      <c r="O37" s="56">
        <v>0.15307411093487219</v>
      </c>
      <c r="P37" s="57">
        <v>0.50129978354973348</v>
      </c>
      <c r="Q37" s="51"/>
      <c r="R37" s="88">
        <v>320</v>
      </c>
      <c r="S37" s="55">
        <v>8.1756595716666673</v>
      </c>
      <c r="T37" s="56">
        <v>8.1652019305555541</v>
      </c>
      <c r="U37" s="55">
        <v>8.1688369969834635</v>
      </c>
      <c r="V37" s="56">
        <v>7.3334717626350786E-3</v>
      </c>
      <c r="W37" s="56">
        <v>4.4519002209932157E-2</v>
      </c>
      <c r="X37" s="62">
        <v>0.50093035921756279</v>
      </c>
    </row>
    <row r="38" spans="1:24">
      <c r="A38" s="203"/>
      <c r="B38" s="21">
        <v>335</v>
      </c>
      <c r="C38" s="2">
        <v>8.1764092147490999</v>
      </c>
      <c r="D38" s="2">
        <v>8.1695713016949796</v>
      </c>
      <c r="E38" s="2">
        <v>8.1732977595248339</v>
      </c>
      <c r="F38" s="2">
        <v>2.5085193989218008E-2</v>
      </c>
      <c r="G38" s="2">
        <v>4.5613872408228111E-2</v>
      </c>
      <c r="H38" s="12">
        <v>0.50080472390878583</v>
      </c>
      <c r="I38" s="51"/>
      <c r="J38" s="55">
        <v>335</v>
      </c>
      <c r="K38" s="55">
        <v>8.1812834578421576</v>
      </c>
      <c r="L38" s="56">
        <v>8.1720959654283529</v>
      </c>
      <c r="M38" s="55">
        <v>8.1853166525253478</v>
      </c>
      <c r="N38" s="56">
        <v>1.151846680955974E-2</v>
      </c>
      <c r="O38" s="56">
        <v>0.16177841220813269</v>
      </c>
      <c r="P38" s="57">
        <v>0.50140494651168788</v>
      </c>
      <c r="Q38" s="51"/>
      <c r="R38" s="88">
        <v>335</v>
      </c>
      <c r="S38" s="55">
        <v>8.1768706583333337</v>
      </c>
      <c r="T38" s="56">
        <v>8.1652019305555541</v>
      </c>
      <c r="U38" s="55">
        <v>8.1717599987037683</v>
      </c>
      <c r="V38" s="56">
        <v>5.779653254487609E-3</v>
      </c>
      <c r="W38" s="56">
        <v>8.0317280625637144E-2</v>
      </c>
      <c r="X38" s="62">
        <v>0.50115835866333691</v>
      </c>
    </row>
    <row r="39" spans="1:24">
      <c r="A39" s="203"/>
      <c r="B39" s="21">
        <v>350</v>
      </c>
      <c r="C39" s="2">
        <v>8.174703814465742</v>
      </c>
      <c r="D39" s="2">
        <v>8.1695713016949796</v>
      </c>
      <c r="E39" s="2">
        <v>8.17111637494272</v>
      </c>
      <c r="F39" s="2">
        <v>2.5344744879192419E-2</v>
      </c>
      <c r="G39" s="2">
        <v>1.8912537643436492E-2</v>
      </c>
      <c r="H39" s="12">
        <v>0.50056899717808778</v>
      </c>
      <c r="I39" s="51"/>
      <c r="J39" s="55">
        <v>350</v>
      </c>
      <c r="K39" s="55">
        <v>8.1788276982698243</v>
      </c>
      <c r="L39" s="56">
        <v>8.1720959654283529</v>
      </c>
      <c r="M39" s="55">
        <v>8.181952169258496</v>
      </c>
      <c r="N39" s="56">
        <v>1.044162526227781E-2</v>
      </c>
      <c r="O39" s="56">
        <v>0.1206080284891325</v>
      </c>
      <c r="P39" s="57">
        <v>0.50104256344580822</v>
      </c>
      <c r="Q39" s="51"/>
      <c r="R39" s="88">
        <v>350</v>
      </c>
      <c r="S39" s="55">
        <v>8.1753556426174487</v>
      </c>
      <c r="T39" s="56">
        <v>8.1652019305555541</v>
      </c>
      <c r="U39" s="55">
        <v>8.1711143030591664</v>
      </c>
      <c r="V39" s="56">
        <v>5.437897190535031E-3</v>
      </c>
      <c r="W39" s="56">
        <v>7.240938502068428E-2</v>
      </c>
      <c r="X39" s="62">
        <v>0.50102084695350901</v>
      </c>
    </row>
    <row r="40" spans="1:24">
      <c r="A40" s="203"/>
      <c r="B40" s="21">
        <v>365</v>
      </c>
      <c r="C40" s="2">
        <v>8.1760910017589961</v>
      </c>
      <c r="D40" s="2">
        <v>8.1695713016949796</v>
      </c>
      <c r="E40" s="2">
        <v>8.1753211124893159</v>
      </c>
      <c r="F40" s="2">
        <v>2.644797289670836E-2</v>
      </c>
      <c r="G40" s="2">
        <v>7.0380814145577023E-2</v>
      </c>
      <c r="H40" s="12">
        <v>0.50092559259580183</v>
      </c>
      <c r="I40" s="51"/>
      <c r="J40" s="55">
        <v>365</v>
      </c>
      <c r="K40" s="55">
        <v>8.1773707821760784</v>
      </c>
      <c r="L40" s="56">
        <v>8.1720959654283529</v>
      </c>
      <c r="M40" s="55">
        <v>8.1796994094410387</v>
      </c>
      <c r="N40" s="56">
        <v>1.1174616995555581E-2</v>
      </c>
      <c r="O40" s="56">
        <v>9.304154093211521E-2</v>
      </c>
      <c r="P40" s="57">
        <v>0.50081935493440455</v>
      </c>
      <c r="Q40" s="51"/>
      <c r="R40" s="88">
        <v>365</v>
      </c>
      <c r="S40" s="55">
        <v>8.1746380250000001</v>
      </c>
      <c r="T40" s="56">
        <v>8.1652019305555541</v>
      </c>
      <c r="U40" s="55">
        <v>8.1691927070825745</v>
      </c>
      <c r="V40" s="56">
        <v>6.2899885625386674E-3</v>
      </c>
      <c r="W40" s="56">
        <v>4.8875417423373771E-2</v>
      </c>
      <c r="X40" s="62">
        <v>0.50087185164296366</v>
      </c>
    </row>
    <row r="41" spans="1:24">
      <c r="A41" s="203"/>
      <c r="B41" s="21">
        <v>380</v>
      </c>
      <c r="C41" s="2">
        <v>8.1755459637410031</v>
      </c>
      <c r="D41" s="2">
        <v>8.1695713016949796</v>
      </c>
      <c r="E41" s="2">
        <v>8.1740365802881616</v>
      </c>
      <c r="F41" s="2">
        <v>2.660946045547118E-2</v>
      </c>
      <c r="G41" s="2">
        <v>5.4657440743011668E-2</v>
      </c>
      <c r="H41" s="12">
        <v>0.50081600680315608</v>
      </c>
      <c r="I41" s="51"/>
      <c r="J41" s="55">
        <v>380</v>
      </c>
      <c r="K41" s="55">
        <v>8.178901947860755</v>
      </c>
      <c r="L41" s="56">
        <v>8.1720959654283529</v>
      </c>
      <c r="M41" s="55">
        <v>8.1768269355754448</v>
      </c>
      <c r="N41" s="56">
        <v>1.0450234363687159E-2</v>
      </c>
      <c r="O41" s="56">
        <v>5.7891759557230242E-2</v>
      </c>
      <c r="P41" s="57">
        <v>0.50073333088591387</v>
      </c>
      <c r="Q41" s="51"/>
      <c r="R41" s="88">
        <v>380</v>
      </c>
      <c r="S41" s="55">
        <v>8.1741101250000003</v>
      </c>
      <c r="T41" s="56">
        <v>8.1652019305555541</v>
      </c>
      <c r="U41" s="55">
        <v>8.169515961278023</v>
      </c>
      <c r="V41" s="56">
        <v>7.2020762648658679E-3</v>
      </c>
      <c r="W41" s="56">
        <v>5.2834342116208008E-2</v>
      </c>
      <c r="X41" s="62">
        <v>0.50087468200908325</v>
      </c>
    </row>
    <row r="42" spans="1:24">
      <c r="A42" s="203"/>
      <c r="B42" s="21">
        <v>395</v>
      </c>
      <c r="C42" s="2">
        <v>8.1746808551902106</v>
      </c>
      <c r="D42" s="2">
        <v>8.1695713016949796</v>
      </c>
      <c r="E42" s="2">
        <v>8.1686116049009367</v>
      </c>
      <c r="F42" s="2">
        <v>2.73202222720677E-2</v>
      </c>
      <c r="G42" s="2">
        <v>-1.174721118896078E-2</v>
      </c>
      <c r="H42" s="12">
        <v>0.5004402048081843</v>
      </c>
      <c r="I42" s="51"/>
      <c r="J42" s="55">
        <v>395</v>
      </c>
      <c r="K42" s="55">
        <v>8.1780215052853364</v>
      </c>
      <c r="L42" s="56">
        <v>8.1720959654283529</v>
      </c>
      <c r="M42" s="55">
        <v>8.1780460026741135</v>
      </c>
      <c r="N42" s="56">
        <v>1.134276496974591E-2</v>
      </c>
      <c r="O42" s="56">
        <v>7.2809194494679638E-2</v>
      </c>
      <c r="P42" s="57">
        <v>0.5007589179102806</v>
      </c>
      <c r="Q42" s="51"/>
      <c r="R42" s="88">
        <v>395</v>
      </c>
      <c r="S42" s="55">
        <v>8.1755528250000005</v>
      </c>
      <c r="T42" s="56">
        <v>8.1652019305555541</v>
      </c>
      <c r="U42" s="55">
        <v>8.17148105457062</v>
      </c>
      <c r="V42" s="56">
        <v>6.6344073457249497E-3</v>
      </c>
      <c r="W42" s="56">
        <v>7.6901025454966188E-2</v>
      </c>
      <c r="X42" s="62">
        <v>0.50107373560701696</v>
      </c>
    </row>
    <row r="43" spans="1:24">
      <c r="A43" s="203"/>
      <c r="B43" s="21">
        <v>410</v>
      </c>
      <c r="C43" s="2">
        <v>8.1737711382620635</v>
      </c>
      <c r="D43" s="2">
        <v>8.1695713016949796</v>
      </c>
      <c r="E43" s="2">
        <v>8.1725130540390882</v>
      </c>
      <c r="F43" s="2">
        <v>2.4884334652017861E-2</v>
      </c>
      <c r="G43" s="2">
        <v>3.6008650092793873E-2</v>
      </c>
      <c r="H43" s="12">
        <v>0.50059165134485772</v>
      </c>
      <c r="I43" s="51"/>
      <c r="J43" s="55">
        <v>410</v>
      </c>
      <c r="K43" s="55">
        <v>8.1775692803514932</v>
      </c>
      <c r="L43" s="56">
        <v>8.1720959654283529</v>
      </c>
      <c r="M43" s="55">
        <v>8.1759316263585777</v>
      </c>
      <c r="N43" s="56">
        <v>1.106221184830267E-2</v>
      </c>
      <c r="O43" s="56">
        <v>4.6936073027670971E-2</v>
      </c>
      <c r="P43" s="57">
        <v>0.50060021990956483</v>
      </c>
      <c r="Q43" s="51"/>
      <c r="R43" s="88">
        <v>410</v>
      </c>
      <c r="S43" s="55">
        <v>8.1710503816666673</v>
      </c>
      <c r="T43" s="56">
        <v>8.1652019305555541</v>
      </c>
      <c r="U43" s="55">
        <v>8.1666519811484903</v>
      </c>
      <c r="V43" s="56">
        <v>5.8190008779588033E-3</v>
      </c>
      <c r="W43" s="56">
        <v>1.7758906702722239E-2</v>
      </c>
      <c r="X43" s="62">
        <v>0.50048927472948723</v>
      </c>
    </row>
    <row r="44" spans="1:24">
      <c r="A44" s="203"/>
      <c r="B44" s="21">
        <v>425</v>
      </c>
      <c r="C44" s="2">
        <v>8.1758544179803962</v>
      </c>
      <c r="D44" s="2">
        <v>8.1695713016949796</v>
      </c>
      <c r="E44" s="2">
        <v>8.1772128272519922</v>
      </c>
      <c r="F44" s="2">
        <v>2.608027993004168E-2</v>
      </c>
      <c r="G44" s="2">
        <v>9.3536432632972566E-2</v>
      </c>
      <c r="H44" s="12">
        <v>0.50102212142284763</v>
      </c>
      <c r="I44" s="51"/>
      <c r="J44" s="55">
        <v>425</v>
      </c>
      <c r="K44" s="55">
        <v>8.177338218787634</v>
      </c>
      <c r="L44" s="56">
        <v>8.1720959654283529</v>
      </c>
      <c r="M44" s="55">
        <v>8.1755520355372955</v>
      </c>
      <c r="N44" s="56">
        <v>9.3753784492171151E-3</v>
      </c>
      <c r="O44" s="56">
        <v>4.2291110182299481E-2</v>
      </c>
      <c r="P44" s="57">
        <v>0.50055424454284791</v>
      </c>
      <c r="Q44" s="51"/>
      <c r="R44" s="88">
        <v>425</v>
      </c>
      <c r="S44" s="55">
        <v>8.1714529683860224</v>
      </c>
      <c r="T44" s="56">
        <v>8.1652019305555541</v>
      </c>
      <c r="U44" s="55">
        <v>8.1673958623000651</v>
      </c>
      <c r="V44" s="56">
        <v>5.9084425656505384E-3</v>
      </c>
      <c r="W44" s="56">
        <v>2.6869289494249129E-2</v>
      </c>
      <c r="X44" s="62">
        <v>0.50056082215890596</v>
      </c>
    </row>
    <row r="45" spans="1:24">
      <c r="A45" s="203"/>
      <c r="B45" s="21">
        <v>440</v>
      </c>
      <c r="C45" s="2">
        <v>8.1728673362054352</v>
      </c>
      <c r="D45" s="2">
        <v>8.1695713016949796</v>
      </c>
      <c r="E45" s="2">
        <v>8.1776323423932311</v>
      </c>
      <c r="F45" s="2">
        <v>2.8430178769775119E-2</v>
      </c>
      <c r="G45" s="2">
        <v>9.8671526333077839E-2</v>
      </c>
      <c r="H45" s="12">
        <v>0.50089680312698193</v>
      </c>
      <c r="I45" s="51"/>
      <c r="J45" s="55">
        <v>440</v>
      </c>
      <c r="K45" s="55">
        <v>8.1784678433852349</v>
      </c>
      <c r="L45" s="56">
        <v>8.1720959654283529</v>
      </c>
      <c r="M45" s="55">
        <v>8.1790286241212726</v>
      </c>
      <c r="N45" s="56">
        <v>1.0979867825021051E-2</v>
      </c>
      <c r="O45" s="56">
        <v>8.4833300076846516E-2</v>
      </c>
      <c r="P45" s="57">
        <v>0.50084439000447523</v>
      </c>
      <c r="Q45" s="51"/>
      <c r="R45" s="88">
        <v>440</v>
      </c>
      <c r="S45" s="55">
        <v>8.1721765033333327</v>
      </c>
      <c r="T45" s="56">
        <v>8.1652019305555541</v>
      </c>
      <c r="U45" s="55">
        <v>8.168102333292369</v>
      </c>
      <c r="V45" s="56">
        <v>5.6368308851633721E-3</v>
      </c>
      <c r="W45" s="56">
        <v>3.5521506528345827E-2</v>
      </c>
      <c r="X45" s="62">
        <v>0.50064451597716098</v>
      </c>
    </row>
    <row r="46" spans="1:24">
      <c r="A46" s="203"/>
      <c r="B46" s="21">
        <v>455</v>
      </c>
      <c r="C46" s="2">
        <v>8.1747287940986624</v>
      </c>
      <c r="D46" s="2">
        <v>8.1695713016949796</v>
      </c>
      <c r="E46" s="2">
        <v>8.170337007167662</v>
      </c>
      <c r="F46" s="2">
        <v>2.722358388861577E-2</v>
      </c>
      <c r="G46" s="2">
        <v>9.3726518125073974E-3</v>
      </c>
      <c r="H46" s="12">
        <v>0.50054744919497196</v>
      </c>
      <c r="I46" s="51"/>
      <c r="J46" s="55">
        <v>455</v>
      </c>
      <c r="K46" s="55">
        <v>8.1772826927510778</v>
      </c>
      <c r="L46" s="56">
        <v>8.1720959654283529</v>
      </c>
      <c r="M46" s="55">
        <v>8.1757459475729775</v>
      </c>
      <c r="N46" s="56">
        <v>1.085146599883853E-2</v>
      </c>
      <c r="O46" s="56">
        <v>4.4663965769193112E-2</v>
      </c>
      <c r="P46" s="57">
        <v>0.50057075900184844</v>
      </c>
      <c r="Q46" s="51"/>
      <c r="R46" s="88">
        <v>455</v>
      </c>
      <c r="S46" s="55">
        <v>8.1694153910149758</v>
      </c>
      <c r="T46" s="56">
        <v>8.1652019305555541</v>
      </c>
      <c r="U46" s="55">
        <v>8.1648647363408458</v>
      </c>
      <c r="V46" s="56">
        <v>5.6759521327257347E-3</v>
      </c>
      <c r="W46" s="56">
        <v>-4.1296494266297333E-3</v>
      </c>
      <c r="X46" s="62">
        <v>0.50027760182682923</v>
      </c>
    </row>
    <row r="47" spans="1:24">
      <c r="A47" s="203"/>
      <c r="B47" s="21">
        <v>470</v>
      </c>
      <c r="C47" s="2">
        <v>8.1716703190721116</v>
      </c>
      <c r="D47" s="2">
        <v>8.1695713016949796</v>
      </c>
      <c r="E47" s="2">
        <v>8.1727163107714524</v>
      </c>
      <c r="F47" s="2">
        <v>2.568687241363217E-2</v>
      </c>
      <c r="G47" s="2">
        <v>3.849662314374256E-2</v>
      </c>
      <c r="H47" s="12">
        <v>0.50048563327217788</v>
      </c>
      <c r="I47" s="51"/>
      <c r="J47" s="55">
        <v>470</v>
      </c>
      <c r="K47" s="55">
        <v>8.1739779787747118</v>
      </c>
      <c r="L47" s="56">
        <v>8.1720959654283529</v>
      </c>
      <c r="M47" s="55">
        <v>8.1736648929875528</v>
      </c>
      <c r="N47" s="56">
        <v>1.1054402615523481E-2</v>
      </c>
      <c r="O47" s="56">
        <v>1.919859441001643E-2</v>
      </c>
      <c r="P47" s="57">
        <v>0.50024164669853</v>
      </c>
      <c r="Q47" s="51"/>
      <c r="R47" s="88">
        <v>470</v>
      </c>
      <c r="S47" s="55">
        <v>8.16816815640599</v>
      </c>
      <c r="T47" s="56">
        <v>8.1652019305555541</v>
      </c>
      <c r="U47" s="55">
        <v>8.1647458847031622</v>
      </c>
      <c r="V47" s="56">
        <v>6.0560077800572744E-3</v>
      </c>
      <c r="W47" s="56">
        <v>-5.5852366698402808E-3</v>
      </c>
      <c r="X47" s="62">
        <v>0.50019952711344706</v>
      </c>
    </row>
    <row r="48" spans="1:24">
      <c r="A48" s="203"/>
      <c r="B48" s="21">
        <v>485</v>
      </c>
      <c r="C48" s="2">
        <v>8.1717268127957361</v>
      </c>
      <c r="D48" s="2">
        <v>8.1695713016949796</v>
      </c>
      <c r="E48" s="2">
        <v>8.1700430411758411</v>
      </c>
      <c r="F48" s="2">
        <v>2.5615891771929869E-2</v>
      </c>
      <c r="G48" s="2">
        <v>5.7743480464350653E-3</v>
      </c>
      <c r="H48" s="12">
        <v>0.50032458158359816</v>
      </c>
      <c r="I48" s="51"/>
      <c r="J48" s="55">
        <v>485</v>
      </c>
      <c r="K48" s="55">
        <v>8.1759933679046437</v>
      </c>
      <c r="L48" s="56">
        <v>8.1720959654283529</v>
      </c>
      <c r="M48" s="55">
        <v>8.1757820705401123</v>
      </c>
      <c r="N48" s="56">
        <v>1.1176730699405441E-2</v>
      </c>
      <c r="O48" s="56">
        <v>4.5105993950062012E-2</v>
      </c>
      <c r="P48" s="57">
        <v>0.50049524095298936</v>
      </c>
      <c r="Q48" s="51"/>
      <c r="R48" s="88">
        <v>485</v>
      </c>
      <c r="S48" s="55">
        <v>8.1681602983333335</v>
      </c>
      <c r="T48" s="56">
        <v>8.1652019305555541</v>
      </c>
      <c r="U48" s="55">
        <v>8.1663925253896377</v>
      </c>
      <c r="V48" s="56">
        <v>6.2185320934631527E-3</v>
      </c>
      <c r="W48" s="56">
        <v>1.4581327494524831E-2</v>
      </c>
      <c r="X48" s="62">
        <v>0.50030280403000194</v>
      </c>
    </row>
    <row r="49" spans="1:24">
      <c r="A49" s="203"/>
      <c r="B49" s="21">
        <v>500</v>
      </c>
      <c r="C49" s="2">
        <v>8.1741217837913052</v>
      </c>
      <c r="D49" s="2">
        <v>8.1695713016949796</v>
      </c>
      <c r="E49" s="2">
        <v>8.1716697719099116</v>
      </c>
      <c r="F49" s="2">
        <v>2.8297995756133409E-2</v>
      </c>
      <c r="G49" s="2">
        <v>2.5686417774414379E-2</v>
      </c>
      <c r="H49" s="12">
        <v>0.50060677148864929</v>
      </c>
      <c r="I49" s="51"/>
      <c r="J49" s="55">
        <v>500</v>
      </c>
      <c r="K49" s="55">
        <v>8.1753500339936043</v>
      </c>
      <c r="L49" s="56">
        <v>8.1720959654283529</v>
      </c>
      <c r="M49" s="55">
        <v>8.174129164123574</v>
      </c>
      <c r="N49" s="56">
        <v>9.970736109866353E-3</v>
      </c>
      <c r="O49" s="56">
        <v>2.4879770181633488E-2</v>
      </c>
      <c r="P49" s="57">
        <v>0.50034833859654482</v>
      </c>
      <c r="Q49" s="51"/>
      <c r="R49" s="88">
        <v>500</v>
      </c>
      <c r="S49" s="55">
        <v>8.167003583333333</v>
      </c>
      <c r="T49" s="56">
        <v>8.1652019305555541</v>
      </c>
      <c r="U49" s="55">
        <v>8.1653404514279444</v>
      </c>
      <c r="V49" s="56">
        <v>6.4226709246858896E-3</v>
      </c>
      <c r="W49" s="56">
        <v>1.696478220237685E-3</v>
      </c>
      <c r="X49" s="62">
        <v>0.50017035481222616</v>
      </c>
    </row>
    <row r="50" spans="1:24">
      <c r="A50" s="203"/>
      <c r="B50" s="21">
        <v>515</v>
      </c>
      <c r="C50" s="2">
        <v>8.1685658050591474</v>
      </c>
      <c r="D50" s="2">
        <v>8.1695713016949796</v>
      </c>
      <c r="E50" s="2">
        <v>8.1691777180503689</v>
      </c>
      <c r="F50" s="2">
        <v>2.8007398717475089E-2</v>
      </c>
      <c r="G50" s="2">
        <v>-4.8176780650542846E-3</v>
      </c>
      <c r="H50" s="12">
        <v>0.50011025317552293</v>
      </c>
      <c r="I50" s="51"/>
      <c r="J50" s="55">
        <v>515</v>
      </c>
      <c r="K50" s="55">
        <v>8.1728596373953195</v>
      </c>
      <c r="L50" s="56">
        <v>8.1720959654283529</v>
      </c>
      <c r="M50" s="55">
        <v>8.1700581891624466</v>
      </c>
      <c r="N50" s="56">
        <v>8.4100615923883258E-3</v>
      </c>
      <c r="O50" s="56">
        <v>-2.4935784828359821E-2</v>
      </c>
      <c r="P50" s="57">
        <v>0.49993971714315089</v>
      </c>
      <c r="Q50" s="51"/>
      <c r="R50" s="88">
        <v>515</v>
      </c>
      <c r="S50" s="55">
        <v>8.1659986716666655</v>
      </c>
      <c r="T50" s="56">
        <v>8.1652019305555541</v>
      </c>
      <c r="U50" s="55">
        <v>8.1643524675911952</v>
      </c>
      <c r="V50" s="56">
        <v>5.9317970040698616E-3</v>
      </c>
      <c r="W50" s="56">
        <v>-1.040345323463608E-2</v>
      </c>
      <c r="X50" s="62">
        <v>0.50004149041910173</v>
      </c>
    </row>
    <row r="51" spans="1:24">
      <c r="A51" s="203"/>
      <c r="B51" s="21">
        <v>530</v>
      </c>
      <c r="C51" s="2">
        <v>8.1711719867214523</v>
      </c>
      <c r="D51" s="2">
        <v>8.1695713016949796</v>
      </c>
      <c r="E51" s="2">
        <v>8.1700022248860051</v>
      </c>
      <c r="F51" s="2">
        <v>2.539887786510299E-2</v>
      </c>
      <c r="G51" s="2">
        <v>5.2747344396902509E-3</v>
      </c>
      <c r="H51" s="12">
        <v>0.50028537311012922</v>
      </c>
      <c r="I51" s="51"/>
      <c r="J51" s="55">
        <v>530</v>
      </c>
      <c r="K51" s="55">
        <v>8.1723066298767915</v>
      </c>
      <c r="L51" s="56">
        <v>8.1720959654283529</v>
      </c>
      <c r="M51" s="55">
        <v>8.17172987343206</v>
      </c>
      <c r="N51" s="56">
        <v>1.0274319416093421E-2</v>
      </c>
      <c r="O51" s="56">
        <v>-4.4797809257457136E-3</v>
      </c>
      <c r="P51" s="57">
        <v>0.50001683395813978</v>
      </c>
      <c r="Q51" s="51"/>
      <c r="R51" s="88">
        <v>530</v>
      </c>
      <c r="S51" s="55">
        <v>8.1650624399999998</v>
      </c>
      <c r="T51" s="56">
        <v>8.1652019305555541</v>
      </c>
      <c r="U51" s="55">
        <v>8.1645934869327004</v>
      </c>
      <c r="V51" s="56">
        <v>5.5641606977297389E-3</v>
      </c>
      <c r="W51" s="56">
        <v>-7.4516665727130289E-3</v>
      </c>
      <c r="X51" s="62">
        <v>0.49999290019784198</v>
      </c>
    </row>
    <row r="52" spans="1:24">
      <c r="A52" s="203"/>
      <c r="B52" s="21">
        <v>545</v>
      </c>
      <c r="C52" s="2">
        <v>8.1679514852719564</v>
      </c>
      <c r="D52" s="2">
        <v>8.1695713016949796</v>
      </c>
      <c r="E52" s="2">
        <v>8.1730491309543236</v>
      </c>
      <c r="F52" s="2">
        <v>2.555225820102968E-2</v>
      </c>
      <c r="G52" s="2">
        <v>4.2570523359315958E-2</v>
      </c>
      <c r="H52" s="12">
        <v>0.50027665511271924</v>
      </c>
      <c r="I52" s="51"/>
      <c r="J52" s="55">
        <v>545</v>
      </c>
      <c r="K52" s="55">
        <v>8.1703704392558407</v>
      </c>
      <c r="L52" s="56">
        <v>8.1720959654283529</v>
      </c>
      <c r="M52" s="55">
        <v>8.1689999979765382</v>
      </c>
      <c r="N52" s="56">
        <v>9.5820392499365806E-3</v>
      </c>
      <c r="O52" s="56">
        <v>-3.7884619379313048E-2</v>
      </c>
      <c r="P52" s="57">
        <v>0.49972796945826797</v>
      </c>
      <c r="Q52" s="51"/>
      <c r="R52" s="88">
        <v>545</v>
      </c>
      <c r="S52" s="55">
        <v>8.1651502566666672</v>
      </c>
      <c r="T52" s="56">
        <v>8.1652019305555541</v>
      </c>
      <c r="U52" s="55">
        <v>8.1647335980381559</v>
      </c>
      <c r="V52" s="56">
        <v>6.1029564060075736E-3</v>
      </c>
      <c r="W52" s="56">
        <v>-5.7357126177812797E-3</v>
      </c>
      <c r="X52" s="62">
        <v>0.50001471304432432</v>
      </c>
    </row>
    <row r="53" spans="1:24">
      <c r="A53" s="203"/>
      <c r="B53" s="21">
        <v>560</v>
      </c>
      <c r="C53" s="2">
        <v>8.1681842936748676</v>
      </c>
      <c r="D53" s="2">
        <v>8.1695713016949796</v>
      </c>
      <c r="E53" s="2">
        <v>8.1711174989390329</v>
      </c>
      <c r="F53" s="2">
        <v>2.8333466635443109E-2</v>
      </c>
      <c r="G53" s="2">
        <v>1.8926295970176098E-2</v>
      </c>
      <c r="H53" s="12">
        <v>0.50021015279456837</v>
      </c>
      <c r="I53" s="51"/>
      <c r="J53" s="55">
        <v>560</v>
      </c>
      <c r="K53" s="55">
        <v>8.1693309730270887</v>
      </c>
      <c r="L53" s="56">
        <v>8.1720959654283529</v>
      </c>
      <c r="M53" s="55">
        <v>8.1705021205407249</v>
      </c>
      <c r="N53" s="56">
        <v>9.0821568990977937E-3</v>
      </c>
      <c r="O53" s="56">
        <v>-1.9503501847882351E-2</v>
      </c>
      <c r="P53" s="57">
        <v>0.49975393868921453</v>
      </c>
      <c r="Q53" s="51"/>
      <c r="R53" s="88">
        <v>560</v>
      </c>
      <c r="S53" s="55">
        <v>8.1630718416666657</v>
      </c>
      <c r="T53" s="56">
        <v>8.1652019305555541</v>
      </c>
      <c r="U53" s="55">
        <v>8.164066536126823</v>
      </c>
      <c r="V53" s="56">
        <v>6.4118221572186992E-3</v>
      </c>
      <c r="W53" s="56">
        <v>-1.390528291140335E-2</v>
      </c>
      <c r="X53" s="62">
        <v>0.49985145899384198</v>
      </c>
    </row>
    <row r="54" spans="1:24">
      <c r="A54" s="203"/>
      <c r="B54" s="21">
        <v>575</v>
      </c>
      <c r="C54" s="2">
        <v>8.1651022414615273</v>
      </c>
      <c r="D54" s="2">
        <v>8.1695713016949796</v>
      </c>
      <c r="E54" s="2">
        <v>8.1665305660580376</v>
      </c>
      <c r="F54" s="2">
        <v>2.6566549257189369E-2</v>
      </c>
      <c r="G54" s="2">
        <v>-3.7220259480581122E-2</v>
      </c>
      <c r="H54" s="12">
        <v>0.49971715374926962</v>
      </c>
      <c r="I54" s="51"/>
      <c r="J54" s="55">
        <v>575</v>
      </c>
      <c r="K54" s="55">
        <v>8.1679251139916822</v>
      </c>
      <c r="L54" s="56">
        <v>8.1720959654283529</v>
      </c>
      <c r="M54" s="55">
        <v>8.1685718031911545</v>
      </c>
      <c r="N54" s="56">
        <v>9.3097607643315827E-3</v>
      </c>
      <c r="O54" s="56">
        <v>-4.3124337405082112E-2</v>
      </c>
      <c r="P54" s="57">
        <v>0.49955094979258241</v>
      </c>
      <c r="Q54" s="51"/>
      <c r="R54" s="88">
        <v>575</v>
      </c>
      <c r="S54" s="55">
        <v>8.1623020733333345</v>
      </c>
      <c r="T54" s="56">
        <v>8.1652019305555541</v>
      </c>
      <c r="U54" s="55">
        <v>8.1639782752880077</v>
      </c>
      <c r="V54" s="56">
        <v>6.0201137930938082E-3</v>
      </c>
      <c r="W54" s="56">
        <v>-1.498622174875182E-2</v>
      </c>
      <c r="X54" s="62">
        <v>0.49979284179858852</v>
      </c>
    </row>
    <row r="55" spans="1:24">
      <c r="A55" s="203"/>
      <c r="B55" s="21">
        <v>590</v>
      </c>
      <c r="C55" s="2">
        <v>8.1654037267300232</v>
      </c>
      <c r="D55" s="2">
        <v>8.1695713016949796</v>
      </c>
      <c r="E55" s="2">
        <v>8.1705396135964392</v>
      </c>
      <c r="F55" s="2">
        <v>2.7452192890838951E-2</v>
      </c>
      <c r="G55" s="2">
        <v>1.1852664793545881E-2</v>
      </c>
      <c r="H55" s="12">
        <v>0.49999239781429572</v>
      </c>
      <c r="I55" s="51"/>
      <c r="J55" s="55">
        <v>590</v>
      </c>
      <c r="K55" s="55">
        <v>8.1693841777506648</v>
      </c>
      <c r="L55" s="56">
        <v>8.1720959654283529</v>
      </c>
      <c r="M55" s="55">
        <v>8.1723214543732432</v>
      </c>
      <c r="N55" s="56">
        <v>1.1873409401777181E-2</v>
      </c>
      <c r="O55" s="56">
        <v>2.7592547351890239E-3</v>
      </c>
      <c r="P55" s="57">
        <v>0.49988306663933768</v>
      </c>
      <c r="Q55" s="51"/>
      <c r="R55" s="88">
        <v>590</v>
      </c>
      <c r="S55" s="55">
        <v>8.1619339800000006</v>
      </c>
      <c r="T55" s="56">
        <v>8.1652019305555541</v>
      </c>
      <c r="U55" s="55">
        <v>8.164530388470796</v>
      </c>
      <c r="V55" s="56">
        <v>5.0850727134749696E-3</v>
      </c>
      <c r="W55" s="56">
        <v>-8.2244394011253517E-3</v>
      </c>
      <c r="X55" s="62">
        <v>0.49979111490469519</v>
      </c>
    </row>
    <row r="56" spans="1:24">
      <c r="A56" s="203"/>
      <c r="B56" s="21">
        <v>605</v>
      </c>
      <c r="C56" s="2">
        <v>8.165329763108641</v>
      </c>
      <c r="D56" s="2">
        <v>8.1695713016949796</v>
      </c>
      <c r="E56" s="2">
        <v>8.1704489912439175</v>
      </c>
      <c r="F56" s="2">
        <v>2.7734875514788301E-2</v>
      </c>
      <c r="G56" s="2">
        <v>1.074339786661593E-2</v>
      </c>
      <c r="H56" s="12">
        <v>0.4999942305396699</v>
      </c>
      <c r="I56" s="51"/>
      <c r="J56" s="55">
        <v>605</v>
      </c>
      <c r="K56" s="55">
        <v>8.1676714779872093</v>
      </c>
      <c r="L56" s="56">
        <v>8.1720959654283529</v>
      </c>
      <c r="M56" s="55">
        <v>8.1699548144450773</v>
      </c>
      <c r="N56" s="56">
        <v>8.48109405373129E-3</v>
      </c>
      <c r="O56" s="56">
        <v>-2.6200756725491742E-2</v>
      </c>
      <c r="P56" s="57">
        <v>0.49961632510868942</v>
      </c>
      <c r="Q56" s="51"/>
      <c r="R56" s="88">
        <v>605</v>
      </c>
      <c r="S56" s="55">
        <v>8.1631850266666675</v>
      </c>
      <c r="T56" s="56">
        <v>8.1652019305555541</v>
      </c>
      <c r="U56" s="55">
        <v>8.1666260019834347</v>
      </c>
      <c r="V56" s="56">
        <v>6.8916758252042989E-3</v>
      </c>
      <c r="W56" s="56">
        <v>1.7440737412157278E-2</v>
      </c>
      <c r="X56" s="62">
        <v>0.50002304243310136</v>
      </c>
    </row>
    <row r="57" spans="1:24">
      <c r="A57" s="203"/>
      <c r="B57" s="21">
        <v>620</v>
      </c>
      <c r="C57" s="2">
        <v>8.1625242612964186</v>
      </c>
      <c r="D57" s="2">
        <v>8.1695713016949796</v>
      </c>
      <c r="E57" s="2">
        <v>8.1644803678426676</v>
      </c>
      <c r="F57" s="2">
        <v>2.4075907427144841E-2</v>
      </c>
      <c r="G57" s="2">
        <v>-6.2315801702541272E-2</v>
      </c>
      <c r="H57" s="12">
        <v>0.49940233495921682</v>
      </c>
      <c r="I57" s="51"/>
      <c r="J57" s="55">
        <v>620</v>
      </c>
      <c r="K57" s="55">
        <v>8.1656689691793485</v>
      </c>
      <c r="L57" s="56">
        <v>8.1720959654283529</v>
      </c>
      <c r="M57" s="55">
        <v>8.1698070287067495</v>
      </c>
      <c r="N57" s="56">
        <v>9.7603394982507773E-3</v>
      </c>
      <c r="O57" s="56">
        <v>-2.8009175752300219E-2</v>
      </c>
      <c r="P57" s="57">
        <v>0.49949063544511257</v>
      </c>
      <c r="Q57" s="51"/>
      <c r="R57" s="88">
        <v>620</v>
      </c>
      <c r="S57" s="55">
        <v>8.160668208333334</v>
      </c>
      <c r="T57" s="56">
        <v>8.1652019305555541</v>
      </c>
      <c r="U57" s="55">
        <v>8.1638173200179462</v>
      </c>
      <c r="V57" s="56">
        <v>6.3731177331834343E-3</v>
      </c>
      <c r="W57" s="56">
        <v>-1.6957456158266101E-2</v>
      </c>
      <c r="X57" s="62">
        <v>0.49968929826932618</v>
      </c>
    </row>
    <row r="58" spans="1:24">
      <c r="A58" s="203"/>
      <c r="B58" s="21">
        <v>635</v>
      </c>
      <c r="C58" s="2">
        <v>8.1636161279453621</v>
      </c>
      <c r="D58" s="2">
        <v>8.1695713016949796</v>
      </c>
      <c r="E58" s="2">
        <v>8.1685795958506606</v>
      </c>
      <c r="F58" s="2">
        <v>2.3941784303514551E-2</v>
      </c>
      <c r="G58" s="2">
        <v>-1.213901938909822E-2</v>
      </c>
      <c r="H58" s="12">
        <v>0.49972204217227628</v>
      </c>
      <c r="I58" s="51"/>
      <c r="J58" s="55">
        <v>635</v>
      </c>
      <c r="K58" s="55">
        <v>8.1644819734092735</v>
      </c>
      <c r="L58" s="56">
        <v>8.1720959654283529</v>
      </c>
      <c r="M58" s="55">
        <v>8.169136349620798</v>
      </c>
      <c r="N58" s="56">
        <v>1.083234435620108E-2</v>
      </c>
      <c r="O58" s="56">
        <v>-3.6216116649576691E-2</v>
      </c>
      <c r="P58" s="57">
        <v>0.49938255588030961</v>
      </c>
      <c r="Q58" s="51"/>
      <c r="R58" s="88">
        <v>635</v>
      </c>
      <c r="S58" s="55">
        <v>8.1579039600000005</v>
      </c>
      <c r="T58" s="56">
        <v>8.1652019305555541</v>
      </c>
      <c r="U58" s="55">
        <v>8.1629315073801596</v>
      </c>
      <c r="V58" s="56">
        <v>5.4066763579658228E-3</v>
      </c>
      <c r="W58" s="56">
        <v>-2.7806087279950719E-2</v>
      </c>
      <c r="X58" s="62">
        <v>0.49945077874261012</v>
      </c>
    </row>
    <row r="59" spans="1:24">
      <c r="A59" s="203"/>
      <c r="B59" s="21">
        <v>650</v>
      </c>
      <c r="C59" s="2">
        <v>8.1621172358565115</v>
      </c>
      <c r="D59" s="2">
        <v>8.1695713016949796</v>
      </c>
      <c r="E59" s="2">
        <v>8.1667517660023972</v>
      </c>
      <c r="F59" s="2">
        <v>2.5617005446906219E-2</v>
      </c>
      <c r="G59" s="2">
        <v>-3.4512651747068267E-2</v>
      </c>
      <c r="H59" s="12">
        <v>0.49953543723434218</v>
      </c>
      <c r="I59" s="51"/>
      <c r="J59" s="55">
        <v>650</v>
      </c>
      <c r="K59" s="55">
        <v>8.1639086610922327</v>
      </c>
      <c r="L59" s="56">
        <v>8.1720959654283529</v>
      </c>
      <c r="M59" s="55">
        <v>8.1693977123590198</v>
      </c>
      <c r="N59" s="56">
        <v>1.0995140248269159E-2</v>
      </c>
      <c r="O59" s="56">
        <v>-3.3017882814249368E-2</v>
      </c>
      <c r="P59" s="57">
        <v>0.4993643553552245</v>
      </c>
      <c r="Q59" s="51"/>
      <c r="R59" s="88">
        <v>650</v>
      </c>
      <c r="S59" s="55">
        <v>8.1566983843593999</v>
      </c>
      <c r="T59" s="56">
        <v>8.1652019305555541</v>
      </c>
      <c r="U59" s="55">
        <v>8.1617182202302239</v>
      </c>
      <c r="V59" s="56">
        <v>6.9424163651639363E-3</v>
      </c>
      <c r="W59" s="56">
        <v>-4.2665329712099437E-2</v>
      </c>
      <c r="X59" s="62">
        <v>0.49932650469409989</v>
      </c>
    </row>
    <row r="60" spans="1:24">
      <c r="A60" s="203"/>
      <c r="B60" s="21">
        <v>665</v>
      </c>
      <c r="C60" s="2">
        <v>8.1617148933954127</v>
      </c>
      <c r="D60" s="2">
        <v>8.1695713016949796</v>
      </c>
      <c r="E60" s="2">
        <v>8.1717760551079319</v>
      </c>
      <c r="F60" s="2">
        <v>2.3848911177422501E-2</v>
      </c>
      <c r="G60" s="2">
        <v>2.6987381975537839E-2</v>
      </c>
      <c r="H60" s="12">
        <v>0.49979632130635337</v>
      </c>
      <c r="I60" s="51"/>
      <c r="J60" s="55">
        <v>665</v>
      </c>
      <c r="K60" s="55">
        <v>8.164430234532805</v>
      </c>
      <c r="L60" s="56">
        <v>8.1720959654283529</v>
      </c>
      <c r="M60" s="55">
        <v>8.1723983749061091</v>
      </c>
      <c r="N60" s="56">
        <v>1.170929696447146E-2</v>
      </c>
      <c r="O60" s="56">
        <v>3.7005130511866199E-3</v>
      </c>
      <c r="P60" s="57">
        <v>0.49958371336297802</v>
      </c>
      <c r="Q60" s="51"/>
      <c r="R60" s="88">
        <v>665</v>
      </c>
      <c r="S60" s="55">
        <v>8.1555622916666675</v>
      </c>
      <c r="T60" s="56">
        <v>8.1652019305555541</v>
      </c>
      <c r="U60" s="55">
        <v>8.1613909601118557</v>
      </c>
      <c r="V60" s="56">
        <v>6.6475327261640996E-3</v>
      </c>
      <c r="W60" s="56">
        <v>-4.6673315321658977E-2</v>
      </c>
      <c r="X60" s="62">
        <v>0.4992319430470597</v>
      </c>
    </row>
    <row r="61" spans="1:24">
      <c r="A61" s="203"/>
      <c r="B61" s="21">
        <v>680</v>
      </c>
      <c r="C61" s="2">
        <v>8.1588878872489303</v>
      </c>
      <c r="D61" s="2">
        <v>8.1695713016949796</v>
      </c>
      <c r="E61" s="2">
        <v>8.165962834219437</v>
      </c>
      <c r="F61" s="2">
        <v>2.8141362936398611E-2</v>
      </c>
      <c r="G61" s="2">
        <v>-4.4169606241075188E-2</v>
      </c>
      <c r="H61" s="12">
        <v>0.49933190593581073</v>
      </c>
      <c r="I61" s="51"/>
      <c r="J61" s="55">
        <v>680</v>
      </c>
      <c r="K61" s="55">
        <v>8.164974108103916</v>
      </c>
      <c r="L61" s="56">
        <v>8.1720959654283529</v>
      </c>
      <c r="M61" s="55">
        <v>8.1728694421056503</v>
      </c>
      <c r="N61" s="56">
        <v>1.0421908142681791E-2</v>
      </c>
      <c r="O61" s="56">
        <v>9.4648506401476349E-3</v>
      </c>
      <c r="P61" s="57">
        <v>0.49963866763535891</v>
      </c>
      <c r="Q61" s="51"/>
      <c r="R61" s="88">
        <v>680</v>
      </c>
      <c r="S61" s="55">
        <v>8.1535219999999988</v>
      </c>
      <c r="T61" s="56">
        <v>8.1652019305555541</v>
      </c>
      <c r="U61" s="55">
        <v>8.1602410802126624</v>
      </c>
      <c r="V61" s="56">
        <v>5.569395679097454E-3</v>
      </c>
      <c r="W61" s="56">
        <v>-6.0756003159302137E-2</v>
      </c>
      <c r="X61" s="62">
        <v>0.49902027655599429</v>
      </c>
    </row>
    <row r="62" spans="1:24">
      <c r="A62" s="203"/>
      <c r="B62" s="21">
        <v>695</v>
      </c>
      <c r="C62" s="2">
        <v>8.159021971771022</v>
      </c>
      <c r="D62" s="2">
        <v>8.1695713016949796</v>
      </c>
      <c r="E62" s="2">
        <v>8.1649192118845857</v>
      </c>
      <c r="F62" s="2">
        <v>2.5678573580112891E-2</v>
      </c>
      <c r="G62" s="2">
        <v>-5.6944111736055208E-2</v>
      </c>
      <c r="H62" s="12">
        <v>0.49923494045619021</v>
      </c>
      <c r="I62" s="51"/>
      <c r="J62" s="55">
        <v>695</v>
      </c>
      <c r="K62" s="55">
        <v>8.1619567584724209</v>
      </c>
      <c r="L62" s="56">
        <v>8.1720959654283529</v>
      </c>
      <c r="M62" s="55">
        <v>8.1709941219653839</v>
      </c>
      <c r="N62" s="56">
        <v>9.8991475742554874E-3</v>
      </c>
      <c r="O62" s="56">
        <v>-1.3482997111516281E-2</v>
      </c>
      <c r="P62" s="57">
        <v>0.49933680193499341</v>
      </c>
      <c r="Q62" s="51"/>
      <c r="R62" s="88">
        <v>695</v>
      </c>
      <c r="S62" s="55">
        <v>8.1539466383333341</v>
      </c>
      <c r="T62" s="56">
        <v>8.1652019305555541</v>
      </c>
      <c r="U62" s="55">
        <v>8.1620923045809235</v>
      </c>
      <c r="V62" s="56">
        <v>7.2472615949323964E-3</v>
      </c>
      <c r="W62" s="56">
        <v>-3.8083883302308323E-2</v>
      </c>
      <c r="X62" s="62">
        <v>0.49918583751962969</v>
      </c>
    </row>
    <row r="63" spans="1:24">
      <c r="A63" s="203"/>
      <c r="B63" s="21">
        <v>710</v>
      </c>
      <c r="C63" s="2">
        <v>8.1581285504573895</v>
      </c>
      <c r="D63" s="2">
        <v>8.1695713016949796</v>
      </c>
      <c r="E63" s="2">
        <v>8.1640114713838816</v>
      </c>
      <c r="F63" s="2">
        <v>2.5603601796889228E-2</v>
      </c>
      <c r="G63" s="2">
        <v>-6.8055349611116617E-2</v>
      </c>
      <c r="H63" s="12">
        <v>0.49912388801533769</v>
      </c>
      <c r="I63" s="51"/>
      <c r="J63" s="55">
        <v>710</v>
      </c>
      <c r="K63" s="55">
        <v>8.1620945316175177</v>
      </c>
      <c r="L63" s="56">
        <v>8.1720959654283529</v>
      </c>
      <c r="M63" s="55">
        <v>8.1733577293351161</v>
      </c>
      <c r="N63" s="56">
        <v>9.9183838193343896E-3</v>
      </c>
      <c r="O63" s="56">
        <v>1.5439905650899911E-2</v>
      </c>
      <c r="P63" s="57">
        <v>0.49948975555210978</v>
      </c>
      <c r="Q63" s="51"/>
      <c r="R63" s="88">
        <v>710</v>
      </c>
      <c r="S63" s="55">
        <v>8.1500883599999998</v>
      </c>
      <c r="T63" s="56">
        <v>8.1652019305555541</v>
      </c>
      <c r="U63" s="55">
        <v>8.159681612149333</v>
      </c>
      <c r="V63" s="56">
        <v>6.9625502116256394E-3</v>
      </c>
      <c r="W63" s="56">
        <v>-6.7607861424261659E-2</v>
      </c>
      <c r="X63" s="62">
        <v>0.4987978423685413</v>
      </c>
    </row>
    <row r="64" spans="1:24">
      <c r="A64" s="203"/>
      <c r="B64" s="21">
        <v>725</v>
      </c>
      <c r="C64" s="2">
        <v>8.1594256815913422</v>
      </c>
      <c r="D64" s="2">
        <v>8.1695713016949796</v>
      </c>
      <c r="E64" s="2">
        <v>8.1685435671625495</v>
      </c>
      <c r="F64" s="2">
        <v>2.5950611170775829E-2</v>
      </c>
      <c r="G64" s="2">
        <v>-1.258003014450554E-2</v>
      </c>
      <c r="H64" s="12">
        <v>0.49948460908914383</v>
      </c>
      <c r="I64" s="51"/>
      <c r="J64" s="55">
        <v>725</v>
      </c>
      <c r="K64" s="55">
        <v>8.1632500662258618</v>
      </c>
      <c r="L64" s="56">
        <v>8.1720959654283529</v>
      </c>
      <c r="M64" s="55">
        <v>8.1750205586425206</v>
      </c>
      <c r="N64" s="56">
        <v>8.7950800818847024E-3</v>
      </c>
      <c r="O64" s="56">
        <v>3.5787553481261863E-2</v>
      </c>
      <c r="P64" s="57">
        <v>0.4996568364834732</v>
      </c>
      <c r="Q64" s="51"/>
      <c r="R64" s="88">
        <v>725</v>
      </c>
      <c r="S64" s="55">
        <v>8.1496298333333339</v>
      </c>
      <c r="T64" s="56">
        <v>8.1652019305555541</v>
      </c>
      <c r="U64" s="55">
        <v>8.1610631942665481</v>
      </c>
      <c r="V64" s="56">
        <v>5.83851494382444E-3</v>
      </c>
      <c r="W64" s="56">
        <v>-5.068749461685837E-2</v>
      </c>
      <c r="X64" s="62">
        <v>0.49883619022162601</v>
      </c>
    </row>
    <row r="65" spans="1:24">
      <c r="A65" s="203"/>
      <c r="B65" s="21">
        <v>740</v>
      </c>
      <c r="C65" s="2">
        <v>8.1595547891225557</v>
      </c>
      <c r="D65" s="2">
        <v>8.1695713016949796</v>
      </c>
      <c r="E65" s="2">
        <v>8.1730017654780109</v>
      </c>
      <c r="F65" s="2">
        <v>2.789994698192327E-2</v>
      </c>
      <c r="G65" s="2">
        <v>4.1990744144917637E-2</v>
      </c>
      <c r="H65" s="12">
        <v>0.49979115995262319</v>
      </c>
      <c r="I65" s="51"/>
      <c r="J65" s="55">
        <v>740</v>
      </c>
      <c r="K65" s="55">
        <v>8.1631846201143361</v>
      </c>
      <c r="L65" s="56">
        <v>8.1720959654283529</v>
      </c>
      <c r="M65" s="55">
        <v>8.1735168715769415</v>
      </c>
      <c r="N65" s="56">
        <v>1.015861321925208E-2</v>
      </c>
      <c r="O65" s="56">
        <v>1.738729151737398E-2</v>
      </c>
      <c r="P65" s="57">
        <v>0.49956738888512242</v>
      </c>
      <c r="Q65" s="51"/>
      <c r="R65" s="88">
        <v>740</v>
      </c>
      <c r="S65" s="55">
        <v>8.1491635278246211</v>
      </c>
      <c r="T65" s="56">
        <v>8.1652019305555541</v>
      </c>
      <c r="U65" s="55">
        <v>8.1619018643125454</v>
      </c>
      <c r="V65" s="56">
        <v>5.7220272629820313E-3</v>
      </c>
      <c r="W65" s="56">
        <v>-4.0416223273784739E-2</v>
      </c>
      <c r="X65" s="62">
        <v>0.49885687771608428</v>
      </c>
    </row>
    <row r="66" spans="1:24">
      <c r="A66" s="203"/>
      <c r="B66" s="21">
        <v>755</v>
      </c>
      <c r="C66" s="2">
        <v>8.1559565028498238</v>
      </c>
      <c r="D66" s="2">
        <v>8.1695713016949796</v>
      </c>
      <c r="E66" s="2">
        <v>8.1628474401449242</v>
      </c>
      <c r="F66" s="2">
        <v>2.6393877927284429E-2</v>
      </c>
      <c r="G66" s="2">
        <v>-8.2303725639315997E-2</v>
      </c>
      <c r="H66" s="12">
        <v>0.49893027077778951</v>
      </c>
      <c r="I66" s="51"/>
      <c r="J66" s="55">
        <v>755</v>
      </c>
      <c r="K66" s="55">
        <v>8.1590979764135128</v>
      </c>
      <c r="L66" s="56">
        <v>8.1720959654283529</v>
      </c>
      <c r="M66" s="55">
        <v>8.1709312729561372</v>
      </c>
      <c r="N66" s="56">
        <v>9.645723330631668E-3</v>
      </c>
      <c r="O66" s="56">
        <v>-1.425206553059224E-2</v>
      </c>
      <c r="P66" s="57">
        <v>0.49915680695815828</v>
      </c>
      <c r="Q66" s="51"/>
      <c r="R66" s="88">
        <v>755</v>
      </c>
      <c r="S66" s="55">
        <v>8.1476382295918377</v>
      </c>
      <c r="T66" s="56">
        <v>8.1652019305555541</v>
      </c>
      <c r="U66" s="55">
        <v>8.1610509606233386</v>
      </c>
      <c r="V66" s="56">
        <v>6.1395900898554888E-3</v>
      </c>
      <c r="W66" s="56">
        <v>-5.0837321201842013E-2</v>
      </c>
      <c r="X66" s="62">
        <v>0.49871807745679791</v>
      </c>
    </row>
    <row r="67" spans="1:24">
      <c r="A67" s="203"/>
      <c r="B67" s="21">
        <v>770</v>
      </c>
      <c r="C67" s="2">
        <v>8.1577785900960595</v>
      </c>
      <c r="D67" s="2">
        <v>8.1695713016949796</v>
      </c>
      <c r="E67" s="2">
        <v>8.1685125184126548</v>
      </c>
      <c r="F67" s="2">
        <v>2.3975334542271909E-2</v>
      </c>
      <c r="G67" s="2">
        <v>-1.296008374521576E-2</v>
      </c>
      <c r="H67" s="12">
        <v>0.49935729469990381</v>
      </c>
      <c r="I67" s="51"/>
      <c r="J67" s="55">
        <v>770</v>
      </c>
      <c r="K67" s="56">
        <v>8.1591038209712927</v>
      </c>
      <c r="L67" s="56">
        <v>8.1720959654283529</v>
      </c>
      <c r="M67" s="55">
        <v>8.1733188192336961</v>
      </c>
      <c r="N67" s="56">
        <v>1.0177532116924929E-2</v>
      </c>
      <c r="O67" s="56">
        <v>1.496377196886052E-2</v>
      </c>
      <c r="P67" s="57">
        <v>0.49930607215850281</v>
      </c>
      <c r="Q67" s="51"/>
      <c r="R67" s="88">
        <v>770</v>
      </c>
      <c r="S67" s="55">
        <v>8.1451590283333317</v>
      </c>
      <c r="T67" s="56">
        <v>8.1652019305555541</v>
      </c>
      <c r="U67" s="55">
        <v>8.1597147497617968</v>
      </c>
      <c r="V67" s="56">
        <v>5.5124800608764464E-3</v>
      </c>
      <c r="W67" s="56">
        <v>-6.7202021951513133E-2</v>
      </c>
      <c r="X67" s="62">
        <v>0.4984755778035419</v>
      </c>
    </row>
    <row r="68" spans="1:24">
      <c r="A68" s="203"/>
      <c r="B68" s="21">
        <v>785</v>
      </c>
      <c r="C68" s="2">
        <v>8.1561463053643717</v>
      </c>
      <c r="D68" s="2">
        <v>8.1695713016949796</v>
      </c>
      <c r="E68" s="2">
        <v>8.1689708210164014</v>
      </c>
      <c r="F68" s="2">
        <v>2.8676703600212131E-2</v>
      </c>
      <c r="G68" s="2">
        <v>-7.3502103892969682E-3</v>
      </c>
      <c r="H68" s="12">
        <v>0.49934733039133011</v>
      </c>
      <c r="I68" s="51"/>
      <c r="J68" s="55">
        <v>785</v>
      </c>
      <c r="K68" s="55">
        <v>8.1590679592494748</v>
      </c>
      <c r="L68" s="56">
        <v>8.1720959654283529</v>
      </c>
      <c r="M68" s="55">
        <v>8.1774840830953135</v>
      </c>
      <c r="N68" s="56">
        <v>1.191663396427005E-2</v>
      </c>
      <c r="O68" s="56">
        <v>6.5933117889886914E-2</v>
      </c>
      <c r="P68" s="57">
        <v>0.49956892237762401</v>
      </c>
      <c r="Q68" s="51"/>
      <c r="R68" s="88">
        <v>785</v>
      </c>
      <c r="S68" s="55">
        <v>8.1429280516666669</v>
      </c>
      <c r="T68" s="56">
        <v>8.1652019305555541</v>
      </c>
      <c r="U68" s="55">
        <v>8.1591388391346076</v>
      </c>
      <c r="V68" s="56">
        <v>6.5355826471156699E-3</v>
      </c>
      <c r="W68" s="56">
        <v>-7.4255253850580419E-2</v>
      </c>
      <c r="X68" s="62">
        <v>0.49831935718753118</v>
      </c>
    </row>
    <row r="69" spans="1:24">
      <c r="A69" s="203"/>
      <c r="B69" s="21">
        <v>800</v>
      </c>
      <c r="C69" s="2">
        <v>8.1559529673767983</v>
      </c>
      <c r="D69" s="2">
        <v>8.1695713016949796</v>
      </c>
      <c r="E69" s="2">
        <v>8.1675247014658154</v>
      </c>
      <c r="F69" s="2">
        <v>2.6982243874970131E-2</v>
      </c>
      <c r="G69" s="2">
        <v>-2.505150091216566E-2</v>
      </c>
      <c r="H69" s="12">
        <v>0.49922359335236621</v>
      </c>
      <c r="I69" s="51"/>
      <c r="J69" s="55">
        <v>800</v>
      </c>
      <c r="K69" s="55">
        <v>8.1611647669623881</v>
      </c>
      <c r="L69" s="56">
        <v>8.1720959654283529</v>
      </c>
      <c r="M69" s="55">
        <v>8.1805444115943047</v>
      </c>
      <c r="N69" s="56">
        <v>1.0150609506868309E-2</v>
      </c>
      <c r="O69" s="56">
        <v>0.10338163185665571</v>
      </c>
      <c r="P69" s="57">
        <v>0.49987308249709411</v>
      </c>
      <c r="Q69" s="51"/>
      <c r="R69" s="88">
        <v>800</v>
      </c>
      <c r="S69" s="55">
        <v>8.1433929716666675</v>
      </c>
      <c r="T69" s="56">
        <v>8.1652019305555541</v>
      </c>
      <c r="U69" s="55">
        <v>8.1596923864307325</v>
      </c>
      <c r="V69" s="56">
        <v>5.8942542280324382E-3</v>
      </c>
      <c r="W69" s="56">
        <v>-6.7475907781337205E-2</v>
      </c>
      <c r="X69" s="62">
        <v>0.49837160875546799</v>
      </c>
    </row>
    <row r="70" spans="1:24">
      <c r="A70" s="203"/>
      <c r="B70" s="21">
        <v>815</v>
      </c>
      <c r="C70" s="2">
        <v>8.1569060618004166</v>
      </c>
      <c r="D70" s="2">
        <v>8.1695713016949796</v>
      </c>
      <c r="E70" s="2">
        <v>8.1699124532224801</v>
      </c>
      <c r="F70" s="2">
        <v>2.7394671372299648E-2</v>
      </c>
      <c r="G70" s="2">
        <v>4.1758804091677542E-3</v>
      </c>
      <c r="H70" s="12">
        <v>0.49943335328969402</v>
      </c>
      <c r="I70" s="51"/>
      <c r="J70" s="55">
        <v>815</v>
      </c>
      <c r="K70" s="55">
        <v>8.1608636376651109</v>
      </c>
      <c r="L70" s="56">
        <v>8.1720959654283529</v>
      </c>
      <c r="M70" s="55">
        <v>8.1802087844599551</v>
      </c>
      <c r="N70" s="56">
        <v>1.053315823559939E-2</v>
      </c>
      <c r="O70" s="56">
        <v>9.9274642220589349E-2</v>
      </c>
      <c r="P70" s="57">
        <v>0.49983610653998789</v>
      </c>
      <c r="Q70" s="51"/>
      <c r="R70" s="88">
        <v>815</v>
      </c>
      <c r="S70" s="55">
        <v>8.1427032050000001</v>
      </c>
      <c r="T70" s="56">
        <v>8.1652019305555541</v>
      </c>
      <c r="U70" s="55">
        <v>8.1582961773674381</v>
      </c>
      <c r="V70" s="56">
        <v>6.1196096008128871E-3</v>
      </c>
      <c r="W70" s="56">
        <v>-8.4575412180237106E-2</v>
      </c>
      <c r="X70" s="62">
        <v>0.49824754423055018</v>
      </c>
    </row>
    <row r="71" spans="1:24">
      <c r="A71" s="204"/>
      <c r="B71" s="13"/>
      <c r="C71" s="14"/>
      <c r="D71" s="14"/>
      <c r="E71" s="14"/>
      <c r="F71" s="14"/>
      <c r="G71" s="14"/>
      <c r="H71" s="15"/>
      <c r="I71" s="1"/>
      <c r="J71" s="58">
        <v>830</v>
      </c>
      <c r="K71" s="58">
        <v>8.1602905906493675</v>
      </c>
      <c r="L71" s="59">
        <v>8.1720959654283529</v>
      </c>
      <c r="M71" s="58">
        <v>8.1840196460643995</v>
      </c>
      <c r="N71" s="59">
        <v>1.2498643744972509E-2</v>
      </c>
      <c r="O71" s="59">
        <v>0.1459072517808048</v>
      </c>
      <c r="P71" s="60">
        <v>0.50004516842097313</v>
      </c>
      <c r="Q71" s="1"/>
      <c r="R71" s="89">
        <v>830</v>
      </c>
      <c r="S71" s="58">
        <v>8.1427217587354406</v>
      </c>
      <c r="T71" s="59">
        <v>8.1652019305555541</v>
      </c>
      <c r="U71" s="58">
        <v>8.1498504400361522</v>
      </c>
      <c r="V71" s="59">
        <v>5.8352981057266939E-3</v>
      </c>
      <c r="W71" s="59">
        <v>-0.18801115575542629</v>
      </c>
      <c r="X71" s="63">
        <v>0.49772870537842667</v>
      </c>
    </row>
    <row r="72" spans="1:24">
      <c r="A72" s="90"/>
      <c r="B72" s="21"/>
      <c r="C72" s="2"/>
      <c r="D72" s="2"/>
      <c r="E72" s="2"/>
      <c r="F72" s="2"/>
      <c r="G72" s="2"/>
      <c r="H72" s="12"/>
      <c r="I72" s="2"/>
      <c r="J72" s="87"/>
      <c r="K72" s="55"/>
      <c r="L72" s="56"/>
      <c r="M72" s="55"/>
      <c r="N72" s="56"/>
      <c r="O72" s="56"/>
      <c r="P72" s="61"/>
      <c r="Q72" s="2"/>
      <c r="R72" s="88"/>
      <c r="S72" s="55"/>
      <c r="T72" s="56"/>
      <c r="U72" s="55"/>
      <c r="V72" s="56"/>
      <c r="W72" s="56"/>
      <c r="X72" s="62"/>
    </row>
    <row r="73" spans="1:24">
      <c r="A73" s="90"/>
      <c r="B73" s="21"/>
      <c r="C73" s="2"/>
      <c r="D73" s="2"/>
      <c r="E73" s="2"/>
      <c r="F73" s="2"/>
      <c r="G73" s="2"/>
      <c r="H73" s="12"/>
      <c r="I73" s="2"/>
      <c r="J73" s="88"/>
      <c r="K73" s="55"/>
      <c r="L73" s="56"/>
      <c r="M73" s="55"/>
      <c r="N73" s="56"/>
      <c r="O73" s="56"/>
      <c r="P73" s="62"/>
      <c r="Q73" s="2"/>
      <c r="R73" s="88"/>
      <c r="S73" s="55"/>
      <c r="T73" s="56"/>
      <c r="U73" s="55"/>
      <c r="V73" s="56"/>
      <c r="W73" s="56"/>
      <c r="X73" s="62"/>
    </row>
    <row r="74" spans="1:24">
      <c r="A74" s="90"/>
      <c r="B74" s="21"/>
      <c r="C74" s="2"/>
      <c r="D74" s="2"/>
      <c r="E74" s="2"/>
      <c r="F74" s="2"/>
      <c r="G74" s="2"/>
      <c r="H74" s="12"/>
      <c r="I74" s="2"/>
      <c r="J74" s="88"/>
      <c r="K74" s="55"/>
      <c r="L74" s="56"/>
      <c r="M74" s="55"/>
      <c r="N74" s="56"/>
      <c r="O74" s="56"/>
      <c r="P74" s="62"/>
      <c r="Q74" s="2"/>
      <c r="R74" s="88"/>
      <c r="S74" s="55"/>
      <c r="T74" s="56"/>
      <c r="U74" s="55"/>
      <c r="V74" s="56"/>
      <c r="W74" s="56"/>
      <c r="X74" s="62"/>
    </row>
    <row r="75" spans="1:24">
      <c r="A75" s="90"/>
      <c r="B75" s="21"/>
      <c r="C75" s="2"/>
      <c r="D75" s="2"/>
      <c r="E75" s="2"/>
      <c r="F75" s="2"/>
      <c r="G75" s="2"/>
      <c r="H75" s="12"/>
      <c r="I75" s="2"/>
      <c r="J75" s="88"/>
      <c r="K75" s="55"/>
      <c r="L75" s="56"/>
      <c r="M75" s="55"/>
      <c r="N75" s="56"/>
      <c r="O75" s="56"/>
      <c r="P75" s="62"/>
      <c r="Q75" s="2"/>
      <c r="R75" s="88"/>
      <c r="S75" s="55"/>
      <c r="T75" s="56"/>
      <c r="U75" s="55"/>
      <c r="V75" s="56"/>
      <c r="W75" s="56"/>
      <c r="X75" s="62"/>
    </row>
    <row r="76" spans="1:24">
      <c r="A76" s="90"/>
      <c r="B76" s="21"/>
      <c r="C76" s="2"/>
      <c r="D76" s="2"/>
      <c r="E76" s="2"/>
      <c r="F76" s="2"/>
      <c r="G76" s="2"/>
      <c r="H76" s="12"/>
      <c r="I76" s="2"/>
      <c r="J76" s="88"/>
      <c r="K76" s="55"/>
      <c r="L76" s="56"/>
      <c r="M76" s="55"/>
      <c r="N76" s="56"/>
      <c r="O76" s="56"/>
      <c r="P76" s="62"/>
      <c r="Q76" s="2"/>
      <c r="R76" s="88"/>
      <c r="S76" s="55"/>
      <c r="T76" s="56"/>
      <c r="U76" s="55"/>
      <c r="V76" s="56"/>
      <c r="W76" s="56"/>
      <c r="X76" s="62"/>
    </row>
    <row r="77" spans="1:24">
      <c r="A77" s="90"/>
      <c r="B77" s="21"/>
      <c r="C77" s="2"/>
      <c r="D77" s="2"/>
      <c r="E77" s="2"/>
      <c r="F77" s="2"/>
      <c r="G77" s="2"/>
      <c r="H77" s="12"/>
      <c r="I77" s="2"/>
      <c r="J77" s="88"/>
      <c r="K77" s="55"/>
      <c r="L77" s="56"/>
      <c r="M77" s="55"/>
      <c r="N77" s="56"/>
      <c r="O77" s="56"/>
      <c r="P77" s="62"/>
      <c r="Q77" s="2"/>
      <c r="R77" s="88"/>
      <c r="S77" s="55"/>
      <c r="T77" s="56"/>
      <c r="U77" s="55"/>
      <c r="V77" s="56"/>
      <c r="W77" s="56"/>
      <c r="X77" s="62"/>
    </row>
    <row r="78" spans="1:24">
      <c r="A78" s="90"/>
      <c r="B78" s="21"/>
      <c r="C78" s="2"/>
      <c r="D78" s="2"/>
      <c r="E78" s="2"/>
      <c r="F78" s="2"/>
      <c r="G78" s="2"/>
      <c r="H78" s="12"/>
      <c r="I78" s="2"/>
      <c r="J78" s="88"/>
      <c r="K78" s="55"/>
      <c r="L78" s="56"/>
      <c r="M78" s="55"/>
      <c r="N78" s="56"/>
      <c r="O78" s="56"/>
      <c r="P78" s="62"/>
      <c r="Q78" s="2"/>
      <c r="R78" s="88"/>
      <c r="S78" s="55"/>
      <c r="T78" s="56"/>
      <c r="U78" s="55"/>
      <c r="V78" s="56"/>
      <c r="W78" s="56"/>
      <c r="X78" s="62"/>
    </row>
    <row r="79" spans="1:24">
      <c r="A79" s="90"/>
      <c r="B79" s="21"/>
      <c r="C79" s="2"/>
      <c r="D79" s="2"/>
      <c r="E79" s="2"/>
      <c r="F79" s="2"/>
      <c r="G79" s="2"/>
      <c r="H79" s="12"/>
      <c r="I79" s="2"/>
      <c r="J79" s="88"/>
      <c r="K79" s="55"/>
      <c r="L79" s="56"/>
      <c r="M79" s="55"/>
      <c r="N79" s="56"/>
      <c r="O79" s="56"/>
      <c r="P79" s="62"/>
      <c r="Q79" s="2"/>
      <c r="R79" s="88"/>
      <c r="S79" s="55"/>
      <c r="T79" s="56"/>
      <c r="U79" s="55"/>
      <c r="V79" s="56"/>
      <c r="W79" s="56"/>
      <c r="X79" s="62"/>
    </row>
    <row r="80" spans="1:24">
      <c r="A80" s="90"/>
      <c r="B80" s="21"/>
      <c r="C80" s="2"/>
      <c r="D80" s="2"/>
      <c r="E80" s="2"/>
      <c r="F80" s="2"/>
      <c r="G80" s="2"/>
      <c r="H80" s="12"/>
      <c r="I80" s="2"/>
      <c r="J80" s="88"/>
      <c r="K80" s="55"/>
      <c r="L80" s="56"/>
      <c r="M80" s="55"/>
      <c r="N80" s="56"/>
      <c r="O80" s="56"/>
      <c r="P80" s="62"/>
      <c r="Q80" s="2"/>
      <c r="R80" s="88"/>
      <c r="S80" s="55"/>
      <c r="T80" s="56"/>
      <c r="U80" s="55"/>
      <c r="V80" s="56"/>
      <c r="W80" s="56"/>
      <c r="X80" s="62"/>
    </row>
    <row r="81" spans="1:24">
      <c r="A81" s="90"/>
      <c r="B81" s="21"/>
      <c r="C81" s="2"/>
      <c r="D81" s="2"/>
      <c r="E81" s="2"/>
      <c r="F81" s="2"/>
      <c r="G81" s="2"/>
      <c r="H81" s="12"/>
      <c r="I81" s="2"/>
      <c r="J81" s="88"/>
      <c r="K81" s="55"/>
      <c r="L81" s="56"/>
      <c r="M81" s="55"/>
      <c r="N81" s="56"/>
      <c r="O81" s="56"/>
      <c r="P81" s="62"/>
      <c r="Q81" s="2"/>
      <c r="R81" s="88"/>
      <c r="S81" s="55"/>
      <c r="T81" s="56"/>
      <c r="U81" s="55"/>
      <c r="V81" s="56"/>
      <c r="W81" s="56"/>
      <c r="X81" s="62"/>
    </row>
    <row r="82" spans="1:24">
      <c r="A82" s="90"/>
      <c r="B82" s="21"/>
      <c r="C82" s="2"/>
      <c r="D82" s="2"/>
      <c r="E82" s="2"/>
      <c r="F82" s="2"/>
      <c r="G82" s="2"/>
      <c r="H82" s="12"/>
      <c r="I82" s="2"/>
      <c r="J82" s="88"/>
      <c r="K82" s="55"/>
      <c r="L82" s="56"/>
      <c r="M82" s="55"/>
      <c r="N82" s="56"/>
      <c r="O82" s="56"/>
      <c r="P82" s="62"/>
      <c r="Q82" s="2"/>
      <c r="R82" s="88"/>
      <c r="S82" s="55"/>
      <c r="T82" s="56"/>
      <c r="U82" s="55"/>
      <c r="V82" s="56"/>
      <c r="W82" s="56"/>
      <c r="X82" s="62"/>
    </row>
    <row r="83" spans="1:24">
      <c r="A83" s="90"/>
      <c r="B83" s="21"/>
      <c r="C83" s="2"/>
      <c r="D83" s="2"/>
      <c r="E83" s="2"/>
      <c r="F83" s="2"/>
      <c r="G83" s="2"/>
      <c r="H83" s="12"/>
      <c r="I83" s="2"/>
      <c r="J83" s="88"/>
      <c r="K83" s="55"/>
      <c r="L83" s="56"/>
      <c r="M83" s="55"/>
      <c r="N83" s="56"/>
      <c r="O83" s="56"/>
      <c r="P83" s="62"/>
      <c r="Q83" s="2"/>
      <c r="R83" s="88"/>
      <c r="S83" s="55"/>
      <c r="T83" s="56"/>
      <c r="U83" s="55"/>
      <c r="V83" s="56"/>
      <c r="W83" s="56"/>
      <c r="X83" s="62"/>
    </row>
    <row r="84" spans="1:24">
      <c r="A84" s="90"/>
      <c r="B84" s="21"/>
      <c r="C84" s="2"/>
      <c r="D84" s="2"/>
      <c r="E84" s="2"/>
      <c r="F84" s="2"/>
      <c r="G84" s="2"/>
      <c r="H84" s="12"/>
      <c r="I84" s="2"/>
      <c r="J84" s="88"/>
      <c r="K84" s="55"/>
      <c r="L84" s="56"/>
      <c r="M84" s="55"/>
      <c r="N84" s="56"/>
      <c r="O84" s="56"/>
      <c r="P84" s="62"/>
      <c r="Q84" s="2"/>
      <c r="R84" s="88"/>
      <c r="S84" s="55"/>
      <c r="T84" s="56"/>
      <c r="U84" s="55"/>
      <c r="V84" s="56"/>
      <c r="W84" s="56"/>
      <c r="X84" s="62"/>
    </row>
    <row r="85" spans="1:24">
      <c r="A85" s="90"/>
      <c r="B85" s="21"/>
      <c r="C85" s="2"/>
      <c r="D85" s="2"/>
      <c r="E85" s="2"/>
      <c r="F85" s="2"/>
      <c r="G85" s="2"/>
      <c r="H85" s="12"/>
      <c r="I85" s="2"/>
      <c r="J85" s="88"/>
      <c r="K85" s="55"/>
      <c r="L85" s="56"/>
      <c r="M85" s="55"/>
      <c r="N85" s="56"/>
      <c r="O85" s="56"/>
      <c r="P85" s="62"/>
      <c r="Q85" s="2"/>
      <c r="R85" s="88"/>
      <c r="S85" s="55"/>
      <c r="T85" s="56"/>
      <c r="U85" s="55"/>
      <c r="V85" s="56"/>
      <c r="W85" s="56"/>
      <c r="X85" s="62"/>
    </row>
    <row r="86" spans="1:24">
      <c r="A86" s="90"/>
      <c r="B86" s="21"/>
      <c r="C86" s="2"/>
      <c r="D86" s="2"/>
      <c r="E86" s="2"/>
      <c r="F86" s="2"/>
      <c r="G86" s="2"/>
      <c r="H86" s="12"/>
      <c r="I86" s="2"/>
      <c r="J86" s="88"/>
      <c r="K86" s="55"/>
      <c r="L86" s="56"/>
      <c r="M86" s="55"/>
      <c r="N86" s="56"/>
      <c r="O86" s="56"/>
      <c r="P86" s="62"/>
      <c r="Q86" s="2"/>
      <c r="R86" s="88"/>
      <c r="S86" s="55"/>
      <c r="T86" s="56"/>
      <c r="U86" s="55"/>
      <c r="V86" s="56"/>
      <c r="W86" s="56"/>
      <c r="X86" s="62"/>
    </row>
    <row r="87" spans="1:24">
      <c r="A87" s="90"/>
      <c r="B87" s="21"/>
      <c r="C87" s="2"/>
      <c r="D87" s="2"/>
      <c r="E87" s="2"/>
      <c r="F87" s="2"/>
      <c r="G87" s="2"/>
      <c r="H87" s="12"/>
      <c r="I87" s="2"/>
      <c r="J87" s="88"/>
      <c r="K87" s="55"/>
      <c r="L87" s="56"/>
      <c r="M87" s="55"/>
      <c r="N87" s="56"/>
      <c r="O87" s="56"/>
      <c r="P87" s="62"/>
      <c r="Q87" s="2"/>
      <c r="R87" s="88"/>
      <c r="S87" s="55"/>
      <c r="T87" s="56"/>
      <c r="U87" s="55"/>
      <c r="V87" s="56"/>
      <c r="W87" s="56"/>
      <c r="X87" s="62"/>
    </row>
    <row r="88" spans="1:24">
      <c r="A88" s="90"/>
      <c r="B88" s="21"/>
      <c r="C88" s="2"/>
      <c r="D88" s="2"/>
      <c r="E88" s="2"/>
      <c r="F88" s="2"/>
      <c r="G88" s="2"/>
      <c r="H88" s="12"/>
      <c r="I88" s="2"/>
      <c r="J88" s="88"/>
      <c r="K88" s="55"/>
      <c r="L88" s="56"/>
      <c r="M88" s="55"/>
      <c r="N88" s="56"/>
      <c r="O88" s="56"/>
      <c r="P88" s="62"/>
      <c r="Q88" s="2"/>
      <c r="R88" s="88"/>
      <c r="S88" s="55"/>
      <c r="T88" s="56"/>
      <c r="U88" s="55"/>
      <c r="V88" s="56"/>
      <c r="W88" s="56"/>
      <c r="X88" s="62"/>
    </row>
    <row r="89" spans="1:24">
      <c r="A89" s="90"/>
      <c r="B89" s="21"/>
      <c r="C89" s="2"/>
      <c r="D89" s="2"/>
      <c r="E89" s="2"/>
      <c r="F89" s="2"/>
      <c r="G89" s="2"/>
      <c r="H89" s="12"/>
      <c r="I89" s="2"/>
      <c r="J89" s="88"/>
      <c r="K89" s="55"/>
      <c r="L89" s="56"/>
      <c r="M89" s="55"/>
      <c r="N89" s="56"/>
      <c r="O89" s="56"/>
      <c r="P89" s="62"/>
      <c r="Q89" s="2"/>
      <c r="R89" s="88"/>
      <c r="S89" s="55"/>
      <c r="T89" s="56"/>
      <c r="U89" s="55"/>
      <c r="V89" s="56"/>
      <c r="W89" s="56"/>
      <c r="X89" s="62"/>
    </row>
    <row r="90" spans="1:24">
      <c r="A90" s="90"/>
      <c r="B90" s="21"/>
      <c r="C90" s="2"/>
      <c r="D90" s="2"/>
      <c r="E90" s="2"/>
      <c r="F90" s="2"/>
      <c r="G90" s="2"/>
      <c r="H90" s="12"/>
      <c r="I90" s="2"/>
      <c r="J90" s="89"/>
      <c r="K90" s="55"/>
      <c r="L90" s="56"/>
      <c r="M90" s="55"/>
      <c r="N90" s="56"/>
      <c r="O90" s="56"/>
      <c r="P90" s="63"/>
      <c r="Q90" s="2"/>
      <c r="R90" s="88"/>
      <c r="S90" s="55"/>
      <c r="T90" s="56"/>
      <c r="U90" s="55"/>
      <c r="V90" s="56"/>
      <c r="W90" s="56"/>
      <c r="X90" s="62"/>
    </row>
    <row r="91" spans="1:24" ht="15" customHeight="1">
      <c r="A91" s="214" t="s">
        <v>23</v>
      </c>
      <c r="B91" s="27">
        <v>140</v>
      </c>
      <c r="C91" s="37">
        <v>8.1804252640482638</v>
      </c>
      <c r="D91" s="37">
        <v>8.1731279740587759</v>
      </c>
      <c r="E91" s="37">
        <v>8.4765183681477563</v>
      </c>
      <c r="F91" s="37">
        <v>1.503425899008847E-2</v>
      </c>
      <c r="G91" s="37">
        <v>3.712047517816079</v>
      </c>
      <c r="H91" s="38">
        <v>0.51907755317576276</v>
      </c>
      <c r="I91" s="17"/>
      <c r="J91" s="27"/>
      <c r="K91" s="37"/>
      <c r="L91" s="37"/>
      <c r="M91" s="37"/>
      <c r="N91" s="37"/>
      <c r="O91" s="37"/>
      <c r="P91" s="38"/>
      <c r="Q91" s="17"/>
      <c r="R91" s="16"/>
      <c r="S91" s="17"/>
      <c r="T91" s="17"/>
      <c r="U91" s="17"/>
      <c r="V91" s="17"/>
      <c r="W91" s="17"/>
      <c r="X91" s="18"/>
    </row>
    <row r="92" spans="1:24">
      <c r="A92" s="215"/>
      <c r="B92" s="21">
        <v>155</v>
      </c>
      <c r="C92" s="2">
        <v>8.1808219042324186</v>
      </c>
      <c r="D92" s="2">
        <v>8.1731279740587759</v>
      </c>
      <c r="E92" s="2">
        <v>8.5066527529400133</v>
      </c>
      <c r="F92" s="2">
        <v>1.4913646384560881E-2</v>
      </c>
      <c r="G92" s="2">
        <v>4.0807482758110911</v>
      </c>
      <c r="H92" s="12">
        <v>0.52094689797339599</v>
      </c>
      <c r="J92" s="21">
        <v>155</v>
      </c>
      <c r="K92" s="2">
        <v>8.1806690583501407</v>
      </c>
      <c r="L92" s="2">
        <v>8.1709812879230466</v>
      </c>
      <c r="M92" s="2">
        <v>8.3503644361673182</v>
      </c>
      <c r="N92" s="2">
        <v>1.042550845796273E-2</v>
      </c>
      <c r="O92" s="2">
        <v>2.195368486639484</v>
      </c>
      <c r="P92" s="12">
        <v>0.51160919033951546</v>
      </c>
      <c r="R92" s="19"/>
      <c r="X92" s="20"/>
    </row>
    <row r="93" spans="1:24">
      <c r="A93" s="215"/>
      <c r="B93" s="21">
        <v>170</v>
      </c>
      <c r="C93" s="2">
        <v>8.1829342987267637</v>
      </c>
      <c r="D93" s="2">
        <v>8.1731279740587759</v>
      </c>
      <c r="E93" s="2">
        <v>8.52926470033327</v>
      </c>
      <c r="F93" s="2">
        <v>1.4087848350268359E-2</v>
      </c>
      <c r="G93" s="2">
        <v>4.357410374643095</v>
      </c>
      <c r="H93" s="12">
        <v>0.52246049631458658</v>
      </c>
      <c r="J93" s="21">
        <v>170</v>
      </c>
      <c r="K93" s="2">
        <v>8.178988344944381</v>
      </c>
      <c r="L93" s="2">
        <v>8.1709812879230466</v>
      </c>
      <c r="M93" s="2">
        <v>8.3547788260174318</v>
      </c>
      <c r="N93" s="2">
        <v>1.0172411992046149E-2</v>
      </c>
      <c r="O93" s="2">
        <v>2.2493936972544959</v>
      </c>
      <c r="P93" s="12">
        <v>0.51177319673385246</v>
      </c>
      <c r="R93" s="21">
        <v>170</v>
      </c>
      <c r="S93" s="2">
        <v>8.1914601999999999</v>
      </c>
      <c r="T93" s="2">
        <v>8.1738073197615098</v>
      </c>
      <c r="U93" s="2">
        <v>8.1893518347902532</v>
      </c>
      <c r="V93" s="2">
        <v>8.8393220207898249E-3</v>
      </c>
      <c r="W93" s="2">
        <v>0.19017471810427969</v>
      </c>
      <c r="X93" s="12">
        <v>0.50212982344215074</v>
      </c>
    </row>
    <row r="94" spans="1:24">
      <c r="A94" s="215"/>
      <c r="B94" s="21">
        <v>185</v>
      </c>
      <c r="C94" s="2">
        <v>8.1805103950326963</v>
      </c>
      <c r="D94" s="2">
        <v>8.1731279740587759</v>
      </c>
      <c r="E94" s="2">
        <v>8.5421691342969943</v>
      </c>
      <c r="F94" s="2">
        <v>1.6274162902135701E-2</v>
      </c>
      <c r="G94" s="2">
        <v>4.5152989334015352</v>
      </c>
      <c r="H94" s="12">
        <v>0.52311167888401733</v>
      </c>
      <c r="J94" s="21">
        <v>185</v>
      </c>
      <c r="K94" s="2">
        <v>8.1812543535106279</v>
      </c>
      <c r="L94" s="2">
        <v>8.1709812879230466</v>
      </c>
      <c r="M94" s="2">
        <v>8.3468814519822789</v>
      </c>
      <c r="N94" s="2">
        <v>9.950913794445234E-3</v>
      </c>
      <c r="O94" s="2">
        <v>2.152742221050219</v>
      </c>
      <c r="P94" s="12">
        <v>0.51143004185494512</v>
      </c>
      <c r="R94" s="21">
        <v>185</v>
      </c>
      <c r="S94" s="2">
        <v>8.192602831666667</v>
      </c>
      <c r="T94" s="2">
        <v>8.1738073197615098</v>
      </c>
      <c r="U94" s="2">
        <v>8.1922858351549426</v>
      </c>
      <c r="V94" s="2">
        <v>8.4598538597266369E-3</v>
      </c>
      <c r="W94" s="2">
        <v>0.22606986769504581</v>
      </c>
      <c r="X94" s="12">
        <v>0.50237154331428957</v>
      </c>
    </row>
    <row r="95" spans="1:24">
      <c r="A95" s="215"/>
      <c r="B95" s="21">
        <v>200</v>
      </c>
      <c r="C95" s="2">
        <v>8.1804032421202422</v>
      </c>
      <c r="D95" s="2">
        <v>8.1731279740587759</v>
      </c>
      <c r="E95" s="2">
        <v>8.536348622161599</v>
      </c>
      <c r="F95" s="2">
        <v>1.8551329857359241E-2</v>
      </c>
      <c r="G95" s="2">
        <v>4.4440837003369182</v>
      </c>
      <c r="H95" s="12">
        <v>0.52276740337066852</v>
      </c>
      <c r="J95" s="21">
        <v>200</v>
      </c>
      <c r="K95" s="2">
        <v>8.1834046259901978</v>
      </c>
      <c r="L95" s="2">
        <v>8.1709812879230466</v>
      </c>
      <c r="M95" s="2">
        <v>8.333723928287883</v>
      </c>
      <c r="N95" s="2">
        <v>1.046723785507845E-2</v>
      </c>
      <c r="O95" s="2">
        <v>1.9917147602011389</v>
      </c>
      <c r="P95" s="12">
        <v>0.51076070086757952</v>
      </c>
      <c r="R95" s="21">
        <v>200</v>
      </c>
      <c r="S95" s="2">
        <v>8.192015360000001</v>
      </c>
      <c r="T95" s="2">
        <v>8.1738073197615098</v>
      </c>
      <c r="U95" s="2">
        <v>8.1910887179208682</v>
      </c>
      <c r="V95" s="2">
        <v>7.9319178050317237E-3</v>
      </c>
      <c r="W95" s="2">
        <v>0.21142409507963181</v>
      </c>
      <c r="X95" s="12">
        <v>0.50225140783876276</v>
      </c>
    </row>
    <row r="96" spans="1:24">
      <c r="A96" s="215"/>
      <c r="B96" s="21">
        <v>215</v>
      </c>
      <c r="C96" s="2">
        <v>8.1830005096310501</v>
      </c>
      <c r="D96" s="2">
        <v>8.1731279740587759</v>
      </c>
      <c r="E96" s="2">
        <v>8.5003449395020603</v>
      </c>
      <c r="F96" s="2">
        <v>3.2340126084561473E-2</v>
      </c>
      <c r="G96" s="2">
        <v>4.0035708052273211</v>
      </c>
      <c r="H96" s="12">
        <v>0.52089653808319136</v>
      </c>
      <c r="J96" s="21">
        <v>215</v>
      </c>
      <c r="K96" s="2">
        <v>8.1810527334838792</v>
      </c>
      <c r="L96" s="2">
        <v>8.1709812879230466</v>
      </c>
      <c r="M96" s="2">
        <v>8.3115602967055082</v>
      </c>
      <c r="N96" s="2">
        <v>1.0993064555889571E-2</v>
      </c>
      <c r="O96" s="2">
        <v>1.720466659129934</v>
      </c>
      <c r="P96" s="12">
        <v>0.50925884972179736</v>
      </c>
      <c r="R96" s="21">
        <v>215</v>
      </c>
      <c r="S96" s="2">
        <v>8.1899305000000009</v>
      </c>
      <c r="T96" s="2">
        <v>8.1738073197615098</v>
      </c>
      <c r="U96" s="2">
        <v>8.1896964338626521</v>
      </c>
      <c r="V96" s="2">
        <v>7.4068473894493888E-3</v>
      </c>
      <c r="W96" s="2">
        <v>0.19439061234937399</v>
      </c>
      <c r="X96" s="12">
        <v>0.50202829802230364</v>
      </c>
    </row>
    <row r="97" spans="1:24">
      <c r="A97" s="215"/>
      <c r="B97" s="21">
        <v>230</v>
      </c>
      <c r="C97" s="2">
        <v>8.1821890939833839</v>
      </c>
      <c r="D97" s="2">
        <v>8.1731279740587759</v>
      </c>
      <c r="E97" s="2">
        <v>8.4417269129031745</v>
      </c>
      <c r="F97" s="2">
        <v>3.6588432786011107E-2</v>
      </c>
      <c r="G97" s="2">
        <v>3.286366489022591</v>
      </c>
      <c r="H97" s="12">
        <v>0.51732729715094339</v>
      </c>
      <c r="J97" s="21">
        <v>230</v>
      </c>
      <c r="K97" s="2">
        <v>8.1822558835448529</v>
      </c>
      <c r="L97" s="2">
        <v>8.1709812879230466</v>
      </c>
      <c r="M97" s="2">
        <v>8.2970404422524808</v>
      </c>
      <c r="N97" s="2">
        <v>1.2073764052296669E-2</v>
      </c>
      <c r="O97" s="2">
        <v>1.542766405740684</v>
      </c>
      <c r="P97" s="12">
        <v>0.50845017947701354</v>
      </c>
      <c r="R97" s="21">
        <v>230</v>
      </c>
      <c r="S97" s="2">
        <v>8.1889543016666657</v>
      </c>
      <c r="T97" s="2">
        <v>8.1738073197615098</v>
      </c>
      <c r="U97" s="2">
        <v>8.1850159266276243</v>
      </c>
      <c r="V97" s="2">
        <v>8.1683508763443716E-3</v>
      </c>
      <c r="W97" s="2">
        <v>0.13712834701909291</v>
      </c>
      <c r="X97" s="12">
        <v>0.50169641596130066</v>
      </c>
    </row>
    <row r="98" spans="1:24">
      <c r="A98" s="215"/>
      <c r="B98" s="21">
        <v>245</v>
      </c>
      <c r="C98" s="2">
        <v>8.1835572964312124</v>
      </c>
      <c r="D98" s="2">
        <v>8.1731279740587759</v>
      </c>
      <c r="E98" s="2">
        <v>8.3692810993669458</v>
      </c>
      <c r="F98" s="2">
        <v>3.2652778515062111E-2</v>
      </c>
      <c r="G98" s="2">
        <v>2.399976189419192</v>
      </c>
      <c r="H98" s="12">
        <v>0.5129126059589324</v>
      </c>
      <c r="J98" s="21">
        <v>245</v>
      </c>
      <c r="K98" s="2">
        <v>8.1811819341540382</v>
      </c>
      <c r="L98" s="2">
        <v>8.1709812879230466</v>
      </c>
      <c r="M98" s="2">
        <v>8.2782361994265425</v>
      </c>
      <c r="N98" s="2">
        <v>1.469093124006008E-2</v>
      </c>
      <c r="O98" s="2">
        <v>1.3126319559931181</v>
      </c>
      <c r="P98" s="12">
        <v>0.50724866213375297</v>
      </c>
      <c r="R98" s="21">
        <v>245</v>
      </c>
      <c r="S98" s="2">
        <v>8.1905452766666667</v>
      </c>
      <c r="T98" s="2">
        <v>8.1738073197615098</v>
      </c>
      <c r="U98" s="2">
        <v>8.1860224568359019</v>
      </c>
      <c r="V98" s="2">
        <v>7.9341693436157049E-3</v>
      </c>
      <c r="W98" s="2">
        <v>0.1494424396922113</v>
      </c>
      <c r="X98" s="12">
        <v>0.50185085511377181</v>
      </c>
    </row>
    <row r="99" spans="1:24">
      <c r="A99" s="215"/>
      <c r="B99" s="21">
        <v>260</v>
      </c>
      <c r="C99" s="2">
        <v>8.1833221593181271</v>
      </c>
      <c r="D99" s="2">
        <v>8.1731279740587759</v>
      </c>
      <c r="E99" s="2">
        <v>8.3305373065182646</v>
      </c>
      <c r="F99" s="2">
        <v>2.966579288374354E-2</v>
      </c>
      <c r="G99" s="2">
        <v>1.9259374496410739</v>
      </c>
      <c r="H99" s="12">
        <v>0.51048045146074195</v>
      </c>
      <c r="J99" s="21">
        <v>260</v>
      </c>
      <c r="K99" s="2">
        <v>8.1819179820294146</v>
      </c>
      <c r="L99" s="2">
        <v>8.1709812879230466</v>
      </c>
      <c r="M99" s="2">
        <v>8.2599420482397807</v>
      </c>
      <c r="N99" s="2">
        <v>1.4909503652336131E-2</v>
      </c>
      <c r="O99" s="2">
        <v>1.0887402281562051</v>
      </c>
      <c r="P99" s="12">
        <v>0.50617504490071863</v>
      </c>
      <c r="R99" s="21">
        <v>260</v>
      </c>
      <c r="S99" s="2">
        <v>8.1912273516666669</v>
      </c>
      <c r="T99" s="2">
        <v>8.1738073197615098</v>
      </c>
      <c r="U99" s="2">
        <v>8.1857177304409898</v>
      </c>
      <c r="V99" s="2">
        <v>7.0988326958947839E-3</v>
      </c>
      <c r="W99" s="2">
        <v>0.14571435578967851</v>
      </c>
      <c r="X99" s="12">
        <v>0.50185835209104235</v>
      </c>
    </row>
    <row r="100" spans="1:24">
      <c r="A100" s="215"/>
      <c r="B100" s="21">
        <v>275</v>
      </c>
      <c r="C100" s="2">
        <v>8.1807709549894465</v>
      </c>
      <c r="D100" s="2">
        <v>8.1731279740587759</v>
      </c>
      <c r="E100" s="2">
        <v>8.2899681154174285</v>
      </c>
      <c r="F100" s="2">
        <v>2.8128890523182199E-2</v>
      </c>
      <c r="G100" s="2">
        <v>1.4295645648703801</v>
      </c>
      <c r="H100" s="12">
        <v>0.50781648696893222</v>
      </c>
      <c r="J100" s="21">
        <v>275</v>
      </c>
      <c r="K100" s="2">
        <v>8.1830995764897967</v>
      </c>
      <c r="L100" s="2">
        <v>8.1709812879230466</v>
      </c>
      <c r="M100" s="2">
        <v>8.2484548080563034</v>
      </c>
      <c r="N100" s="2">
        <v>1.6465571461112782E-2</v>
      </c>
      <c r="O100" s="2">
        <v>0.94815441870812966</v>
      </c>
      <c r="P100" s="12">
        <v>0.50555628694922472</v>
      </c>
      <c r="R100" s="21">
        <v>275</v>
      </c>
      <c r="S100" s="2">
        <v>8.1910667083333326</v>
      </c>
      <c r="T100" s="2">
        <v>8.1738073197615098</v>
      </c>
      <c r="U100" s="2">
        <v>8.1854238350649755</v>
      </c>
      <c r="V100" s="2">
        <v>6.3163351126705822E-3</v>
      </c>
      <c r="W100" s="2">
        <v>0.14211878074714249</v>
      </c>
      <c r="X100" s="12">
        <v>0.50181745298959368</v>
      </c>
    </row>
    <row r="101" spans="1:24">
      <c r="A101" s="215"/>
      <c r="B101" s="21">
        <v>290</v>
      </c>
      <c r="C101" s="2">
        <v>8.1818202554516581</v>
      </c>
      <c r="D101" s="2">
        <v>8.1731279740587759</v>
      </c>
      <c r="E101" s="2">
        <v>8.2585858964663554</v>
      </c>
      <c r="F101" s="2">
        <v>2.4852204323979429E-2</v>
      </c>
      <c r="G101" s="2">
        <v>1.0455962842967841</v>
      </c>
      <c r="H101" s="12">
        <v>0.50591787573168501</v>
      </c>
      <c r="J101" s="21">
        <v>290</v>
      </c>
      <c r="K101" s="2">
        <v>8.1830622703597911</v>
      </c>
      <c r="L101" s="2">
        <v>8.1709812879230466</v>
      </c>
      <c r="M101" s="2">
        <v>8.2384561479669163</v>
      </c>
      <c r="N101" s="2">
        <v>1.4452046165220731E-2</v>
      </c>
      <c r="O101" s="2">
        <v>0.82578649572481044</v>
      </c>
      <c r="P101" s="12">
        <v>0.50492584525661599</v>
      </c>
      <c r="R101" s="21">
        <v>290</v>
      </c>
      <c r="S101" s="2">
        <v>8.1885995216666672</v>
      </c>
      <c r="T101" s="2">
        <v>8.1738073197615098</v>
      </c>
      <c r="U101" s="2">
        <v>8.1824795969221391</v>
      </c>
      <c r="V101" s="2">
        <v>7.1808764713495064E-3</v>
      </c>
      <c r="W101" s="2">
        <v>0.1060983801228432</v>
      </c>
      <c r="X101" s="12">
        <v>0.50150043431443936</v>
      </c>
    </row>
    <row r="102" spans="1:24">
      <c r="A102" s="215"/>
      <c r="B102" s="21">
        <v>305</v>
      </c>
      <c r="C102" s="2">
        <v>8.1803408131340252</v>
      </c>
      <c r="D102" s="2">
        <v>8.1731279740587759</v>
      </c>
      <c r="E102" s="2">
        <v>8.2301197019358376</v>
      </c>
      <c r="F102" s="2">
        <v>2.5479190645255761E-2</v>
      </c>
      <c r="G102" s="2">
        <v>0.6973061973084419</v>
      </c>
      <c r="H102" s="12">
        <v>0.50409154537194534</v>
      </c>
      <c r="J102" s="21">
        <v>305</v>
      </c>
      <c r="K102" s="2">
        <v>8.1818659357214223</v>
      </c>
      <c r="L102" s="2">
        <v>8.1709812879230466</v>
      </c>
      <c r="M102" s="2">
        <v>8.2278668402931565</v>
      </c>
      <c r="N102" s="2">
        <v>1.36122431496214E-2</v>
      </c>
      <c r="O102" s="2">
        <v>0.69618997236217495</v>
      </c>
      <c r="P102" s="12">
        <v>0.50419751410402691</v>
      </c>
      <c r="R102" s="21">
        <v>305</v>
      </c>
      <c r="S102" s="2">
        <v>8.1890251149999997</v>
      </c>
      <c r="T102" s="2">
        <v>8.1738073197615098</v>
      </c>
      <c r="U102" s="2">
        <v>8.1822005295214435</v>
      </c>
      <c r="V102" s="2">
        <v>7.0751867186177502E-3</v>
      </c>
      <c r="W102" s="2">
        <v>0.10268421350772231</v>
      </c>
      <c r="X102" s="12">
        <v>0.50150751847207931</v>
      </c>
    </row>
    <row r="103" spans="1:24">
      <c r="A103" s="215"/>
      <c r="B103" s="21">
        <v>320</v>
      </c>
      <c r="C103" s="2">
        <v>8.181027899208912</v>
      </c>
      <c r="D103" s="2">
        <v>8.1731279740587759</v>
      </c>
      <c r="E103" s="2">
        <v>8.2178495554362598</v>
      </c>
      <c r="F103" s="2">
        <v>2.440700035438393E-2</v>
      </c>
      <c r="G103" s="2">
        <v>0.54717828375413535</v>
      </c>
      <c r="H103" s="12">
        <v>0.50336947725379433</v>
      </c>
      <c r="J103" s="21">
        <v>320</v>
      </c>
      <c r="K103" s="2">
        <v>8.1818973778914419</v>
      </c>
      <c r="L103" s="2">
        <v>8.1709812879230466</v>
      </c>
      <c r="M103" s="2">
        <v>8.2200216655985106</v>
      </c>
      <c r="N103" s="2">
        <v>1.460030702239251E-2</v>
      </c>
      <c r="O103" s="2">
        <v>0.60017733424438413</v>
      </c>
      <c r="P103" s="12">
        <v>0.5037256978499941</v>
      </c>
      <c r="R103" s="21">
        <v>320</v>
      </c>
      <c r="S103" s="2">
        <v>8.1863818066666667</v>
      </c>
      <c r="T103" s="2">
        <v>8.1738073197615098</v>
      </c>
      <c r="U103" s="2">
        <v>8.1801947016202252</v>
      </c>
      <c r="V103" s="2">
        <v>7.1312545671429577E-3</v>
      </c>
      <c r="W103" s="2">
        <v>7.8144512206360942E-2</v>
      </c>
      <c r="X103" s="12">
        <v>0.50122379779388326</v>
      </c>
    </row>
    <row r="104" spans="1:24">
      <c r="A104" s="215"/>
      <c r="B104" s="21">
        <v>335</v>
      </c>
      <c r="C104" s="2">
        <v>8.1799548744886046</v>
      </c>
      <c r="D104" s="2">
        <v>8.1731279740587759</v>
      </c>
      <c r="E104" s="2">
        <v>8.2086372264689356</v>
      </c>
      <c r="F104" s="2">
        <v>2.4807650100857281E-2</v>
      </c>
      <c r="G104" s="2">
        <v>0.43446343337415988</v>
      </c>
      <c r="H104" s="12">
        <v>0.50274450744542432</v>
      </c>
      <c r="J104" s="21">
        <v>335</v>
      </c>
      <c r="K104" s="2">
        <v>8.1840807415161088</v>
      </c>
      <c r="L104" s="2">
        <v>8.1709812879230466</v>
      </c>
      <c r="M104" s="2">
        <v>8.2122314125339493</v>
      </c>
      <c r="N104" s="2">
        <v>1.331123846315186E-2</v>
      </c>
      <c r="O104" s="2">
        <v>0.50483685076933937</v>
      </c>
      <c r="P104" s="12">
        <v>0.50337375234374337</v>
      </c>
      <c r="R104" s="21">
        <v>335</v>
      </c>
      <c r="S104" s="2">
        <v>8.1901975133333327</v>
      </c>
      <c r="T104" s="2">
        <v>8.1738073197615098</v>
      </c>
      <c r="U104" s="2">
        <v>8.1837986493530757</v>
      </c>
      <c r="V104" s="2">
        <v>7.9069522286631805E-3</v>
      </c>
      <c r="W104" s="2">
        <v>0.12223593242050421</v>
      </c>
      <c r="X104" s="12">
        <v>0.50169273360163047</v>
      </c>
    </row>
    <row r="105" spans="1:24">
      <c r="A105" s="215"/>
      <c r="B105" s="21">
        <v>350</v>
      </c>
      <c r="C105" s="2">
        <v>8.1799231110037098</v>
      </c>
      <c r="D105" s="2">
        <v>8.1731279740587759</v>
      </c>
      <c r="E105" s="2">
        <v>8.1971080554057618</v>
      </c>
      <c r="F105" s="2">
        <v>2.4824101195703149E-2</v>
      </c>
      <c r="G105" s="2">
        <v>0.29340151558984362</v>
      </c>
      <c r="H105" s="12">
        <v>0.50203707808998632</v>
      </c>
      <c r="J105" s="21">
        <v>350</v>
      </c>
      <c r="K105" s="2">
        <v>8.180335100964129</v>
      </c>
      <c r="L105" s="2">
        <v>8.1709812879230466</v>
      </c>
      <c r="M105" s="2">
        <v>8.2015791822710948</v>
      </c>
      <c r="N105" s="2">
        <v>1.431149268229614E-2</v>
      </c>
      <c r="O105" s="2">
        <v>0.37447025357006841</v>
      </c>
      <c r="P105" s="12">
        <v>0.50249775245953809</v>
      </c>
      <c r="R105" s="21">
        <v>350</v>
      </c>
      <c r="S105" s="2">
        <v>8.1839845350000004</v>
      </c>
      <c r="T105" s="2">
        <v>8.1738073197615098</v>
      </c>
      <c r="U105" s="2">
        <v>8.1781504254280435</v>
      </c>
      <c r="V105" s="2">
        <v>6.2251181438569758E-3</v>
      </c>
      <c r="W105" s="2">
        <v>5.3134426793173442E-2</v>
      </c>
      <c r="X105" s="12">
        <v>0.50093680071025903</v>
      </c>
    </row>
    <row r="106" spans="1:24">
      <c r="A106" s="215"/>
      <c r="B106" s="21">
        <v>365</v>
      </c>
      <c r="C106" s="2">
        <v>8.1801070466929726</v>
      </c>
      <c r="D106" s="2">
        <v>8.1731279740587759</v>
      </c>
      <c r="E106" s="2">
        <v>8.1897931463868225</v>
      </c>
      <c r="F106" s="2">
        <v>2.6950447516898141E-2</v>
      </c>
      <c r="G106" s="2">
        <v>0.20390201133447719</v>
      </c>
      <c r="H106" s="12">
        <v>0.50162799654630363</v>
      </c>
      <c r="J106" s="21">
        <v>365</v>
      </c>
      <c r="K106" s="2">
        <v>8.1809393858411514</v>
      </c>
      <c r="L106" s="2">
        <v>8.1709812879230466</v>
      </c>
      <c r="M106" s="2">
        <v>8.1947367974983489</v>
      </c>
      <c r="N106" s="2">
        <v>1.356543097563743E-2</v>
      </c>
      <c r="O106" s="2">
        <v>0.29073019186096682</v>
      </c>
      <c r="P106" s="12">
        <v>0.50211114475166274</v>
      </c>
      <c r="R106" s="21">
        <v>365</v>
      </c>
      <c r="S106" s="2">
        <v>8.187009166666666</v>
      </c>
      <c r="T106" s="2">
        <v>8.1738073197615098</v>
      </c>
      <c r="U106" s="2">
        <v>8.1817150011491862</v>
      </c>
      <c r="V106" s="2">
        <v>7.0655968052895238E-3</v>
      </c>
      <c r="W106" s="2">
        <v>9.6744161910426785E-2</v>
      </c>
      <c r="X106" s="12">
        <v>0.5013541763671886</v>
      </c>
    </row>
    <row r="107" spans="1:24">
      <c r="A107" s="215"/>
      <c r="B107" s="21">
        <v>380</v>
      </c>
      <c r="C107" s="2">
        <v>8.1806374376512494</v>
      </c>
      <c r="D107" s="2">
        <v>8.1731279740587759</v>
      </c>
      <c r="E107" s="2">
        <v>8.1870623773511415</v>
      </c>
      <c r="F107" s="2">
        <v>2.5261690123204669E-2</v>
      </c>
      <c r="G107" s="2">
        <v>0.17049045771206481</v>
      </c>
      <c r="H107" s="12">
        <v>0.50147141284295282</v>
      </c>
      <c r="J107" s="21">
        <v>380</v>
      </c>
      <c r="K107" s="2">
        <v>8.1799450314187503</v>
      </c>
      <c r="L107" s="2">
        <v>8.1709812879230466</v>
      </c>
      <c r="M107" s="2">
        <v>8.1894942899952756</v>
      </c>
      <c r="N107" s="2">
        <v>1.0439966405289609E-2</v>
      </c>
      <c r="O107" s="2">
        <v>0.22657011954723019</v>
      </c>
      <c r="P107" s="12">
        <v>0.50170972032417849</v>
      </c>
      <c r="R107" s="21">
        <v>380</v>
      </c>
      <c r="S107" s="2">
        <v>8.1840026449999996</v>
      </c>
      <c r="T107" s="2">
        <v>8.1738073197615098</v>
      </c>
      <c r="U107" s="2">
        <v>8.1782758094867205</v>
      </c>
      <c r="V107" s="2">
        <v>5.6486272617768838E-3</v>
      </c>
      <c r="W107" s="2">
        <v>5.4668400543372783E-2</v>
      </c>
      <c r="X107" s="12">
        <v>0.50093706585677444</v>
      </c>
    </row>
    <row r="108" spans="1:24">
      <c r="A108" s="215"/>
      <c r="B108" s="21">
        <v>395</v>
      </c>
      <c r="C108" s="2">
        <v>8.177240692346567</v>
      </c>
      <c r="D108" s="2">
        <v>8.1731279740587759</v>
      </c>
      <c r="E108" s="2">
        <v>8.1790420837337674</v>
      </c>
      <c r="F108" s="2">
        <v>2.7114885284925561E-2</v>
      </c>
      <c r="G108" s="2">
        <v>7.2360419337158144E-2</v>
      </c>
      <c r="H108" s="12">
        <v>0.50079676314626986</v>
      </c>
      <c r="J108" s="21">
        <v>395</v>
      </c>
      <c r="K108" s="2">
        <v>8.1793290175136573</v>
      </c>
      <c r="L108" s="2">
        <v>8.1709812879230466</v>
      </c>
      <c r="M108" s="2">
        <v>8.1863992600016431</v>
      </c>
      <c r="N108" s="2">
        <v>1.1286489765106281E-2</v>
      </c>
      <c r="O108" s="2">
        <v>0.18869180500247551</v>
      </c>
      <c r="P108" s="12">
        <v>0.5014869445574156</v>
      </c>
      <c r="R108" s="21">
        <v>395</v>
      </c>
      <c r="S108" s="2">
        <v>8.1841795683333345</v>
      </c>
      <c r="T108" s="2">
        <v>8.1738073197615098</v>
      </c>
      <c r="U108" s="2">
        <v>8.1788306194514035</v>
      </c>
      <c r="V108" s="2">
        <v>7.2762944866938181E-3</v>
      </c>
      <c r="W108" s="2">
        <v>6.1456057053720183E-2</v>
      </c>
      <c r="X108" s="12">
        <v>0.50100806001515386</v>
      </c>
    </row>
    <row r="109" spans="1:24">
      <c r="A109" s="215"/>
      <c r="B109" s="21">
        <v>410</v>
      </c>
      <c r="C109" s="2">
        <v>8.175944631795323</v>
      </c>
      <c r="D109" s="2">
        <v>8.1731279740587759</v>
      </c>
      <c r="E109" s="2">
        <v>8.1747365815050586</v>
      </c>
      <c r="F109" s="2">
        <v>2.3058914324207751E-2</v>
      </c>
      <c r="G109" s="2">
        <v>1.968166228876295E-2</v>
      </c>
      <c r="H109" s="12">
        <v>0.50040511927280229</v>
      </c>
      <c r="J109" s="21">
        <v>410</v>
      </c>
      <c r="K109" s="2">
        <v>8.1777087358252665</v>
      </c>
      <c r="L109" s="2">
        <v>8.1709812879230466</v>
      </c>
      <c r="M109" s="2">
        <v>8.1830265999928411</v>
      </c>
      <c r="N109" s="2">
        <v>1.326409237437674E-2</v>
      </c>
      <c r="O109" s="2">
        <v>0.14741573435736369</v>
      </c>
      <c r="P109" s="12">
        <v>0.50119316926379176</v>
      </c>
      <c r="R109" s="21">
        <v>410</v>
      </c>
      <c r="S109" s="2">
        <v>8.1821878166666657</v>
      </c>
      <c r="T109" s="2">
        <v>8.1738073197615098</v>
      </c>
      <c r="U109" s="2">
        <v>8.1769563284209497</v>
      </c>
      <c r="V109" s="2">
        <v>6.2962285772844816E-3</v>
      </c>
      <c r="W109" s="2">
        <v>3.8525604241081868E-2</v>
      </c>
      <c r="X109" s="12">
        <v>0.50075484280219063</v>
      </c>
    </row>
    <row r="110" spans="1:24">
      <c r="A110" s="215"/>
      <c r="B110" s="21">
        <v>425</v>
      </c>
      <c r="C110" s="2">
        <v>8.1769298430712158</v>
      </c>
      <c r="D110" s="2">
        <v>8.1731279740587759</v>
      </c>
      <c r="E110" s="2">
        <v>8.1767865397347403</v>
      </c>
      <c r="F110" s="2">
        <v>2.5630583442236891E-2</v>
      </c>
      <c r="G110" s="2">
        <v>4.476334749164107E-2</v>
      </c>
      <c r="H110" s="12">
        <v>0.5006202318761499</v>
      </c>
      <c r="J110" s="21">
        <v>425</v>
      </c>
      <c r="K110" s="2">
        <v>8.1782349634130735</v>
      </c>
      <c r="L110" s="2">
        <v>8.1709812879230466</v>
      </c>
      <c r="M110" s="2">
        <v>8.1784258196248789</v>
      </c>
      <c r="N110" s="2">
        <v>1.0220874515757331E-2</v>
      </c>
      <c r="O110" s="2">
        <v>9.1109396038338578E-2</v>
      </c>
      <c r="P110" s="12">
        <v>0.50092585006771206</v>
      </c>
      <c r="R110" s="21">
        <v>425</v>
      </c>
      <c r="S110" s="2">
        <v>8.179982168333332</v>
      </c>
      <c r="T110" s="2">
        <v>8.1738073197615098</v>
      </c>
      <c r="U110" s="2">
        <v>8.1747199380962652</v>
      </c>
      <c r="V110" s="2">
        <v>5.4837818617629987E-3</v>
      </c>
      <c r="W110" s="2">
        <v>1.1165155955524159E-2</v>
      </c>
      <c r="X110" s="12">
        <v>0.50047106429031907</v>
      </c>
    </row>
    <row r="111" spans="1:24">
      <c r="A111" s="215"/>
      <c r="B111" s="21">
        <v>440</v>
      </c>
      <c r="C111" s="2">
        <v>8.1778309259076281</v>
      </c>
      <c r="D111" s="2">
        <v>8.1731279740587759</v>
      </c>
      <c r="E111" s="2">
        <v>8.1690749428835527</v>
      </c>
      <c r="F111" s="2">
        <v>2.5555515158222741E-2</v>
      </c>
      <c r="G111" s="2">
        <v>-4.9589718747673282E-2</v>
      </c>
      <c r="H111" s="12">
        <v>0.50020279455085914</v>
      </c>
      <c r="J111" s="21">
        <v>440</v>
      </c>
      <c r="K111" s="2">
        <v>8.178735149590814</v>
      </c>
      <c r="L111" s="2">
        <v>8.1709812879230466</v>
      </c>
      <c r="M111" s="2">
        <v>8.1793571770532747</v>
      </c>
      <c r="N111" s="2">
        <v>1.166684067558661E-2</v>
      </c>
      <c r="O111" s="2">
        <v>0.10250775072276749</v>
      </c>
      <c r="P111" s="12">
        <v>0.50102141126089261</v>
      </c>
      <c r="R111" s="21">
        <v>440</v>
      </c>
      <c r="S111" s="2">
        <v>8.1816220150000003</v>
      </c>
      <c r="T111" s="2">
        <v>8.1738073197615098</v>
      </c>
      <c r="U111" s="2">
        <v>8.1766202683124245</v>
      </c>
      <c r="V111" s="2">
        <v>7.1393394868972697E-3</v>
      </c>
      <c r="W111" s="2">
        <v>3.4414177394590392E-2</v>
      </c>
      <c r="X111" s="12">
        <v>0.50071375650215477</v>
      </c>
    </row>
    <row r="112" spans="1:24">
      <c r="A112" s="215"/>
      <c r="B112" s="21">
        <v>455</v>
      </c>
      <c r="C112" s="2">
        <v>8.1762830812401539</v>
      </c>
      <c r="D112" s="2">
        <v>8.1731279740587759</v>
      </c>
      <c r="E112" s="2">
        <v>8.1725954313116791</v>
      </c>
      <c r="F112" s="2">
        <v>2.6112906946175581E-2</v>
      </c>
      <c r="G112" s="2">
        <v>-6.5157764418600833E-3</v>
      </c>
      <c r="H112" s="12">
        <v>0.50033047284405507</v>
      </c>
      <c r="J112" s="21">
        <v>455</v>
      </c>
      <c r="K112" s="2">
        <v>8.1748028182298267</v>
      </c>
      <c r="L112" s="2">
        <v>8.1709812879230466</v>
      </c>
      <c r="M112" s="2">
        <v>8.1770131580623655</v>
      </c>
      <c r="N112" s="2">
        <v>1.1153482263840339E-2</v>
      </c>
      <c r="O112" s="2">
        <v>7.3820633370366706E-2</v>
      </c>
      <c r="P112" s="12">
        <v>0.50063413938331147</v>
      </c>
      <c r="R112" s="21">
        <v>455</v>
      </c>
      <c r="S112" s="2">
        <v>8.1790966183333325</v>
      </c>
      <c r="T112" s="2">
        <v>8.1738073197615098</v>
      </c>
      <c r="U112" s="2">
        <v>8.1745411851963308</v>
      </c>
      <c r="V112" s="2">
        <v>6.4190414515285172E-3</v>
      </c>
      <c r="W112" s="2">
        <v>8.9782570852480655E-3</v>
      </c>
      <c r="X112" s="12">
        <v>0.50041982530877549</v>
      </c>
    </row>
    <row r="113" spans="1:24">
      <c r="A113" s="215"/>
      <c r="B113" s="21">
        <v>470</v>
      </c>
      <c r="C113" s="2">
        <v>8.1756656316156668</v>
      </c>
      <c r="D113" s="2">
        <v>8.1731279740587759</v>
      </c>
      <c r="E113" s="2">
        <v>8.1734171614174951</v>
      </c>
      <c r="F113" s="2">
        <v>2.464775696553927E-2</v>
      </c>
      <c r="G113" s="2">
        <v>3.5382702881572412E-3</v>
      </c>
      <c r="H113" s="12">
        <v>0.50032444023846434</v>
      </c>
      <c r="J113" s="21">
        <v>470</v>
      </c>
      <c r="K113" s="2">
        <v>8.1751450844039812</v>
      </c>
      <c r="L113" s="2">
        <v>8.1709812879230466</v>
      </c>
      <c r="M113" s="2">
        <v>8.1761412804488938</v>
      </c>
      <c r="N113" s="2">
        <v>1.1073220243340259E-2</v>
      </c>
      <c r="O113" s="2">
        <v>6.3150218364516675E-2</v>
      </c>
      <c r="P113" s="12">
        <v>0.50060127679883093</v>
      </c>
      <c r="R113" s="21">
        <v>470</v>
      </c>
      <c r="S113" s="2">
        <v>8.1779598050000004</v>
      </c>
      <c r="T113" s="2">
        <v>8.1738073197615098</v>
      </c>
      <c r="U113" s="2">
        <v>8.173338808688932</v>
      </c>
      <c r="V113" s="2">
        <v>6.8650686911986758E-3</v>
      </c>
      <c r="W113" s="2">
        <v>-5.7318585360462866E-3</v>
      </c>
      <c r="X113" s="12">
        <v>0.50028409198905943</v>
      </c>
    </row>
    <row r="114" spans="1:24">
      <c r="A114" s="215"/>
      <c r="B114" s="21">
        <v>485</v>
      </c>
      <c r="C114" s="2">
        <v>8.1730491558009373</v>
      </c>
      <c r="D114" s="2">
        <v>8.1731279740587759</v>
      </c>
      <c r="E114" s="2">
        <v>8.1706114764802145</v>
      </c>
      <c r="F114" s="2">
        <v>2.524270725045985E-2</v>
      </c>
      <c r="G114" s="2">
        <v>-3.0789895699035959E-2</v>
      </c>
      <c r="H114" s="12">
        <v>0.50000375682768516</v>
      </c>
      <c r="J114" s="21">
        <v>485</v>
      </c>
      <c r="K114" s="2">
        <v>8.1760780973670659</v>
      </c>
      <c r="L114" s="2">
        <v>8.1709812879230466</v>
      </c>
      <c r="M114" s="2">
        <v>8.1753569001819546</v>
      </c>
      <c r="N114" s="2">
        <v>1.1611554101636839E-2</v>
      </c>
      <c r="O114" s="2">
        <v>5.3550633696534337E-2</v>
      </c>
      <c r="P114" s="12">
        <v>0.50061342228933958</v>
      </c>
      <c r="R114" s="21">
        <v>485</v>
      </c>
      <c r="S114" s="2">
        <v>8.1782951833333328</v>
      </c>
      <c r="T114" s="2">
        <v>8.1738073197615098</v>
      </c>
      <c r="U114" s="2">
        <v>8.17388244929219</v>
      </c>
      <c r="V114" s="2">
        <v>8.0059851890979371E-3</v>
      </c>
      <c r="W114" s="2">
        <v>9.1914976388776898E-4</v>
      </c>
      <c r="X114" s="12">
        <v>0.50035902092060258</v>
      </c>
    </row>
    <row r="115" spans="1:24">
      <c r="A115" s="215"/>
      <c r="B115" s="21">
        <v>500</v>
      </c>
      <c r="C115" s="2">
        <v>8.1748286200638756</v>
      </c>
      <c r="D115" s="2">
        <v>8.1731279740587759</v>
      </c>
      <c r="E115" s="2">
        <v>8.1713993691407278</v>
      </c>
      <c r="F115" s="2">
        <v>2.437281370189286E-2</v>
      </c>
      <c r="G115" s="2">
        <v>-2.1149857478490248E-2</v>
      </c>
      <c r="H115" s="12">
        <v>0.50014645817343317</v>
      </c>
      <c r="J115" s="21">
        <v>500</v>
      </c>
      <c r="K115" s="2">
        <v>8.1743671721678641</v>
      </c>
      <c r="L115" s="2">
        <v>8.1709812879230466</v>
      </c>
      <c r="M115" s="2">
        <v>8.1729199592128552</v>
      </c>
      <c r="N115" s="2">
        <v>1.133954384031126E-2</v>
      </c>
      <c r="O115" s="2">
        <v>2.372629701984556E-2</v>
      </c>
      <c r="P115" s="12">
        <v>0.50035794728025595</v>
      </c>
      <c r="R115" s="21">
        <v>500</v>
      </c>
      <c r="S115" s="2">
        <v>8.1761924033333333</v>
      </c>
      <c r="T115" s="2">
        <v>8.1738073197615098</v>
      </c>
      <c r="U115" s="2">
        <v>8.1730546661503531</v>
      </c>
      <c r="V115" s="2">
        <v>5.6419694172630541E-3</v>
      </c>
      <c r="W115" s="2">
        <v>-9.2081154070876459E-3</v>
      </c>
      <c r="X115" s="12">
        <v>0.50013953818299473</v>
      </c>
    </row>
    <row r="116" spans="1:24">
      <c r="A116" s="215"/>
      <c r="B116" s="21">
        <v>515</v>
      </c>
      <c r="C116" s="2">
        <v>8.1715330765583989</v>
      </c>
      <c r="D116" s="2">
        <v>8.1731279740587759</v>
      </c>
      <c r="E116" s="2">
        <v>8.1723824684820539</v>
      </c>
      <c r="F116" s="2">
        <v>2.589240116448685E-2</v>
      </c>
      <c r="G116" s="2">
        <v>-9.121423022963147E-3</v>
      </c>
      <c r="H116" s="12">
        <v>0.5000241216272977</v>
      </c>
      <c r="J116" s="21">
        <v>515</v>
      </c>
      <c r="K116" s="2">
        <v>8.173790604498123</v>
      </c>
      <c r="L116" s="2">
        <v>8.1709812879230466</v>
      </c>
      <c r="M116" s="2">
        <v>8.1724817104857461</v>
      </c>
      <c r="N116" s="2">
        <v>9.5397279991441541E-3</v>
      </c>
      <c r="O116" s="2">
        <v>1.8362819713187008E-2</v>
      </c>
      <c r="P116" s="12">
        <v>0.50028645943955186</v>
      </c>
      <c r="R116" s="21">
        <v>515</v>
      </c>
      <c r="S116" s="2">
        <v>8.1785411400000001</v>
      </c>
      <c r="T116" s="2">
        <v>8.1738073197615098</v>
      </c>
      <c r="U116" s="2">
        <v>8.1761233514423513</v>
      </c>
      <c r="V116" s="2">
        <v>6.6731910585233331E-3</v>
      </c>
      <c r="W116" s="2">
        <v>2.8334796628275139E-2</v>
      </c>
      <c r="X116" s="12">
        <v>0.50048682160941149</v>
      </c>
    </row>
    <row r="117" spans="1:24">
      <c r="A117" s="215"/>
      <c r="B117" s="21">
        <v>530</v>
      </c>
      <c r="C117" s="2">
        <v>8.1733452535037419</v>
      </c>
      <c r="D117" s="2">
        <v>8.1731279740587759</v>
      </c>
      <c r="E117" s="2">
        <v>8.1723987466481294</v>
      </c>
      <c r="F117" s="2">
        <v>2.4240055754159578E-2</v>
      </c>
      <c r="G117" s="2">
        <v>-8.9222561173770698E-3</v>
      </c>
      <c r="H117" s="12">
        <v>0.50011526936008643</v>
      </c>
      <c r="J117" s="21">
        <v>530</v>
      </c>
      <c r="K117" s="2">
        <v>8.1725457290005057</v>
      </c>
      <c r="L117" s="2">
        <v>8.1709812879230466</v>
      </c>
      <c r="M117" s="2">
        <v>8.1711951457681966</v>
      </c>
      <c r="N117" s="2">
        <v>1.0103889011476141E-2</v>
      </c>
      <c r="O117" s="2">
        <v>2.6172847252279629E-3</v>
      </c>
      <c r="P117" s="12">
        <v>0.50013429884301874</v>
      </c>
      <c r="R117" s="21">
        <v>530</v>
      </c>
      <c r="S117" s="2">
        <v>8.1751140864600327</v>
      </c>
      <c r="T117" s="2">
        <v>8.1738073197615098</v>
      </c>
      <c r="U117" s="2">
        <v>8.1744802007220674</v>
      </c>
      <c r="V117" s="2">
        <v>6.7285054708793026E-3</v>
      </c>
      <c r="W117" s="2">
        <v>8.23216078180386E-3</v>
      </c>
      <c r="X117" s="12">
        <v>0.50017708885905821</v>
      </c>
    </row>
    <row r="118" spans="1:24">
      <c r="A118" s="215"/>
      <c r="B118" s="21">
        <v>545</v>
      </c>
      <c r="C118" s="2">
        <v>8.1726175926822506</v>
      </c>
      <c r="D118" s="2">
        <v>8.1731279740587759</v>
      </c>
      <c r="E118" s="2">
        <v>8.1691983862878441</v>
      </c>
      <c r="F118" s="2">
        <v>2.4676869059347111E-2</v>
      </c>
      <c r="G118" s="2">
        <v>-4.8079361823333118E-2</v>
      </c>
      <c r="H118" s="12">
        <v>0.49988038758158548</v>
      </c>
      <c r="J118" s="21">
        <v>545</v>
      </c>
      <c r="K118" s="2">
        <v>8.1715581114544733</v>
      </c>
      <c r="L118" s="2">
        <v>8.1709812879230466</v>
      </c>
      <c r="M118" s="2">
        <v>8.1704288959643545</v>
      </c>
      <c r="N118" s="2">
        <v>1.0526466857537419E-2</v>
      </c>
      <c r="O118" s="2">
        <v>-6.760411500495141E-3</v>
      </c>
      <c r="P118" s="12">
        <v>0.50002915264009895</v>
      </c>
      <c r="R118" s="21">
        <v>545</v>
      </c>
      <c r="S118" s="2">
        <v>8.1722880133333327</v>
      </c>
      <c r="T118" s="2">
        <v>8.1738073197615098</v>
      </c>
      <c r="U118" s="2">
        <v>8.1720212374576597</v>
      </c>
      <c r="V118" s="2">
        <v>6.5215716246712057E-3</v>
      </c>
      <c r="W118" s="2">
        <v>-2.185128953959898E-2</v>
      </c>
      <c r="X118" s="12">
        <v>0.49985089367213659</v>
      </c>
    </row>
    <row r="119" spans="1:24">
      <c r="A119" s="215"/>
      <c r="B119" s="21">
        <v>560</v>
      </c>
      <c r="C119" s="2">
        <v>8.1727394341882764</v>
      </c>
      <c r="D119" s="2">
        <v>8.1731279740587759</v>
      </c>
      <c r="E119" s="2">
        <v>8.1736458999599506</v>
      </c>
      <c r="F119" s="2">
        <v>2.5116363953037631E-2</v>
      </c>
      <c r="G119" s="2">
        <v>6.3369361500101237E-3</v>
      </c>
      <c r="H119" s="12">
        <v>0.50016527966933111</v>
      </c>
      <c r="J119" s="21">
        <v>560</v>
      </c>
      <c r="K119" s="2">
        <v>8.1724301347130837</v>
      </c>
      <c r="L119" s="2">
        <v>8.1709812879230466</v>
      </c>
      <c r="M119" s="2">
        <v>8.171940982027019</v>
      </c>
      <c r="N119" s="2">
        <v>1.036935981788316E-2</v>
      </c>
      <c r="O119" s="2">
        <v>1.1745151165514341E-2</v>
      </c>
      <c r="P119" s="12">
        <v>0.50017422694534774</v>
      </c>
      <c r="R119" s="21">
        <v>560</v>
      </c>
      <c r="S119" s="2">
        <v>8.1736058216666674</v>
      </c>
      <c r="T119" s="2">
        <v>8.1738073197615098</v>
      </c>
      <c r="U119" s="2">
        <v>8.1746709448811323</v>
      </c>
      <c r="V119" s="2">
        <v>6.8796945513269802E-3</v>
      </c>
      <c r="W119" s="2">
        <v>1.0565763124053759E-2</v>
      </c>
      <c r="X119" s="12">
        <v>0.50009952823139836</v>
      </c>
    </row>
    <row r="120" spans="1:24">
      <c r="A120" s="215"/>
      <c r="B120" s="21">
        <v>575</v>
      </c>
      <c r="C120" s="2">
        <v>8.1722844173390641</v>
      </c>
      <c r="D120" s="2">
        <v>8.1731279740587759</v>
      </c>
      <c r="E120" s="2">
        <v>8.1717858939913501</v>
      </c>
      <c r="F120" s="2">
        <v>2.632976670997406E-2</v>
      </c>
      <c r="G120" s="2">
        <v>-1.642064178715261E-2</v>
      </c>
      <c r="H120" s="12">
        <v>0.50003928426025512</v>
      </c>
      <c r="J120" s="21">
        <v>575</v>
      </c>
      <c r="K120" s="2">
        <v>8.1700792126029356</v>
      </c>
      <c r="L120" s="2">
        <v>8.1709812879230466</v>
      </c>
      <c r="M120" s="2">
        <v>8.1664207123246673</v>
      </c>
      <c r="N120" s="2">
        <v>9.1896171232556459E-3</v>
      </c>
      <c r="O120" s="2">
        <v>-5.5814294974827178E-2</v>
      </c>
      <c r="P120" s="12">
        <v>0.4996868894606315</v>
      </c>
      <c r="R120" s="21">
        <v>575</v>
      </c>
      <c r="S120" s="2">
        <v>8.1721274283333329</v>
      </c>
      <c r="T120" s="2">
        <v>8.1738073197615098</v>
      </c>
      <c r="U120" s="2">
        <v>8.1744907848415203</v>
      </c>
      <c r="V120" s="2">
        <v>6.2095795153673736E-3</v>
      </c>
      <c r="W120" s="2">
        <v>8.3616490244161294E-3</v>
      </c>
      <c r="X120" s="12">
        <v>0.49998713694009062</v>
      </c>
    </row>
    <row r="121" spans="1:24">
      <c r="A121" s="215"/>
      <c r="B121" s="21">
        <v>590</v>
      </c>
      <c r="C121" s="2">
        <v>8.1683281797842415</v>
      </c>
      <c r="D121" s="2">
        <v>8.1731279740587759</v>
      </c>
      <c r="E121" s="2">
        <v>8.1679053284557508</v>
      </c>
      <c r="F121" s="2">
        <v>2.598263183190247E-2</v>
      </c>
      <c r="G121" s="2">
        <v>-6.3900205889368136E-2</v>
      </c>
      <c r="H121" s="12">
        <v>0.49955566959833497</v>
      </c>
      <c r="J121" s="21">
        <v>590</v>
      </c>
      <c r="K121" s="2">
        <v>8.1699933722372382</v>
      </c>
      <c r="L121" s="2">
        <v>8.1709812879230466</v>
      </c>
      <c r="M121" s="2">
        <v>8.1671367230256031</v>
      </c>
      <c r="N121" s="2">
        <v>9.8942540624655465E-3</v>
      </c>
      <c r="O121" s="2">
        <v>-4.7051446600738497E-2</v>
      </c>
      <c r="P121" s="12">
        <v>0.49972877042102148</v>
      </c>
      <c r="R121" s="21">
        <v>590</v>
      </c>
      <c r="S121" s="2">
        <v>8.1694772749999984</v>
      </c>
      <c r="T121" s="2">
        <v>8.1738073197615098</v>
      </c>
      <c r="U121" s="2">
        <v>8.1719393671898839</v>
      </c>
      <c r="V121" s="2">
        <v>6.5161395736849648E-3</v>
      </c>
      <c r="W121" s="2">
        <v>-2.285290683461285E-2</v>
      </c>
      <c r="X121" s="12">
        <v>0.49967392051782311</v>
      </c>
    </row>
    <row r="122" spans="1:24">
      <c r="A122" s="215"/>
      <c r="B122" s="21">
        <v>605</v>
      </c>
      <c r="C122" s="2">
        <v>8.1691945069556358</v>
      </c>
      <c r="D122" s="2">
        <v>8.1731279740587759</v>
      </c>
      <c r="E122" s="2">
        <v>8.1684731793692329</v>
      </c>
      <c r="F122" s="2">
        <v>2.552159915826259E-2</v>
      </c>
      <c r="G122" s="2">
        <v>-5.6952426345423107E-2</v>
      </c>
      <c r="H122" s="12">
        <v>0.49963739813003122</v>
      </c>
      <c r="J122" s="21">
        <v>605</v>
      </c>
      <c r="K122" s="2">
        <v>8.1669502163813412</v>
      </c>
      <c r="L122" s="2">
        <v>8.1709812879230466</v>
      </c>
      <c r="M122" s="2">
        <v>8.1659000477281847</v>
      </c>
      <c r="N122" s="2">
        <v>8.2886559449070699E-3</v>
      </c>
      <c r="O122" s="2">
        <v>-6.2186413305977281E-2</v>
      </c>
      <c r="P122" s="12">
        <v>0.49945972037255609</v>
      </c>
      <c r="R122" s="21">
        <v>605</v>
      </c>
      <c r="S122" s="2">
        <v>8.1696451449999987</v>
      </c>
      <c r="T122" s="2">
        <v>8.1738073197615098</v>
      </c>
      <c r="U122" s="2">
        <v>8.1735632385907149</v>
      </c>
      <c r="V122" s="2">
        <v>6.9742532076140116E-3</v>
      </c>
      <c r="W122" s="2">
        <v>-2.9861380534965559E-3</v>
      </c>
      <c r="X122" s="12">
        <v>0.4997911703360115</v>
      </c>
    </row>
    <row r="123" spans="1:24">
      <c r="A123" s="215"/>
      <c r="B123" s="21">
        <v>620</v>
      </c>
      <c r="C123" s="2">
        <v>8.1667453095678262</v>
      </c>
      <c r="D123" s="2">
        <v>8.1731279740587759</v>
      </c>
      <c r="E123" s="2">
        <v>8.1693084131558589</v>
      </c>
      <c r="F123" s="2">
        <v>2.748102079028825E-2</v>
      </c>
      <c r="G123" s="2">
        <v>-4.67331591410311E-2</v>
      </c>
      <c r="H123" s="12">
        <v>0.49956467475675392</v>
      </c>
      <c r="J123" s="21">
        <v>620</v>
      </c>
      <c r="K123" s="2">
        <v>8.1683781249236436</v>
      </c>
      <c r="L123" s="2">
        <v>8.1709812879230466</v>
      </c>
      <c r="M123" s="2">
        <v>8.1696678169149131</v>
      </c>
      <c r="N123" s="2">
        <v>1.167316439292149E-2</v>
      </c>
      <c r="O123" s="2">
        <v>-1.6074825799379241E-2</v>
      </c>
      <c r="P123" s="12">
        <v>0.49979438901264828</v>
      </c>
      <c r="R123" s="21">
        <v>620</v>
      </c>
      <c r="S123" s="2">
        <v>8.1715533166666674</v>
      </c>
      <c r="T123" s="2">
        <v>8.1738073197615098</v>
      </c>
      <c r="U123" s="2">
        <v>8.175530563670506</v>
      </c>
      <c r="V123" s="2">
        <v>5.7699737539167236E-3</v>
      </c>
      <c r="W123" s="2">
        <v>2.108251199939629E-2</v>
      </c>
      <c r="X123" s="12">
        <v>0.50000903059826796</v>
      </c>
    </row>
    <row r="124" spans="1:24">
      <c r="A124" s="215"/>
      <c r="B124" s="21">
        <v>635</v>
      </c>
      <c r="C124" s="2">
        <v>8.1686354210663126</v>
      </c>
      <c r="D124" s="2">
        <v>8.1731279740587759</v>
      </c>
      <c r="E124" s="2">
        <v>8.1750309547029332</v>
      </c>
      <c r="F124" s="2">
        <v>2.75417826563495E-2</v>
      </c>
      <c r="G124" s="2">
        <v>2.328338244791071E-2</v>
      </c>
      <c r="H124" s="12">
        <v>0.50003079914113113</v>
      </c>
      <c r="J124" s="21">
        <v>635</v>
      </c>
      <c r="K124" s="2">
        <v>8.1666470206562387</v>
      </c>
      <c r="L124" s="2">
        <v>8.1709812879230466</v>
      </c>
      <c r="M124" s="2">
        <v>8.1671050721477432</v>
      </c>
      <c r="N124" s="2">
        <v>9.7490875272521586E-3</v>
      </c>
      <c r="O124" s="2">
        <v>-4.7438803721562249E-2</v>
      </c>
      <c r="P124" s="12">
        <v>0.49952145811912307</v>
      </c>
      <c r="R124" s="21">
        <v>635</v>
      </c>
      <c r="S124" s="2">
        <v>8.1681479499999998</v>
      </c>
      <c r="T124" s="2">
        <v>8.1738073197615098</v>
      </c>
      <c r="U124" s="2">
        <v>8.1731948751407852</v>
      </c>
      <c r="V124" s="2">
        <v>5.9700197719936574E-3</v>
      </c>
      <c r="W124" s="2">
        <v>-7.4927704650418238E-3</v>
      </c>
      <c r="X124" s="12">
        <v>0.49966086000136462</v>
      </c>
    </row>
    <row r="125" spans="1:24">
      <c r="A125" s="215"/>
      <c r="B125" s="21">
        <v>650</v>
      </c>
      <c r="C125" s="2">
        <v>8.1692318814870735</v>
      </c>
      <c r="D125" s="2">
        <v>8.1731279740587759</v>
      </c>
      <c r="E125" s="2">
        <v>8.1695406143086924</v>
      </c>
      <c r="F125" s="2">
        <v>2.5955390274500011E-2</v>
      </c>
      <c r="G125" s="2">
        <v>-4.3892127487415618E-2</v>
      </c>
      <c r="H125" s="12">
        <v>0.49971050631043068</v>
      </c>
      <c r="J125" s="21">
        <v>650</v>
      </c>
      <c r="K125" s="2">
        <v>8.1664249173918542</v>
      </c>
      <c r="L125" s="2">
        <v>8.1709812879230466</v>
      </c>
      <c r="M125" s="2">
        <v>8.1682307657268236</v>
      </c>
      <c r="N125" s="2">
        <v>8.8467799117705158E-3</v>
      </c>
      <c r="O125" s="2">
        <v>-3.366207924485537E-2</v>
      </c>
      <c r="P125" s="12">
        <v>0.49957252398115082</v>
      </c>
      <c r="R125" s="21">
        <v>650</v>
      </c>
      <c r="S125" s="2">
        <v>8.1668283683333325</v>
      </c>
      <c r="T125" s="2">
        <v>8.1738073197615098</v>
      </c>
      <c r="U125" s="2">
        <v>8.1723794440374355</v>
      </c>
      <c r="V125" s="2">
        <v>6.0870190010093366E-3</v>
      </c>
      <c r="W125" s="2">
        <v>-1.7468918316952371E-2</v>
      </c>
      <c r="X125" s="12">
        <v>0.49953208055965931</v>
      </c>
    </row>
    <row r="126" spans="1:24">
      <c r="A126" s="215"/>
      <c r="B126" s="21">
        <v>665</v>
      </c>
      <c r="C126" s="2">
        <v>8.1682447296189178</v>
      </c>
      <c r="D126" s="2">
        <v>8.1731279740587759</v>
      </c>
      <c r="E126" s="2">
        <v>8.1755106160779718</v>
      </c>
      <c r="F126" s="2">
        <v>2.5607342977771421E-2</v>
      </c>
      <c r="G126" s="2">
        <v>2.9152143790704559E-2</v>
      </c>
      <c r="H126" s="12">
        <v>0.5000105658924946</v>
      </c>
      <c r="J126" s="21">
        <v>665</v>
      </c>
      <c r="K126" s="2">
        <v>8.1642198655190317</v>
      </c>
      <c r="L126" s="2">
        <v>8.1709812879230466</v>
      </c>
      <c r="M126" s="2">
        <v>8.1672088332341559</v>
      </c>
      <c r="N126" s="2">
        <v>9.8305916777004891E-3</v>
      </c>
      <c r="O126" s="2">
        <v>-4.6168930706847272E-2</v>
      </c>
      <c r="P126" s="12">
        <v>0.49937975544284202</v>
      </c>
      <c r="R126" s="21">
        <v>665</v>
      </c>
      <c r="S126" s="2">
        <v>8.1664799053156152</v>
      </c>
      <c r="T126" s="2">
        <v>8.1738073197615098</v>
      </c>
      <c r="U126" s="2">
        <v>8.1736353824048695</v>
      </c>
      <c r="V126" s="2">
        <v>6.9346585933793697E-3</v>
      </c>
      <c r="W126" s="2">
        <v>-2.1035161450960759E-3</v>
      </c>
      <c r="X126" s="12">
        <v>0.49960080379831578</v>
      </c>
    </row>
    <row r="127" spans="1:24">
      <c r="A127" s="215"/>
      <c r="B127" s="21">
        <v>680</v>
      </c>
      <c r="C127" s="2">
        <v>8.163960673273948</v>
      </c>
      <c r="D127" s="2">
        <v>8.1731279740587759</v>
      </c>
      <c r="E127" s="2">
        <v>8.1688172405249926</v>
      </c>
      <c r="F127" s="2">
        <v>2.5786718341372861E-2</v>
      </c>
      <c r="G127" s="2">
        <v>-5.2742763204802673E-2</v>
      </c>
      <c r="H127" s="12">
        <v>0.49934191550943002</v>
      </c>
      <c r="J127" s="21">
        <v>680</v>
      </c>
      <c r="K127" s="2">
        <v>8.1648669417242878</v>
      </c>
      <c r="L127" s="2">
        <v>8.1709812879230466</v>
      </c>
      <c r="M127" s="2">
        <v>8.1696351494399728</v>
      </c>
      <c r="N127" s="2">
        <v>1.2082539266090819E-2</v>
      </c>
      <c r="O127" s="2">
        <v>-1.6474624474582721E-2</v>
      </c>
      <c r="P127" s="12">
        <v>0.49958001365135918</v>
      </c>
      <c r="R127" s="21">
        <v>680</v>
      </c>
      <c r="S127" s="2">
        <v>8.166512830282862</v>
      </c>
      <c r="T127" s="2">
        <v>8.1738073197615098</v>
      </c>
      <c r="U127" s="2">
        <v>8.175353823578881</v>
      </c>
      <c r="V127" s="2">
        <v>7.2273831288382304E-3</v>
      </c>
      <c r="W127" s="2">
        <v>1.8920238230136381E-2</v>
      </c>
      <c r="X127" s="12">
        <v>0.4997134997835801</v>
      </c>
    </row>
    <row r="128" spans="1:24">
      <c r="A128" s="215"/>
      <c r="B128" s="21">
        <v>695</v>
      </c>
      <c r="C128" s="2">
        <v>8.1640868521949592</v>
      </c>
      <c r="D128" s="2">
        <v>8.1731279740587759</v>
      </c>
      <c r="E128" s="2">
        <v>8.1694947545575225</v>
      </c>
      <c r="F128" s="2">
        <v>2.507670658002354E-2</v>
      </c>
      <c r="G128" s="2">
        <v>-4.4453231526352027E-2</v>
      </c>
      <c r="H128" s="12">
        <v>0.49938199458506988</v>
      </c>
      <c r="J128" s="21">
        <v>695</v>
      </c>
      <c r="K128" s="2">
        <v>8.165302663530337</v>
      </c>
      <c r="L128" s="2">
        <v>8.1709812879230466</v>
      </c>
      <c r="M128" s="2">
        <v>8.1718140261433625</v>
      </c>
      <c r="N128" s="2">
        <v>1.005043544467398E-2</v>
      </c>
      <c r="O128" s="2">
        <v>1.01914101987572E-2</v>
      </c>
      <c r="P128" s="12">
        <v>0.49972862233457072</v>
      </c>
      <c r="R128" s="21">
        <v>695</v>
      </c>
      <c r="S128" s="2">
        <v>8.1621169550000001</v>
      </c>
      <c r="T128" s="2">
        <v>8.1738073197615098</v>
      </c>
      <c r="U128" s="2">
        <v>8.1727410348033587</v>
      </c>
      <c r="V128" s="2">
        <v>6.2168830771304699E-3</v>
      </c>
      <c r="W128" s="2">
        <v>-1.3045144281455831E-2</v>
      </c>
      <c r="X128" s="12">
        <v>0.49926803681031379</v>
      </c>
    </row>
    <row r="129" spans="1:24">
      <c r="A129" s="215"/>
      <c r="B129" s="21">
        <v>710</v>
      </c>
      <c r="C129" s="2">
        <v>8.1628930380002664</v>
      </c>
      <c r="D129" s="2">
        <v>8.1731279740587759</v>
      </c>
      <c r="E129" s="2">
        <v>8.1689712789075415</v>
      </c>
      <c r="F129" s="2">
        <v>2.6353514594583041E-2</v>
      </c>
      <c r="G129" s="2">
        <v>-5.0858070061151707E-2</v>
      </c>
      <c r="H129" s="12">
        <v>0.49929316169811488</v>
      </c>
      <c r="J129" s="21">
        <v>710</v>
      </c>
      <c r="K129" s="2">
        <v>8.1637706044747436</v>
      </c>
      <c r="L129" s="2">
        <v>8.1709812879230466</v>
      </c>
      <c r="M129" s="2">
        <v>8.1696739582058022</v>
      </c>
      <c r="N129" s="2">
        <v>9.8368049575499068E-3</v>
      </c>
      <c r="O129" s="2">
        <v>-1.5999666027587348E-2</v>
      </c>
      <c r="P129" s="12">
        <v>0.49950301466231922</v>
      </c>
      <c r="R129" s="21">
        <v>710</v>
      </c>
      <c r="S129" s="2">
        <v>8.1635290100000013</v>
      </c>
      <c r="T129" s="2">
        <v>8.1738073197615098</v>
      </c>
      <c r="U129" s="2">
        <v>8.1742939539504338</v>
      </c>
      <c r="V129" s="2">
        <v>5.961176840704613E-3</v>
      </c>
      <c r="W129" s="2">
        <v>5.953580380436807E-3</v>
      </c>
      <c r="X129" s="12">
        <v>0.49944537062704752</v>
      </c>
    </row>
    <row r="130" spans="1:24">
      <c r="A130" s="215"/>
      <c r="B130" s="21">
        <v>725</v>
      </c>
      <c r="C130" s="2">
        <v>8.1628374255675187</v>
      </c>
      <c r="D130" s="2">
        <v>8.1731279740587759</v>
      </c>
      <c r="E130" s="2">
        <v>8.1661729096364262</v>
      </c>
      <c r="F130" s="2">
        <v>2.43106673309634E-2</v>
      </c>
      <c r="G130" s="2">
        <v>-8.5096727280239023E-2</v>
      </c>
      <c r="H130" s="12">
        <v>0.49909326351305122</v>
      </c>
      <c r="J130" s="21">
        <v>725</v>
      </c>
      <c r="K130" s="2">
        <v>8.1651333918840745</v>
      </c>
      <c r="L130" s="2">
        <v>8.1709812879230466</v>
      </c>
      <c r="M130" s="2">
        <v>8.1717059783662886</v>
      </c>
      <c r="N130" s="2">
        <v>9.2584947055199297E-3</v>
      </c>
      <c r="O130" s="2">
        <v>8.8690748112860811E-3</v>
      </c>
      <c r="P130" s="12">
        <v>0.49970787959940127</v>
      </c>
      <c r="R130" s="21">
        <v>725</v>
      </c>
      <c r="S130" s="2">
        <v>8.1590823533333339</v>
      </c>
      <c r="T130" s="2">
        <v>8.1738073197615098</v>
      </c>
      <c r="U130" s="2">
        <v>8.1725183668697365</v>
      </c>
      <c r="V130" s="2">
        <v>8.9503591963619178E-3</v>
      </c>
      <c r="W130" s="2">
        <v>-1.5769308491735141E-2</v>
      </c>
      <c r="X130" s="12">
        <v>0.49912066024052593</v>
      </c>
    </row>
    <row r="131" spans="1:24">
      <c r="A131" s="215"/>
      <c r="B131" s="21">
        <v>740</v>
      </c>
      <c r="C131" s="2">
        <v>8.1619069907933177</v>
      </c>
      <c r="D131" s="2">
        <v>8.1731279740587759</v>
      </c>
      <c r="E131" s="2">
        <v>8.1686837172723532</v>
      </c>
      <c r="F131" s="2">
        <v>2.849129208894036E-2</v>
      </c>
      <c r="G131" s="2">
        <v>-5.4376449267998762E-2</v>
      </c>
      <c r="H131" s="12">
        <v>0.49924491600502591</v>
      </c>
      <c r="J131" s="21">
        <v>740</v>
      </c>
      <c r="K131" s="2">
        <v>8.1620855388548552</v>
      </c>
      <c r="L131" s="2">
        <v>8.1709812879230466</v>
      </c>
      <c r="M131" s="2">
        <v>8.1708951834902397</v>
      </c>
      <c r="N131" s="2">
        <v>8.272210276152013E-3</v>
      </c>
      <c r="O131" s="2">
        <v>-1.05378325776051E-3</v>
      </c>
      <c r="P131" s="12">
        <v>0.49946763110550318</v>
      </c>
      <c r="R131" s="21">
        <v>740</v>
      </c>
      <c r="S131" s="2">
        <v>8.1597255433333338</v>
      </c>
      <c r="T131" s="2">
        <v>8.1738073197615098</v>
      </c>
      <c r="U131" s="2">
        <v>8.174210256785198</v>
      </c>
      <c r="V131" s="2">
        <v>6.9131615047818493E-3</v>
      </c>
      <c r="W131" s="2">
        <v>4.9296124550678401E-3</v>
      </c>
      <c r="X131" s="12">
        <v>0.49922291613933539</v>
      </c>
    </row>
    <row r="132" spans="1:24">
      <c r="A132" s="215"/>
      <c r="B132" s="21">
        <v>755</v>
      </c>
      <c r="C132" s="2">
        <v>8.1622350537552766</v>
      </c>
      <c r="D132" s="2">
        <v>8.1731279740587759</v>
      </c>
      <c r="E132" s="2">
        <v>8.1671855825683615</v>
      </c>
      <c r="F132" s="2">
        <v>2.4008212652968E-2</v>
      </c>
      <c r="G132" s="2">
        <v>-7.2706453505626809E-2</v>
      </c>
      <c r="H132" s="12">
        <v>0.49911465277867167</v>
      </c>
      <c r="J132" s="21">
        <v>755</v>
      </c>
      <c r="K132" s="2">
        <v>8.1605523817816543</v>
      </c>
      <c r="L132" s="2">
        <v>8.1709812879230466</v>
      </c>
      <c r="M132" s="2">
        <v>8.1697040212627492</v>
      </c>
      <c r="N132" s="2">
        <v>9.1045761752572459E-3</v>
      </c>
      <c r="O132" s="2">
        <v>-1.5631741345255679E-2</v>
      </c>
      <c r="P132" s="12">
        <v>0.49930449582848291</v>
      </c>
      <c r="R132" s="21">
        <v>755</v>
      </c>
      <c r="S132" s="2">
        <v>8.1587559084858565</v>
      </c>
      <c r="T132" s="2">
        <v>8.1738073197615098</v>
      </c>
      <c r="U132" s="2">
        <v>8.1751082191163089</v>
      </c>
      <c r="V132" s="2">
        <v>6.2703982770944463E-3</v>
      </c>
      <c r="W132" s="2">
        <v>1.5915463919170449E-2</v>
      </c>
      <c r="X132" s="12">
        <v>0.49920784218350889</v>
      </c>
    </row>
    <row r="133" spans="1:24">
      <c r="A133" s="215"/>
      <c r="B133" s="21">
        <v>770</v>
      </c>
      <c r="C133" s="2">
        <v>8.1614784754983436</v>
      </c>
      <c r="D133" s="2">
        <v>8.1731279740587759</v>
      </c>
      <c r="E133" s="2">
        <v>8.1706814479940455</v>
      </c>
      <c r="F133" s="2">
        <v>2.5373333271498801E-2</v>
      </c>
      <c r="G133" s="2">
        <v>-2.993377899496473E-2</v>
      </c>
      <c r="H133" s="12">
        <v>0.49929875539719121</v>
      </c>
      <c r="J133" s="21">
        <v>770</v>
      </c>
      <c r="K133" s="2">
        <v>8.1625719561416439</v>
      </c>
      <c r="L133" s="2">
        <v>8.1709812879230466</v>
      </c>
      <c r="M133" s="2">
        <v>8.1735302365337752</v>
      </c>
      <c r="N133" s="2">
        <v>1.0130006764659701E-2</v>
      </c>
      <c r="O133" s="2">
        <v>3.1195134597799799E-2</v>
      </c>
      <c r="P133" s="12">
        <v>0.49966682155050302</v>
      </c>
      <c r="R133" s="21">
        <v>770</v>
      </c>
      <c r="S133" s="2">
        <v>8.1577154749999998</v>
      </c>
      <c r="T133" s="2">
        <v>8.1738073197615098</v>
      </c>
      <c r="U133" s="2">
        <v>8.1754020261619793</v>
      </c>
      <c r="V133" s="2">
        <v>6.7329772301896124E-3</v>
      </c>
      <c r="W133" s="2">
        <v>1.9509958310542572E-2</v>
      </c>
      <c r="X133" s="12">
        <v>0.49916917634016572</v>
      </c>
    </row>
    <row r="134" spans="1:24">
      <c r="A134" s="215"/>
      <c r="B134" s="21">
        <v>785</v>
      </c>
      <c r="C134" s="2">
        <v>8.1604060674814214</v>
      </c>
      <c r="D134" s="2">
        <v>8.1731279740587759</v>
      </c>
      <c r="E134" s="2">
        <v>8.173726847895983</v>
      </c>
      <c r="F134" s="2">
        <v>2.563112699592987E-2</v>
      </c>
      <c r="G134" s="2">
        <v>7.327351769211757E-3</v>
      </c>
      <c r="H134" s="12">
        <v>0.49942243057200308</v>
      </c>
      <c r="J134" s="21">
        <v>785</v>
      </c>
      <c r="K134" s="2">
        <v>8.1619877214434577</v>
      </c>
      <c r="L134" s="2">
        <v>8.1709812879230466</v>
      </c>
      <c r="M134" s="2">
        <v>8.1758333657781979</v>
      </c>
      <c r="N134" s="2">
        <v>9.8923713278015329E-3</v>
      </c>
      <c r="O134" s="2">
        <v>5.9381825562650703E-2</v>
      </c>
      <c r="P134" s="12">
        <v>0.49977068711352918</v>
      </c>
      <c r="R134" s="21">
        <v>785</v>
      </c>
      <c r="S134" s="2">
        <v>8.1580029168053247</v>
      </c>
      <c r="T134" s="2">
        <v>8.1738073197615098</v>
      </c>
      <c r="U134" s="2">
        <v>8.1769693141615249</v>
      </c>
      <c r="V134" s="2">
        <v>5.4974072002187983E-3</v>
      </c>
      <c r="W134" s="2">
        <v>3.8684474398736471E-2</v>
      </c>
      <c r="X134" s="12">
        <v>0.49926371736622088</v>
      </c>
    </row>
    <row r="135" spans="1:24">
      <c r="A135" s="215"/>
      <c r="B135" s="21">
        <v>800</v>
      </c>
      <c r="C135" s="2">
        <v>8.1603946200079953</v>
      </c>
      <c r="D135" s="2">
        <v>8.1731279740587759</v>
      </c>
      <c r="E135" s="2">
        <v>8.1676632771007629</v>
      </c>
      <c r="F135" s="2">
        <v>2.434029309348424E-2</v>
      </c>
      <c r="G135" s="2">
        <v>-6.6861756910668133E-2</v>
      </c>
      <c r="H135" s="12">
        <v>0.49903535976078961</v>
      </c>
      <c r="J135" s="21">
        <v>800</v>
      </c>
      <c r="K135" s="2">
        <v>8.1602001018049872</v>
      </c>
      <c r="L135" s="2">
        <v>8.1709812879230466</v>
      </c>
      <c r="M135" s="2">
        <v>8.1752857496294382</v>
      </c>
      <c r="N135" s="2">
        <v>8.6257885708681918E-3</v>
      </c>
      <c r="O135" s="2">
        <v>5.2679862487921392E-2</v>
      </c>
      <c r="P135" s="12">
        <v>0.49962191577752318</v>
      </c>
      <c r="R135" s="21">
        <v>800</v>
      </c>
      <c r="S135" s="2">
        <v>8.1556107183333335</v>
      </c>
      <c r="T135" s="2">
        <v>8.1738073197615098</v>
      </c>
      <c r="U135" s="2">
        <v>8.1749293574090718</v>
      </c>
      <c r="V135" s="2">
        <v>5.8547178520450271E-3</v>
      </c>
      <c r="W135" s="2">
        <v>1.372723387850501E-2</v>
      </c>
      <c r="X135" s="12">
        <v>0.49899822117202292</v>
      </c>
    </row>
    <row r="136" spans="1:24">
      <c r="A136" s="215"/>
      <c r="B136" s="21">
        <v>815</v>
      </c>
      <c r="C136" s="2">
        <v>8.1586647978314986</v>
      </c>
      <c r="D136" s="2">
        <v>8.1731279740587759</v>
      </c>
      <c r="E136" s="2">
        <v>8.1700709295263891</v>
      </c>
      <c r="F136" s="2">
        <v>2.649938163260724E-2</v>
      </c>
      <c r="G136" s="2">
        <v>-3.7403605352683923E-2</v>
      </c>
      <c r="H136" s="12">
        <v>0.49910406159641418</v>
      </c>
      <c r="J136" s="21">
        <v>815</v>
      </c>
      <c r="K136" s="2">
        <v>8.159115752786958</v>
      </c>
      <c r="L136" s="2">
        <v>8.1709812879230466</v>
      </c>
      <c r="M136" s="2">
        <v>8.1769373680842854</v>
      </c>
      <c r="N136" s="2">
        <v>9.1732910758373851E-3</v>
      </c>
      <c r="O136" s="2">
        <v>7.2893082866828912E-2</v>
      </c>
      <c r="P136" s="12">
        <v>0.49965887955782262</v>
      </c>
      <c r="R136" s="21">
        <v>815</v>
      </c>
      <c r="S136" s="2">
        <v>8.1528811566666679</v>
      </c>
      <c r="T136" s="2">
        <v>8.1738073197615098</v>
      </c>
      <c r="U136" s="2">
        <v>8.1711261743719827</v>
      </c>
      <c r="V136" s="2">
        <v>6.8395970056792411E-3</v>
      </c>
      <c r="W136" s="2">
        <v>-3.2801671052912047E-2</v>
      </c>
      <c r="X136" s="12">
        <v>0.4986148513241957</v>
      </c>
    </row>
    <row r="137" spans="1:24">
      <c r="A137" s="216"/>
      <c r="B137" s="13"/>
      <c r="C137" s="14"/>
      <c r="D137" s="14"/>
      <c r="E137" s="14"/>
      <c r="F137" s="14"/>
      <c r="G137" s="14"/>
      <c r="H137" s="15"/>
      <c r="I137" s="25"/>
      <c r="J137" s="13">
        <v>830</v>
      </c>
      <c r="K137" s="14">
        <v>8.1597972009645066</v>
      </c>
      <c r="L137" s="14">
        <v>8.1709812879230466</v>
      </c>
      <c r="M137" s="14">
        <v>8.1797343958634521</v>
      </c>
      <c r="N137" s="14">
        <v>1.060440949344583E-2</v>
      </c>
      <c r="O137" s="14">
        <v>0.1071243175326184</v>
      </c>
      <c r="P137" s="15">
        <v>0.49987858960857778</v>
      </c>
      <c r="Q137" s="25"/>
      <c r="R137" s="13">
        <v>830</v>
      </c>
      <c r="S137" s="14">
        <v>8.1530932483333327</v>
      </c>
      <c r="T137" s="14">
        <v>8.1738073197615098</v>
      </c>
      <c r="U137" s="14">
        <v>8.1646545266989143</v>
      </c>
      <c r="V137" s="14">
        <v>5.8854464766688814E-3</v>
      </c>
      <c r="W137" s="14">
        <v>-0.1119771081521221</v>
      </c>
      <c r="X137" s="15">
        <v>0.49821779369347191</v>
      </c>
    </row>
    <row r="138" spans="1:24">
      <c r="B138" s="19"/>
      <c r="H138" s="20"/>
      <c r="J138" s="19"/>
      <c r="P138" s="20"/>
      <c r="R138" s="19"/>
      <c r="X138" s="20"/>
    </row>
    <row r="139" spans="1:24">
      <c r="B139" s="19"/>
      <c r="H139" s="20"/>
      <c r="J139" s="19"/>
      <c r="P139" s="20"/>
      <c r="R139" s="19"/>
      <c r="X139" s="20"/>
    </row>
    <row r="140" spans="1:24">
      <c r="B140" s="19"/>
      <c r="H140" s="20"/>
      <c r="J140" s="19"/>
      <c r="P140" s="20"/>
      <c r="R140" s="19"/>
      <c r="X140" s="20"/>
    </row>
    <row r="141" spans="1:24">
      <c r="B141" s="19"/>
      <c r="H141" s="20"/>
      <c r="J141" s="19"/>
      <c r="P141" s="20"/>
      <c r="R141" s="19"/>
      <c r="X141" s="20"/>
    </row>
    <row r="142" spans="1:24">
      <c r="B142" s="19"/>
      <c r="H142" s="20"/>
      <c r="J142" s="19"/>
      <c r="P142" s="20"/>
      <c r="R142" s="19"/>
      <c r="X142" s="20"/>
    </row>
    <row r="143" spans="1:24">
      <c r="B143" s="19"/>
      <c r="H143" s="20"/>
      <c r="J143" s="19"/>
      <c r="P143" s="20"/>
      <c r="R143" s="19"/>
      <c r="X143" s="20"/>
    </row>
    <row r="144" spans="1:24">
      <c r="B144" s="19"/>
      <c r="H144" s="20"/>
      <c r="J144" s="19"/>
      <c r="P144" s="20"/>
      <c r="R144" s="19"/>
      <c r="X144" s="20"/>
    </row>
    <row r="145" spans="2:24">
      <c r="B145" s="19"/>
      <c r="H145" s="20"/>
      <c r="J145" s="19"/>
      <c r="P145" s="20"/>
      <c r="R145" s="19"/>
      <c r="X145" s="20"/>
    </row>
    <row r="146" spans="2:24">
      <c r="B146" s="19"/>
      <c r="H146" s="20"/>
      <c r="J146" s="19"/>
      <c r="P146" s="20"/>
      <c r="R146" s="19"/>
      <c r="X146" s="20"/>
    </row>
    <row r="147" spans="2:24">
      <c r="B147" s="19"/>
      <c r="H147" s="20"/>
      <c r="J147" s="19"/>
      <c r="P147" s="20"/>
      <c r="R147" s="19"/>
      <c r="X147" s="20"/>
    </row>
    <row r="148" spans="2:24">
      <c r="B148" s="19"/>
      <c r="H148" s="20"/>
      <c r="J148" s="19"/>
      <c r="P148" s="20"/>
      <c r="R148" s="19"/>
      <c r="X148" s="20"/>
    </row>
    <row r="149" spans="2:24">
      <c r="B149" s="19"/>
      <c r="H149" s="20"/>
      <c r="J149" s="19"/>
      <c r="P149" s="20"/>
      <c r="R149" s="19"/>
      <c r="X149" s="20"/>
    </row>
    <row r="150" spans="2:24">
      <c r="B150" s="19"/>
      <c r="H150" s="20"/>
      <c r="J150" s="19"/>
      <c r="P150" s="20"/>
      <c r="R150" s="19"/>
      <c r="X150" s="20"/>
    </row>
    <row r="151" spans="2:24">
      <c r="B151" s="19"/>
      <c r="H151" s="20"/>
      <c r="J151" s="19"/>
      <c r="P151" s="20"/>
      <c r="R151" s="19"/>
      <c r="X151" s="20"/>
    </row>
    <row r="152" spans="2:24">
      <c r="B152" s="19"/>
      <c r="H152" s="20"/>
      <c r="J152" s="19"/>
      <c r="P152" s="20"/>
      <c r="R152" s="19"/>
      <c r="X152" s="20"/>
    </row>
    <row r="153" spans="2:24">
      <c r="B153" s="19"/>
      <c r="H153" s="20"/>
      <c r="J153" s="19"/>
      <c r="P153" s="20"/>
      <c r="R153" s="19"/>
      <c r="X153" s="20"/>
    </row>
    <row r="154" spans="2:24">
      <c r="B154" s="19"/>
      <c r="H154" s="20"/>
      <c r="J154" s="19"/>
      <c r="P154" s="20"/>
      <c r="R154" s="19"/>
      <c r="X154" s="20"/>
    </row>
    <row r="155" spans="2:24">
      <c r="B155" s="19"/>
      <c r="H155" s="20"/>
      <c r="J155" s="19"/>
      <c r="P155" s="20"/>
      <c r="R155" s="19"/>
      <c r="X155" s="20"/>
    </row>
    <row r="156" spans="2:24">
      <c r="B156" s="19"/>
      <c r="H156" s="20"/>
      <c r="J156" s="19"/>
      <c r="P156" s="20"/>
      <c r="R156" s="19"/>
      <c r="X156" s="20"/>
    </row>
    <row r="157" spans="2:24">
      <c r="B157" s="19"/>
      <c r="H157" s="20"/>
      <c r="J157" s="19"/>
      <c r="P157" s="20"/>
      <c r="R157" s="19"/>
      <c r="X157" s="20"/>
    </row>
    <row r="158" spans="2:24">
      <c r="B158" s="19"/>
      <c r="H158" s="20"/>
      <c r="J158" s="19"/>
      <c r="P158" s="20"/>
      <c r="R158" s="19"/>
      <c r="X158" s="20"/>
    </row>
    <row r="159" spans="2:24">
      <c r="B159" s="19"/>
      <c r="H159" s="20"/>
      <c r="J159" s="19"/>
      <c r="P159" s="20"/>
      <c r="R159" s="19"/>
      <c r="X159" s="20"/>
    </row>
    <row r="160" spans="2:24">
      <c r="B160" s="19"/>
      <c r="H160" s="20"/>
      <c r="J160" s="19"/>
      <c r="P160" s="20"/>
      <c r="R160" s="19"/>
      <c r="X160" s="20"/>
    </row>
    <row r="161" spans="2:24">
      <c r="B161" s="19"/>
      <c r="H161" s="20"/>
      <c r="J161" s="19"/>
      <c r="P161" s="20"/>
      <c r="R161" s="19"/>
      <c r="X161" s="20"/>
    </row>
    <row r="162" spans="2:24">
      <c r="B162" s="19"/>
      <c r="H162" s="20"/>
      <c r="J162" s="19"/>
      <c r="P162" s="20"/>
      <c r="R162" s="19"/>
      <c r="X162" s="20"/>
    </row>
    <row r="163" spans="2:24">
      <c r="B163" s="19"/>
      <c r="H163" s="20"/>
      <c r="J163" s="19"/>
      <c r="P163" s="20"/>
      <c r="R163" s="19"/>
      <c r="X163" s="20"/>
    </row>
    <row r="164" spans="2:24">
      <c r="B164" s="19"/>
      <c r="H164" s="20"/>
      <c r="J164" s="19"/>
      <c r="P164" s="20"/>
      <c r="R164" s="19"/>
      <c r="X164" s="20"/>
    </row>
    <row r="165" spans="2:24">
      <c r="B165" s="19"/>
      <c r="H165" s="20"/>
      <c r="J165" s="19"/>
      <c r="P165" s="20"/>
      <c r="R165" s="19"/>
      <c r="X165" s="20"/>
    </row>
    <row r="166" spans="2:24">
      <c r="B166" s="19"/>
      <c r="H166" s="20"/>
      <c r="J166" s="19"/>
      <c r="P166" s="20"/>
      <c r="R166" s="19"/>
      <c r="X166" s="20"/>
    </row>
    <row r="167" spans="2:24">
      <c r="B167" s="19"/>
      <c r="H167" s="20"/>
      <c r="J167" s="19"/>
      <c r="P167" s="20"/>
      <c r="R167" s="19"/>
      <c r="X167" s="20"/>
    </row>
    <row r="168" spans="2:24">
      <c r="B168" s="19"/>
      <c r="H168" s="20"/>
      <c r="J168" s="19"/>
      <c r="P168" s="20"/>
      <c r="R168" s="19"/>
      <c r="X168" s="20"/>
    </row>
    <row r="169" spans="2:24">
      <c r="B169" s="19"/>
      <c r="H169" s="20"/>
      <c r="J169" s="19"/>
      <c r="P169" s="20"/>
      <c r="R169" s="19"/>
      <c r="X169" s="20"/>
    </row>
    <row r="170" spans="2:24">
      <c r="B170" s="19"/>
      <c r="H170" s="20"/>
      <c r="J170" s="19"/>
      <c r="P170" s="20"/>
      <c r="R170" s="19"/>
      <c r="X170" s="20"/>
    </row>
    <row r="171" spans="2:24">
      <c r="B171" s="19"/>
      <c r="H171" s="20"/>
      <c r="J171" s="19"/>
      <c r="P171" s="20"/>
      <c r="R171" s="19"/>
      <c r="X171" s="20"/>
    </row>
    <row r="172" spans="2:24">
      <c r="B172" s="19"/>
      <c r="H172" s="20"/>
      <c r="J172" s="19"/>
      <c r="P172" s="20"/>
      <c r="R172" s="19"/>
      <c r="X172" s="20"/>
    </row>
    <row r="173" spans="2:24">
      <c r="B173" s="19"/>
      <c r="H173" s="20"/>
      <c r="J173" s="19"/>
      <c r="P173" s="20"/>
      <c r="R173" s="19"/>
      <c r="X173" s="20"/>
    </row>
    <row r="174" spans="2:24">
      <c r="B174" s="19"/>
      <c r="H174" s="20"/>
      <c r="J174" s="19"/>
      <c r="P174" s="20"/>
      <c r="R174" s="19"/>
      <c r="X174" s="20"/>
    </row>
    <row r="175" spans="2:24">
      <c r="B175" s="19"/>
      <c r="H175" s="20"/>
      <c r="J175" s="19"/>
      <c r="P175" s="20"/>
      <c r="R175" s="19"/>
      <c r="X175" s="20"/>
    </row>
    <row r="176" spans="2:24">
      <c r="B176" s="19"/>
      <c r="H176" s="20"/>
      <c r="J176" s="19"/>
      <c r="P176" s="20"/>
      <c r="R176" s="19"/>
      <c r="X176" s="20"/>
    </row>
    <row r="177" spans="2:24">
      <c r="B177" s="19"/>
      <c r="H177" s="20"/>
      <c r="J177" s="19"/>
      <c r="P177" s="20"/>
      <c r="R177" s="19"/>
      <c r="X177" s="20"/>
    </row>
    <row r="178" spans="2:24">
      <c r="B178" s="19"/>
      <c r="H178" s="20"/>
      <c r="J178" s="19"/>
      <c r="P178" s="20"/>
      <c r="R178" s="19"/>
      <c r="X178" s="20"/>
    </row>
    <row r="179" spans="2:24">
      <c r="B179" s="19"/>
      <c r="H179" s="20"/>
      <c r="J179" s="19"/>
      <c r="P179" s="20"/>
      <c r="R179" s="19"/>
      <c r="X179" s="20"/>
    </row>
    <row r="180" spans="2:24">
      <c r="B180" s="19"/>
      <c r="H180" s="20"/>
      <c r="J180" s="19"/>
      <c r="P180" s="20"/>
      <c r="R180" s="19"/>
      <c r="X180" s="20"/>
    </row>
    <row r="181" spans="2:24">
      <c r="B181" s="19"/>
      <c r="H181" s="20"/>
      <c r="J181" s="19"/>
      <c r="P181" s="20"/>
      <c r="R181" s="19"/>
      <c r="X181" s="20"/>
    </row>
    <row r="182" spans="2:24">
      <c r="B182" s="19"/>
      <c r="H182" s="20"/>
      <c r="J182" s="19"/>
      <c r="P182" s="20"/>
      <c r="R182" s="19"/>
      <c r="X182" s="20"/>
    </row>
    <row r="183" spans="2:24">
      <c r="B183" s="19"/>
      <c r="H183" s="20"/>
      <c r="J183" s="19"/>
      <c r="P183" s="20"/>
      <c r="R183" s="19"/>
      <c r="X183" s="20"/>
    </row>
    <row r="184" spans="2:24">
      <c r="B184" s="19"/>
      <c r="H184" s="20"/>
      <c r="J184" s="19"/>
      <c r="P184" s="20"/>
      <c r="R184" s="19"/>
      <c r="X184" s="20"/>
    </row>
    <row r="185" spans="2:24">
      <c r="B185" s="19"/>
      <c r="H185" s="20"/>
      <c r="J185" s="19"/>
      <c r="P185" s="20"/>
      <c r="R185" s="19"/>
      <c r="X185" s="20"/>
    </row>
    <row r="186" spans="2:24">
      <c r="B186" s="19"/>
      <c r="H186" s="20"/>
      <c r="J186" s="19"/>
      <c r="P186" s="20"/>
      <c r="R186" s="19"/>
      <c r="X186" s="20"/>
    </row>
    <row r="187" spans="2:24">
      <c r="B187" s="19"/>
      <c r="H187" s="20"/>
      <c r="J187" s="19"/>
      <c r="P187" s="20"/>
      <c r="R187" s="19"/>
      <c r="X187" s="20"/>
    </row>
    <row r="188" spans="2:24">
      <c r="B188" s="19"/>
      <c r="H188" s="20"/>
      <c r="J188" s="19"/>
      <c r="P188" s="20"/>
      <c r="R188" s="19"/>
      <c r="X188" s="20"/>
    </row>
    <row r="189" spans="2:24">
      <c r="B189" s="19"/>
      <c r="H189" s="20"/>
      <c r="J189" s="19"/>
      <c r="P189" s="20"/>
      <c r="R189" s="19"/>
      <c r="X189" s="20"/>
    </row>
    <row r="190" spans="2:24">
      <c r="B190" s="19"/>
      <c r="H190" s="20"/>
      <c r="J190" s="19"/>
      <c r="P190" s="20"/>
      <c r="R190" s="19"/>
      <c r="X190" s="20"/>
    </row>
    <row r="191" spans="2:24">
      <c r="B191" s="19"/>
      <c r="H191" s="20"/>
      <c r="J191" s="19"/>
      <c r="P191" s="20"/>
      <c r="R191" s="19"/>
      <c r="X191" s="20"/>
    </row>
    <row r="192" spans="2:24">
      <c r="B192" s="19"/>
      <c r="H192" s="20"/>
      <c r="J192" s="19"/>
      <c r="P192" s="20"/>
      <c r="R192" s="19"/>
      <c r="X192" s="20"/>
    </row>
    <row r="193" spans="2:24">
      <c r="B193" s="19"/>
      <c r="H193" s="20"/>
      <c r="J193" s="19"/>
      <c r="P193" s="20"/>
      <c r="R193" s="19"/>
      <c r="X193" s="20"/>
    </row>
    <row r="194" spans="2:24">
      <c r="B194" s="19"/>
      <c r="H194" s="20"/>
      <c r="J194" s="19"/>
      <c r="P194" s="20"/>
      <c r="R194" s="19"/>
      <c r="X194" s="20"/>
    </row>
    <row r="195" spans="2:24">
      <c r="B195" s="19"/>
      <c r="H195" s="20"/>
      <c r="J195" s="19"/>
      <c r="P195" s="20"/>
      <c r="R195" s="19"/>
      <c r="X195" s="20"/>
    </row>
    <row r="196" spans="2:24">
      <c r="B196" s="19"/>
      <c r="H196" s="20"/>
      <c r="J196" s="19"/>
      <c r="P196" s="20"/>
      <c r="R196" s="19"/>
      <c r="X196" s="20"/>
    </row>
    <row r="197" spans="2:24">
      <c r="B197" s="19"/>
      <c r="H197" s="20"/>
      <c r="J197" s="19"/>
      <c r="P197" s="20"/>
      <c r="R197" s="19"/>
      <c r="X197" s="20"/>
    </row>
    <row r="198" spans="2:24">
      <c r="B198" s="19"/>
      <c r="H198" s="20"/>
      <c r="J198" s="19"/>
      <c r="P198" s="20"/>
      <c r="R198" s="19"/>
      <c r="X198" s="20"/>
    </row>
    <row r="199" spans="2:24">
      <c r="B199" s="19"/>
      <c r="H199" s="20"/>
      <c r="J199" s="19"/>
      <c r="P199" s="20"/>
      <c r="R199" s="19"/>
      <c r="X199" s="20"/>
    </row>
    <row r="200" spans="2:24">
      <c r="B200" s="19"/>
      <c r="H200" s="20"/>
      <c r="J200" s="19"/>
      <c r="P200" s="20"/>
      <c r="R200" s="19"/>
      <c r="X200" s="20"/>
    </row>
    <row r="201" spans="2:24">
      <c r="B201" s="19"/>
      <c r="H201" s="20"/>
      <c r="J201" s="19"/>
      <c r="P201" s="20"/>
      <c r="R201" s="19"/>
      <c r="X201" s="20"/>
    </row>
    <row r="202" spans="2:24">
      <c r="B202" s="19"/>
      <c r="H202" s="20"/>
      <c r="J202" s="19"/>
      <c r="P202" s="20"/>
      <c r="R202" s="19"/>
      <c r="X202" s="20"/>
    </row>
    <row r="203" spans="2:24">
      <c r="B203" s="19"/>
      <c r="H203" s="20"/>
      <c r="J203" s="19"/>
      <c r="P203" s="20"/>
      <c r="R203" s="19"/>
      <c r="X203" s="20"/>
    </row>
    <row r="204" spans="2:24">
      <c r="B204" s="19"/>
      <c r="H204" s="20"/>
      <c r="J204" s="19"/>
      <c r="P204" s="20"/>
      <c r="R204" s="19"/>
      <c r="X204" s="20"/>
    </row>
    <row r="205" spans="2:24">
      <c r="B205" s="19"/>
      <c r="H205" s="20"/>
      <c r="J205" s="19"/>
      <c r="P205" s="20"/>
      <c r="R205" s="19"/>
      <c r="X205" s="20"/>
    </row>
    <row r="206" spans="2:24">
      <c r="B206" s="19"/>
      <c r="H206" s="20"/>
      <c r="J206" s="19"/>
      <c r="P206" s="20"/>
      <c r="R206" s="19"/>
      <c r="X206" s="20"/>
    </row>
    <row r="207" spans="2:24">
      <c r="B207" s="19"/>
      <c r="H207" s="20"/>
      <c r="J207" s="19"/>
      <c r="P207" s="20"/>
      <c r="R207" s="19"/>
      <c r="X207" s="20"/>
    </row>
    <row r="208" spans="2:24">
      <c r="B208" s="19"/>
      <c r="H208" s="20"/>
      <c r="J208" s="19"/>
      <c r="P208" s="20"/>
      <c r="R208" s="19"/>
      <c r="X208" s="20"/>
    </row>
    <row r="209" spans="2:24">
      <c r="B209" s="19"/>
      <c r="H209" s="20"/>
      <c r="J209" s="19"/>
      <c r="P209" s="20"/>
      <c r="R209" s="19"/>
      <c r="X209" s="20"/>
    </row>
    <row r="210" spans="2:24">
      <c r="B210" s="19"/>
      <c r="H210" s="20"/>
      <c r="J210" s="19"/>
      <c r="P210" s="20"/>
      <c r="R210" s="19"/>
      <c r="X210" s="20"/>
    </row>
    <row r="211" spans="2:24">
      <c r="B211" s="19"/>
      <c r="H211" s="20"/>
      <c r="J211" s="19"/>
      <c r="P211" s="20"/>
      <c r="R211" s="19"/>
      <c r="X211" s="20"/>
    </row>
    <row r="212" spans="2:24">
      <c r="B212" s="19"/>
      <c r="H212" s="20"/>
      <c r="J212" s="19"/>
      <c r="P212" s="20"/>
      <c r="R212" s="19"/>
      <c r="X212" s="20"/>
    </row>
    <row r="213" spans="2:24">
      <c r="B213" s="19"/>
      <c r="H213" s="20"/>
      <c r="J213" s="19"/>
      <c r="P213" s="20"/>
      <c r="R213" s="19"/>
      <c r="X213" s="20"/>
    </row>
    <row r="214" spans="2:24">
      <c r="B214" s="19"/>
      <c r="H214" s="20"/>
      <c r="J214" s="19"/>
      <c r="P214" s="20"/>
      <c r="R214" s="19"/>
      <c r="X214" s="20"/>
    </row>
    <row r="215" spans="2:24">
      <c r="B215" s="19"/>
      <c r="H215" s="20"/>
      <c r="J215" s="19"/>
      <c r="P215" s="20"/>
      <c r="R215" s="19"/>
      <c r="X215" s="20"/>
    </row>
    <row r="216" spans="2:24">
      <c r="B216" s="19"/>
      <c r="H216" s="20"/>
      <c r="J216" s="19"/>
      <c r="P216" s="20"/>
      <c r="R216" s="19"/>
      <c r="X216" s="20"/>
    </row>
    <row r="217" spans="2:24">
      <c r="B217" s="19"/>
      <c r="H217" s="20"/>
      <c r="J217" s="19"/>
      <c r="P217" s="20"/>
      <c r="R217" s="19"/>
      <c r="X217" s="20"/>
    </row>
    <row r="218" spans="2:24">
      <c r="B218" s="19"/>
      <c r="H218" s="20"/>
      <c r="J218" s="19"/>
      <c r="P218" s="20"/>
      <c r="R218" s="19"/>
      <c r="X218" s="20"/>
    </row>
    <row r="219" spans="2:24">
      <c r="B219" s="19"/>
      <c r="H219" s="20"/>
      <c r="J219" s="19"/>
      <c r="P219" s="20"/>
      <c r="R219" s="19"/>
      <c r="X219" s="20"/>
    </row>
    <row r="220" spans="2:24">
      <c r="B220" s="19"/>
      <c r="H220" s="20"/>
      <c r="J220" s="19"/>
      <c r="P220" s="20"/>
      <c r="R220" s="19"/>
      <c r="X220" s="20"/>
    </row>
    <row r="221" spans="2:24">
      <c r="B221" s="19"/>
      <c r="H221" s="20"/>
      <c r="J221" s="19"/>
      <c r="P221" s="20"/>
      <c r="R221" s="19"/>
      <c r="X221" s="20"/>
    </row>
    <row r="222" spans="2:24">
      <c r="B222" s="24"/>
      <c r="C222" s="25"/>
      <c r="D222" s="25"/>
      <c r="E222" s="25"/>
      <c r="F222" s="25"/>
      <c r="G222" s="25"/>
      <c r="H222" s="26"/>
      <c r="J222" s="24"/>
      <c r="K222" s="25"/>
      <c r="L222" s="25"/>
      <c r="M222" s="25"/>
      <c r="N222" s="25"/>
      <c r="O222" s="25"/>
      <c r="P222" s="26"/>
      <c r="R222" s="24"/>
      <c r="S222" s="25"/>
      <c r="T222" s="25"/>
      <c r="U222" s="25"/>
      <c r="V222" s="25"/>
      <c r="W222" s="25"/>
      <c r="X222" s="26"/>
    </row>
  </sheetData>
  <mergeCells count="5">
    <mergeCell ref="B1:H1"/>
    <mergeCell ref="J1:P1"/>
    <mergeCell ref="R1:X1"/>
    <mergeCell ref="A25:A71"/>
    <mergeCell ref="A91:A137"/>
  </mergeCells>
  <pageMargins left="0.7" right="0.7" top="0.78740157499999996" bottom="0.78740157499999996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5B84A-1E06-4CE0-85C0-28C8CBB7C425}">
  <sheetPr>
    <tabColor rgb="FF9933FF"/>
  </sheetPr>
  <dimension ref="A1:X208"/>
  <sheetViews>
    <sheetView zoomScale="80" zoomScaleNormal="80" workbookViewId="0">
      <pane xSplit="1" ySplit="3" topLeftCell="B4" activePane="bottomRight" state="frozen"/>
      <selection activeCell="AC17" sqref="AC17"/>
      <selection pane="topRight" activeCell="AC17" sqref="AC17"/>
      <selection pane="bottomLeft" activeCell="AC17" sqref="AC17"/>
      <selection pane="bottomRight" activeCell="Y29" sqref="Y29"/>
    </sheetView>
  </sheetViews>
  <sheetFormatPr defaultRowHeight="15"/>
  <cols>
    <col min="9" max="9" width="18.28515625" customWidth="1"/>
    <col min="17" max="17" width="18.42578125" customWidth="1"/>
  </cols>
  <sheetData>
    <row r="1" spans="2:24">
      <c r="B1" s="199" t="s">
        <v>117</v>
      </c>
      <c r="C1" s="200"/>
      <c r="D1" s="200"/>
      <c r="E1" s="200"/>
      <c r="F1" s="200"/>
      <c r="G1" s="200"/>
      <c r="H1" s="201"/>
      <c r="J1" s="199" t="s">
        <v>118</v>
      </c>
      <c r="K1" s="200"/>
      <c r="L1" s="200"/>
      <c r="M1" s="200"/>
      <c r="N1" s="200"/>
      <c r="O1" s="200"/>
      <c r="P1" s="201"/>
      <c r="R1" s="199" t="s">
        <v>119</v>
      </c>
      <c r="S1" s="200"/>
      <c r="T1" s="200"/>
      <c r="U1" s="200"/>
      <c r="V1" s="200"/>
      <c r="W1" s="200"/>
      <c r="X1" s="201"/>
    </row>
    <row r="2" spans="2:24" ht="18">
      <c r="B2" s="11" t="s">
        <v>1</v>
      </c>
      <c r="C2" s="198" t="s">
        <v>116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J2" s="11" t="s">
        <v>1</v>
      </c>
      <c r="K2" s="198" t="s">
        <v>116</v>
      </c>
      <c r="L2" s="2" t="s">
        <v>4</v>
      </c>
      <c r="M2" s="2" t="s">
        <v>5</v>
      </c>
      <c r="N2" s="5" t="s">
        <v>6</v>
      </c>
      <c r="O2" s="2" t="s">
        <v>7</v>
      </c>
      <c r="P2" s="12" t="s">
        <v>8</v>
      </c>
      <c r="R2" s="11" t="s">
        <v>1</v>
      </c>
      <c r="S2" s="198" t="s">
        <v>116</v>
      </c>
      <c r="T2" s="2" t="s">
        <v>4</v>
      </c>
      <c r="U2" s="2" t="s">
        <v>5</v>
      </c>
      <c r="V2" s="5" t="s">
        <v>6</v>
      </c>
      <c r="W2" s="2" t="s">
        <v>7</v>
      </c>
      <c r="X2" s="12" t="s">
        <v>8</v>
      </c>
    </row>
    <row r="3" spans="2:24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J3" s="13" t="s">
        <v>9</v>
      </c>
      <c r="K3" s="14" t="s">
        <v>10</v>
      </c>
      <c r="L3" s="14" t="s">
        <v>10</v>
      </c>
      <c r="M3" s="14" t="s">
        <v>10</v>
      </c>
      <c r="N3" s="14" t="s">
        <v>10</v>
      </c>
      <c r="O3" s="14" t="s">
        <v>11</v>
      </c>
      <c r="P3" s="15" t="s">
        <v>11</v>
      </c>
      <c r="R3" s="13" t="s">
        <v>9</v>
      </c>
      <c r="S3" s="14" t="s">
        <v>10</v>
      </c>
      <c r="T3" s="14" t="s">
        <v>10</v>
      </c>
      <c r="U3" s="14" t="s">
        <v>10</v>
      </c>
      <c r="V3" s="14" t="s">
        <v>10</v>
      </c>
      <c r="W3" s="14" t="s">
        <v>11</v>
      </c>
      <c r="X3" s="15" t="s">
        <v>11</v>
      </c>
    </row>
    <row r="4" spans="2:24">
      <c r="B4" s="19"/>
      <c r="H4" s="20"/>
      <c r="J4" s="19"/>
      <c r="P4" s="20"/>
      <c r="R4" s="19"/>
      <c r="X4" s="20"/>
    </row>
    <row r="5" spans="2:24">
      <c r="B5" s="19"/>
      <c r="H5" s="20"/>
      <c r="J5" s="19"/>
      <c r="P5" s="20"/>
      <c r="R5" s="19"/>
      <c r="X5" s="20"/>
    </row>
    <row r="6" spans="2:24">
      <c r="B6" s="19"/>
      <c r="H6" s="20"/>
      <c r="J6" s="19"/>
      <c r="P6" s="20"/>
      <c r="R6" s="19"/>
      <c r="X6" s="20"/>
    </row>
    <row r="7" spans="2:24">
      <c r="B7" s="19"/>
      <c r="H7" s="20"/>
      <c r="J7" s="19"/>
      <c r="P7" s="20"/>
      <c r="R7" s="19"/>
      <c r="X7" s="20"/>
    </row>
    <row r="8" spans="2:24">
      <c r="B8" s="19"/>
      <c r="H8" s="20"/>
      <c r="J8" s="19"/>
      <c r="P8" s="20"/>
      <c r="R8" s="19"/>
      <c r="X8" s="20"/>
    </row>
    <row r="9" spans="2:24">
      <c r="B9" s="19"/>
      <c r="H9" s="20"/>
      <c r="J9" s="19"/>
      <c r="P9" s="20"/>
      <c r="R9" s="19"/>
      <c r="X9" s="20"/>
    </row>
    <row r="10" spans="2:24">
      <c r="B10" s="19"/>
      <c r="H10" s="20"/>
      <c r="J10" s="19"/>
      <c r="P10" s="20"/>
      <c r="R10" s="19"/>
      <c r="X10" s="20"/>
    </row>
    <row r="11" spans="2:24">
      <c r="B11" s="19"/>
      <c r="H11" s="20"/>
      <c r="J11" s="19"/>
      <c r="P11" s="20"/>
      <c r="R11" s="19"/>
      <c r="X11" s="20"/>
    </row>
    <row r="12" spans="2:24">
      <c r="B12" s="19"/>
      <c r="H12" s="20"/>
      <c r="J12" s="19"/>
      <c r="P12" s="20"/>
      <c r="R12" s="19"/>
      <c r="X12" s="20"/>
    </row>
    <row r="13" spans="2:24">
      <c r="B13" s="19"/>
      <c r="H13" s="20"/>
      <c r="J13" s="19"/>
      <c r="P13" s="20"/>
      <c r="R13" s="19"/>
      <c r="X13" s="20"/>
    </row>
    <row r="14" spans="2:24">
      <c r="B14" s="19"/>
      <c r="H14" s="20"/>
      <c r="J14" s="19"/>
      <c r="P14" s="20"/>
      <c r="R14" s="19"/>
      <c r="X14" s="20"/>
    </row>
    <row r="15" spans="2:24">
      <c r="B15" s="19"/>
      <c r="H15" s="20"/>
      <c r="J15" s="19"/>
      <c r="P15" s="20"/>
      <c r="R15" s="19"/>
      <c r="X15" s="20"/>
    </row>
    <row r="16" spans="2:24">
      <c r="B16" s="19"/>
      <c r="H16" s="20"/>
      <c r="J16" s="19"/>
      <c r="P16" s="20"/>
      <c r="R16" s="19"/>
      <c r="X16" s="20"/>
    </row>
    <row r="17" spans="1:24">
      <c r="B17" s="19"/>
      <c r="H17" s="20"/>
      <c r="J17" s="19"/>
      <c r="P17" s="20"/>
      <c r="R17" s="19"/>
      <c r="X17" s="20"/>
    </row>
    <row r="18" spans="1:24">
      <c r="B18" s="19"/>
      <c r="H18" s="20"/>
      <c r="J18" s="19"/>
      <c r="P18" s="20"/>
      <c r="R18" s="19"/>
      <c r="X18" s="20"/>
    </row>
    <row r="19" spans="1:24">
      <c r="B19" s="19"/>
      <c r="H19" s="20"/>
      <c r="J19" s="19"/>
      <c r="P19" s="20"/>
      <c r="R19" s="19"/>
      <c r="X19" s="20"/>
    </row>
    <row r="20" spans="1:24">
      <c r="B20" s="19"/>
      <c r="H20" s="20"/>
      <c r="J20" s="19"/>
      <c r="P20" s="20"/>
      <c r="R20" s="19"/>
      <c r="X20" s="20"/>
    </row>
    <row r="21" spans="1:24">
      <c r="B21" s="19"/>
      <c r="H21" s="20"/>
      <c r="J21" s="19"/>
      <c r="P21" s="20"/>
      <c r="R21" s="19"/>
      <c r="X21" s="20"/>
    </row>
    <row r="22" spans="1:24">
      <c r="B22" s="19"/>
      <c r="H22" s="20"/>
      <c r="J22" s="19"/>
      <c r="P22" s="20"/>
      <c r="R22" s="19"/>
      <c r="X22" s="20"/>
    </row>
    <row r="23" spans="1:24">
      <c r="B23" s="19"/>
      <c r="H23" s="20"/>
      <c r="J23" s="19"/>
      <c r="P23" s="20"/>
      <c r="R23" s="19"/>
      <c r="X23" s="20"/>
    </row>
    <row r="24" spans="1:24">
      <c r="B24" s="19"/>
      <c r="H24" s="20"/>
      <c r="J24" s="19"/>
      <c r="P24" s="20"/>
      <c r="R24" s="19"/>
      <c r="X24" s="20"/>
    </row>
    <row r="25" spans="1:24">
      <c r="A25" s="202" t="s">
        <v>24</v>
      </c>
      <c r="B25" s="27">
        <v>260</v>
      </c>
      <c r="C25" s="37">
        <v>8.20514043691532</v>
      </c>
      <c r="D25" s="37">
        <v>8.1854743491280235</v>
      </c>
      <c r="E25" s="37">
        <v>8.0382410531305233</v>
      </c>
      <c r="F25" s="37">
        <v>6.6753972617293614E-2</v>
      </c>
      <c r="G25" s="37">
        <v>-1.798714279926668</v>
      </c>
      <c r="H25" s="38">
        <v>0.49331461844036528</v>
      </c>
      <c r="I25" s="50"/>
      <c r="J25" s="52">
        <v>260</v>
      </c>
      <c r="K25" s="52">
        <v>8.192233741230293</v>
      </c>
      <c r="L25" s="53">
        <v>8.1707790824363666</v>
      </c>
      <c r="M25" s="52">
        <v>8.1667559964200613</v>
      </c>
      <c r="N25" s="53">
        <v>8.7672787325869028E-2</v>
      </c>
      <c r="O25" s="53">
        <v>-4.9237483668518107E-2</v>
      </c>
      <c r="P25" s="54">
        <v>0.50297722419138857</v>
      </c>
      <c r="Q25" s="50"/>
      <c r="R25" s="87">
        <v>260</v>
      </c>
      <c r="S25" s="52">
        <v>8.1916253549406353</v>
      </c>
      <c r="T25" s="53">
        <v>8.1734180094245925</v>
      </c>
      <c r="U25" s="52">
        <v>8.1747520645677678</v>
      </c>
      <c r="V25" s="53">
        <v>6.4014877630731645E-2</v>
      </c>
      <c r="W25" s="53">
        <v>1.632187588640438E-2</v>
      </c>
      <c r="X25" s="61">
        <v>0.50221448973443916</v>
      </c>
    </row>
    <row r="26" spans="1:24">
      <c r="A26" s="203"/>
      <c r="B26" s="21">
        <v>275</v>
      </c>
      <c r="C26" s="2">
        <v>8.2044792369599513</v>
      </c>
      <c r="D26" s="2">
        <v>8.1854743491280235</v>
      </c>
      <c r="E26" s="2">
        <v>8.0790774244664121</v>
      </c>
      <c r="F26" s="2">
        <v>7.0284618596945611E-2</v>
      </c>
      <c r="G26" s="2">
        <v>-1.299826010363659</v>
      </c>
      <c r="H26" s="12">
        <v>0.49588721577868128</v>
      </c>
      <c r="I26" s="51"/>
      <c r="J26" s="55">
        <v>275</v>
      </c>
      <c r="K26" s="55">
        <v>8.1935575484416798</v>
      </c>
      <c r="L26" s="56">
        <v>8.1707790824363666</v>
      </c>
      <c r="M26" s="55">
        <v>8.1816823254842781</v>
      </c>
      <c r="N26" s="56">
        <v>8.5196667706548712E-2</v>
      </c>
      <c r="O26" s="56">
        <v>0.13344190239274381</v>
      </c>
      <c r="P26" s="57">
        <v>0.50386432728171149</v>
      </c>
      <c r="Q26" s="51"/>
      <c r="R26" s="88">
        <v>275</v>
      </c>
      <c r="S26" s="55">
        <v>8.1954035041471531</v>
      </c>
      <c r="T26" s="56">
        <v>8.1734180094245925</v>
      </c>
      <c r="U26" s="55">
        <v>8.1802559421237078</v>
      </c>
      <c r="V26" s="56">
        <v>6.0376860279500108E-2</v>
      </c>
      <c r="W26" s="56">
        <v>8.3660626328307008E-2</v>
      </c>
      <c r="X26" s="62">
        <v>0.50266980970402986</v>
      </c>
    </row>
    <row r="27" spans="1:24">
      <c r="A27" s="203"/>
      <c r="B27" s="21">
        <v>290</v>
      </c>
      <c r="C27" s="2">
        <v>8.2028085766930303</v>
      </c>
      <c r="D27" s="2">
        <v>8.1854743491280235</v>
      </c>
      <c r="E27" s="2">
        <v>8.0392204164953736</v>
      </c>
      <c r="F27" s="2">
        <v>7.654275972422904E-2</v>
      </c>
      <c r="G27" s="2">
        <v>-1.786749629827256</v>
      </c>
      <c r="H27" s="12">
        <v>0.49358469832907792</v>
      </c>
      <c r="I27" s="51"/>
      <c r="J27" s="55">
        <v>290</v>
      </c>
      <c r="K27" s="55">
        <v>8.1926305062570073</v>
      </c>
      <c r="L27" s="56">
        <v>8.1707790824363666</v>
      </c>
      <c r="M27" s="55">
        <v>8.1603756817227193</v>
      </c>
      <c r="N27" s="56">
        <v>8.0790550840912773E-2</v>
      </c>
      <c r="O27" s="56">
        <v>-0.12732446451783419</v>
      </c>
      <c r="P27" s="57">
        <v>0.50232609918022897</v>
      </c>
      <c r="Q27" s="51"/>
      <c r="R27" s="88">
        <v>290</v>
      </c>
      <c r="S27" s="55">
        <v>8.1910442236749237</v>
      </c>
      <c r="T27" s="56">
        <v>8.1734180094245925</v>
      </c>
      <c r="U27" s="55">
        <v>8.1742939555394827</v>
      </c>
      <c r="V27" s="56">
        <v>6.4445017329389426E-2</v>
      </c>
      <c r="W27" s="56">
        <v>1.071701109474806E-2</v>
      </c>
      <c r="X27" s="62">
        <v>0.50216470435802285</v>
      </c>
    </row>
    <row r="28" spans="1:24">
      <c r="A28" s="203"/>
      <c r="B28" s="21">
        <v>305</v>
      </c>
      <c r="C28" s="2">
        <v>8.2046744324651275</v>
      </c>
      <c r="D28" s="2">
        <v>8.1854743491280235</v>
      </c>
      <c r="E28" s="2">
        <v>8.0276785555665242</v>
      </c>
      <c r="F28" s="2">
        <v>7.508812641291536E-2</v>
      </c>
      <c r="G28" s="2">
        <v>-1.9277538091400761</v>
      </c>
      <c r="H28" s="12">
        <v>0.49293609558477719</v>
      </c>
      <c r="I28" s="51"/>
      <c r="J28" s="55">
        <v>305</v>
      </c>
      <c r="K28" s="55">
        <v>8.1906458248160714</v>
      </c>
      <c r="L28" s="56">
        <v>8.1707790824363666</v>
      </c>
      <c r="M28" s="55">
        <v>8.1887121924379134</v>
      </c>
      <c r="N28" s="56">
        <v>9.8841567227836241E-2</v>
      </c>
      <c r="O28" s="56">
        <v>0.21947858118077321</v>
      </c>
      <c r="P28" s="57">
        <v>0.50473763743074807</v>
      </c>
      <c r="Q28" s="51"/>
      <c r="R28" s="88">
        <v>305</v>
      </c>
      <c r="S28" s="55">
        <v>8.1915441250864927</v>
      </c>
      <c r="T28" s="56">
        <v>8.1734180094245925</v>
      </c>
      <c r="U28" s="55">
        <v>8.1979453360651799</v>
      </c>
      <c r="V28" s="56">
        <v>6.5405083491744898E-2</v>
      </c>
      <c r="W28" s="56">
        <v>0.3000865318806098</v>
      </c>
      <c r="X28" s="62">
        <v>0.50367318459795019</v>
      </c>
    </row>
    <row r="29" spans="1:24">
      <c r="A29" s="203"/>
      <c r="B29" s="21">
        <v>320</v>
      </c>
      <c r="C29" s="2">
        <v>8.203621617180163</v>
      </c>
      <c r="D29" s="2">
        <v>8.1854743491280235</v>
      </c>
      <c r="E29" s="2">
        <v>8.0454444852738423</v>
      </c>
      <c r="F29" s="2">
        <v>7.8080955327217191E-2</v>
      </c>
      <c r="G29" s="2">
        <v>-1.7107116567911329</v>
      </c>
      <c r="H29" s="12">
        <v>0.49407309710631991</v>
      </c>
      <c r="I29" s="51"/>
      <c r="J29" s="55">
        <v>320</v>
      </c>
      <c r="K29" s="55">
        <v>8.1871483590845635</v>
      </c>
      <c r="L29" s="56">
        <v>8.1707790824363666</v>
      </c>
      <c r="M29" s="55">
        <v>8.1576683277613409</v>
      </c>
      <c r="N29" s="56">
        <v>8.2799442814393387E-2</v>
      </c>
      <c r="O29" s="56">
        <v>-0.16045905222438581</v>
      </c>
      <c r="P29" s="57">
        <v>0.50190570001926393</v>
      </c>
      <c r="Q29" s="51"/>
      <c r="R29" s="88">
        <v>320</v>
      </c>
      <c r="S29" s="55">
        <v>8.19233512232206</v>
      </c>
      <c r="T29" s="56">
        <v>8.1734180094245925</v>
      </c>
      <c r="U29" s="55">
        <v>8.2002214386860057</v>
      </c>
      <c r="V29" s="56">
        <v>6.2622227074119644E-2</v>
      </c>
      <c r="W29" s="56">
        <v>0.32793415472580451</v>
      </c>
      <c r="X29" s="62">
        <v>0.50377266975522195</v>
      </c>
    </row>
    <row r="30" spans="1:24">
      <c r="A30" s="203"/>
      <c r="B30" s="21">
        <v>335</v>
      </c>
      <c r="C30" s="2">
        <v>8.2021410634356791</v>
      </c>
      <c r="D30" s="2">
        <v>8.1854743491280235</v>
      </c>
      <c r="E30" s="2">
        <v>8.0620766239085118</v>
      </c>
      <c r="F30" s="2">
        <v>7.4628338349571444E-2</v>
      </c>
      <c r="G30" s="2">
        <v>-1.5075207612452779</v>
      </c>
      <c r="H30" s="12">
        <v>0.49486684957502852</v>
      </c>
      <c r="I30" s="51"/>
      <c r="J30" s="55">
        <v>335</v>
      </c>
      <c r="K30" s="55">
        <v>8.187743319816061</v>
      </c>
      <c r="L30" s="56">
        <v>8.1707790824363666</v>
      </c>
      <c r="M30" s="55">
        <v>8.158661088396757</v>
      </c>
      <c r="N30" s="56">
        <v>9.4938618681424378E-2</v>
      </c>
      <c r="O30" s="56">
        <v>-0.14830891788101461</v>
      </c>
      <c r="P30" s="57">
        <v>0.50253879151758862</v>
      </c>
      <c r="Q30" s="51"/>
      <c r="R30" s="88">
        <v>335</v>
      </c>
      <c r="S30" s="55">
        <v>8.1895300289705641</v>
      </c>
      <c r="T30" s="56">
        <v>8.1734180094245925</v>
      </c>
      <c r="U30" s="55">
        <v>8.1984786342015763</v>
      </c>
      <c r="V30" s="56">
        <v>7.4656150018873865E-2</v>
      </c>
      <c r="W30" s="56">
        <v>0.30661131913340189</v>
      </c>
      <c r="X30" s="62">
        <v>0.50390334183712393</v>
      </c>
    </row>
    <row r="31" spans="1:24">
      <c r="A31" s="203"/>
      <c r="B31" s="21">
        <v>350</v>
      </c>
      <c r="C31" s="2">
        <v>8.2014198229123902</v>
      </c>
      <c r="D31" s="2">
        <v>8.1854743491280235</v>
      </c>
      <c r="E31" s="2">
        <v>8.060563586466408</v>
      </c>
      <c r="F31" s="2">
        <v>7.4977081210694324E-2</v>
      </c>
      <c r="G31" s="2">
        <v>-1.526005181054924</v>
      </c>
      <c r="H31" s="12">
        <v>0.49474435700157282</v>
      </c>
      <c r="I31" s="51"/>
      <c r="J31" s="55">
        <v>350</v>
      </c>
      <c r="K31" s="55">
        <v>8.1877330953126979</v>
      </c>
      <c r="L31" s="56">
        <v>8.1707790824363666</v>
      </c>
      <c r="M31" s="55">
        <v>8.1677532428402184</v>
      </c>
      <c r="N31" s="56">
        <v>8.8082370734920853E-2</v>
      </c>
      <c r="O31" s="56">
        <v>-3.7032448994398337E-2</v>
      </c>
      <c r="P31" s="57">
        <v>0.50279797225332201</v>
      </c>
      <c r="Q31" s="51"/>
      <c r="R31" s="88">
        <v>350</v>
      </c>
      <c r="S31" s="55">
        <v>8.1871453139626205</v>
      </c>
      <c r="T31" s="56">
        <v>8.1734180094245925</v>
      </c>
      <c r="U31" s="55">
        <v>8.1798543647923871</v>
      </c>
      <c r="V31" s="56">
        <v>7.037937677469909E-2</v>
      </c>
      <c r="W31" s="56">
        <v>7.874741461128025E-2</v>
      </c>
      <c r="X31" s="62">
        <v>0.50246535091910594</v>
      </c>
    </row>
    <row r="32" spans="1:24">
      <c r="A32" s="203"/>
      <c r="B32" s="21">
        <v>365</v>
      </c>
      <c r="C32" s="2">
        <v>8.2000747340051561</v>
      </c>
      <c r="D32" s="2">
        <v>8.1854743491280235</v>
      </c>
      <c r="E32" s="2">
        <v>8.0806078769593661</v>
      </c>
      <c r="F32" s="2">
        <v>7.8493620589512925E-2</v>
      </c>
      <c r="G32" s="2">
        <v>-1.2811288350054939</v>
      </c>
      <c r="H32" s="12">
        <v>0.49602208494399602</v>
      </c>
      <c r="I32" s="51"/>
      <c r="J32" s="55">
        <v>365</v>
      </c>
      <c r="K32" s="55">
        <v>8.1838806677864007</v>
      </c>
      <c r="L32" s="56">
        <v>8.1707790824363666</v>
      </c>
      <c r="M32" s="55">
        <v>8.1628193876368655</v>
      </c>
      <c r="N32" s="56">
        <v>8.8706608984569432E-2</v>
      </c>
      <c r="O32" s="56">
        <v>-9.7416595396771735E-2</v>
      </c>
      <c r="P32" s="57">
        <v>0.50227321853037565</v>
      </c>
      <c r="Q32" s="51"/>
      <c r="R32" s="88">
        <v>365</v>
      </c>
      <c r="S32" s="55">
        <v>8.1883554436052091</v>
      </c>
      <c r="T32" s="56">
        <v>8.1734180094245925</v>
      </c>
      <c r="U32" s="55">
        <v>8.1798603367169136</v>
      </c>
      <c r="V32" s="56">
        <v>5.4131000562744773E-2</v>
      </c>
      <c r="W32" s="56">
        <v>7.8820479815085595E-2</v>
      </c>
      <c r="X32" s="62">
        <v>0.50203719333638563</v>
      </c>
    </row>
    <row r="33" spans="1:24">
      <c r="A33" s="203"/>
      <c r="B33" s="21">
        <v>380</v>
      </c>
      <c r="C33" s="2">
        <v>8.1957908992774726</v>
      </c>
      <c r="D33" s="2">
        <v>8.1854743491280235</v>
      </c>
      <c r="E33" s="2">
        <v>8.0864760603136041</v>
      </c>
      <c r="F33" s="2">
        <v>7.591173995974454E-2</v>
      </c>
      <c r="G33" s="2">
        <v>-1.2094386298451409</v>
      </c>
      <c r="H33" s="12">
        <v>0.49602240304713979</v>
      </c>
      <c r="I33" s="51"/>
      <c r="J33" s="55">
        <v>380</v>
      </c>
      <c r="K33" s="55">
        <v>8.1838830457508784</v>
      </c>
      <c r="L33" s="56">
        <v>8.1707790824363666</v>
      </c>
      <c r="M33" s="55">
        <v>8.1735802831361006</v>
      </c>
      <c r="N33" s="56">
        <v>8.518244595860941E-2</v>
      </c>
      <c r="O33" s="56">
        <v>3.4283153068663468E-2</v>
      </c>
      <c r="P33" s="57">
        <v>0.5027782315748337</v>
      </c>
      <c r="Q33" s="51"/>
      <c r="R33" s="88">
        <v>380</v>
      </c>
      <c r="S33" s="55">
        <v>8.1843249412730508</v>
      </c>
      <c r="T33" s="56">
        <v>8.1734180094245925</v>
      </c>
      <c r="U33" s="55">
        <v>8.1847944783379116</v>
      </c>
      <c r="V33" s="56">
        <v>6.8575861621159265E-2</v>
      </c>
      <c r="W33" s="56">
        <v>0.13918863442688431</v>
      </c>
      <c r="X33" s="62">
        <v>0.50253276937404845</v>
      </c>
    </row>
    <row r="34" spans="1:24">
      <c r="A34" s="203"/>
      <c r="B34" s="21">
        <v>395</v>
      </c>
      <c r="C34" s="2">
        <v>8.1976696888614331</v>
      </c>
      <c r="D34" s="2">
        <v>8.1854743491280235</v>
      </c>
      <c r="E34" s="2">
        <v>8.1179077895534864</v>
      </c>
      <c r="F34" s="2">
        <v>7.8313160056653258E-2</v>
      </c>
      <c r="G34" s="2">
        <v>-0.82544464367828418</v>
      </c>
      <c r="H34" s="12">
        <v>0.49815544780087029</v>
      </c>
      <c r="I34" s="51"/>
      <c r="J34" s="55">
        <v>395</v>
      </c>
      <c r="K34" s="55">
        <v>8.1800381416253174</v>
      </c>
      <c r="L34" s="56">
        <v>8.1707790824363666</v>
      </c>
      <c r="M34" s="55">
        <v>8.1585421353419552</v>
      </c>
      <c r="N34" s="56">
        <v>8.9923455720014339E-2</v>
      </c>
      <c r="O34" s="56">
        <v>-0.1497647527971428</v>
      </c>
      <c r="P34" s="57">
        <v>0.50183228123352852</v>
      </c>
      <c r="Q34" s="51"/>
      <c r="R34" s="88">
        <v>395</v>
      </c>
      <c r="S34" s="55">
        <v>8.1856130629800301</v>
      </c>
      <c r="T34" s="56">
        <v>8.1734180094245925</v>
      </c>
      <c r="U34" s="55">
        <v>8.1656023504816346</v>
      </c>
      <c r="V34" s="56">
        <v>6.9005059253536644E-2</v>
      </c>
      <c r="W34" s="56">
        <v>-9.5622895267877081E-2</v>
      </c>
      <c r="X34" s="62">
        <v>0.5014531149758179</v>
      </c>
    </row>
    <row r="35" spans="1:24">
      <c r="A35" s="203"/>
      <c r="B35" s="21">
        <v>410</v>
      </c>
      <c r="C35" s="2">
        <v>8.1965444220949379</v>
      </c>
      <c r="D35" s="2">
        <v>8.1854743491280235</v>
      </c>
      <c r="E35" s="2">
        <v>8.1327703218892182</v>
      </c>
      <c r="F35" s="2">
        <v>8.1064681430323804E-2</v>
      </c>
      <c r="G35" s="2">
        <v>-0.64387260885399655</v>
      </c>
      <c r="H35" s="12">
        <v>0.49909280078159318</v>
      </c>
      <c r="I35" s="51"/>
      <c r="J35" s="55">
        <v>410</v>
      </c>
      <c r="K35" s="55">
        <v>8.1821469848856161</v>
      </c>
      <c r="L35" s="56">
        <v>8.1707790824363666</v>
      </c>
      <c r="M35" s="55">
        <v>8.1724668911027898</v>
      </c>
      <c r="N35" s="56">
        <v>8.0722041197737321E-2</v>
      </c>
      <c r="O35" s="56">
        <v>2.0656643012796769E-2</v>
      </c>
      <c r="P35" s="57">
        <v>0.50242054493467303</v>
      </c>
      <c r="Q35" s="51"/>
      <c r="R35" s="88">
        <v>410</v>
      </c>
      <c r="S35" s="55">
        <v>8.1810204503440715</v>
      </c>
      <c r="T35" s="56">
        <v>8.1734180094245925</v>
      </c>
      <c r="U35" s="55">
        <v>8.1816772014275756</v>
      </c>
      <c r="V35" s="56">
        <v>6.3595266669838113E-2</v>
      </c>
      <c r="W35" s="56">
        <v>0.1010494262432141</v>
      </c>
      <c r="X35" s="62">
        <v>0.50197682219581419</v>
      </c>
    </row>
    <row r="36" spans="1:24">
      <c r="A36" s="203"/>
      <c r="B36" s="21">
        <v>425</v>
      </c>
      <c r="C36" s="2">
        <v>8.1941111676277316</v>
      </c>
      <c r="D36" s="2">
        <v>8.1854743491280235</v>
      </c>
      <c r="E36" s="2">
        <v>8.1464886692840661</v>
      </c>
      <c r="F36" s="2">
        <v>7.3360372496214021E-2</v>
      </c>
      <c r="G36" s="2">
        <v>-0.47627881025747082</v>
      </c>
      <c r="H36" s="12">
        <v>0.49948554697645542</v>
      </c>
      <c r="I36" s="51"/>
      <c r="J36" s="55">
        <v>425</v>
      </c>
      <c r="K36" s="55">
        <v>8.1777589150549446</v>
      </c>
      <c r="L36" s="56">
        <v>8.1707790824363666</v>
      </c>
      <c r="M36" s="55">
        <v>8.1682503584820143</v>
      </c>
      <c r="N36" s="56">
        <v>8.6929279523763642E-2</v>
      </c>
      <c r="O36" s="56">
        <v>-3.0948382386056551E-2</v>
      </c>
      <c r="P36" s="57">
        <v>0.50216677538344279</v>
      </c>
      <c r="Q36" s="51"/>
      <c r="R36" s="88">
        <v>425</v>
      </c>
      <c r="S36" s="55">
        <v>8.1816658825068149</v>
      </c>
      <c r="T36" s="56">
        <v>8.1734180094245925</v>
      </c>
      <c r="U36" s="55">
        <v>8.1956561417991676</v>
      </c>
      <c r="V36" s="56">
        <v>5.9475770060974098E-2</v>
      </c>
      <c r="W36" s="56">
        <v>0.27207873559057849</v>
      </c>
      <c r="X36" s="62">
        <v>0.50274478422799429</v>
      </c>
    </row>
    <row r="37" spans="1:24">
      <c r="A37" s="203"/>
      <c r="B37" s="21">
        <v>440</v>
      </c>
      <c r="C37" s="2">
        <v>8.1946018009983685</v>
      </c>
      <c r="D37" s="2">
        <v>8.1854743491280235</v>
      </c>
      <c r="E37" s="2">
        <v>8.1680937178221793</v>
      </c>
      <c r="F37" s="2">
        <v>8.0703585211792606E-2</v>
      </c>
      <c r="G37" s="2">
        <v>-0.21233505310166581</v>
      </c>
      <c r="H37" s="12">
        <v>0.50111381343769523</v>
      </c>
      <c r="I37" s="51"/>
      <c r="J37" s="55">
        <v>440</v>
      </c>
      <c r="K37" s="55">
        <v>8.1780354311638508</v>
      </c>
      <c r="L37" s="56">
        <v>8.1707790824363666</v>
      </c>
      <c r="M37" s="55">
        <v>8.169829091115222</v>
      </c>
      <c r="N37" s="56">
        <v>9.4165212202089607E-2</v>
      </c>
      <c r="O37" s="56">
        <v>-1.1626692039522451E-2</v>
      </c>
      <c r="P37" s="57">
        <v>0.50258923764845598</v>
      </c>
      <c r="Q37" s="51"/>
      <c r="R37" s="88">
        <v>440</v>
      </c>
      <c r="S37" s="55">
        <v>8.1788816027601907</v>
      </c>
      <c r="T37" s="56">
        <v>8.1734180094245925</v>
      </c>
      <c r="U37" s="55">
        <v>8.1940785423094127</v>
      </c>
      <c r="V37" s="56">
        <v>6.4125362998360302E-2</v>
      </c>
      <c r="W37" s="56">
        <v>0.25277714734517381</v>
      </c>
      <c r="X37" s="62">
        <v>0.50262053992973965</v>
      </c>
    </row>
    <row r="38" spans="1:24">
      <c r="A38" s="203"/>
      <c r="B38" s="21">
        <v>455</v>
      </c>
      <c r="C38" s="2">
        <v>8.1921855280009037</v>
      </c>
      <c r="D38" s="2">
        <v>8.1854743491280235</v>
      </c>
      <c r="E38" s="2">
        <v>8.1745573016346835</v>
      </c>
      <c r="F38" s="2">
        <v>7.8566550757079953E-2</v>
      </c>
      <c r="G38" s="2">
        <v>-0.13337098166464789</v>
      </c>
      <c r="H38" s="12">
        <v>0.50127643237816299</v>
      </c>
      <c r="I38" s="51"/>
      <c r="J38" s="55">
        <v>455</v>
      </c>
      <c r="K38" s="55">
        <v>8.1758135900991107</v>
      </c>
      <c r="L38" s="56">
        <v>8.1707790824363666</v>
      </c>
      <c r="M38" s="55">
        <v>8.1654729902059717</v>
      </c>
      <c r="N38" s="56">
        <v>8.6458662636587594E-2</v>
      </c>
      <c r="O38" s="56">
        <v>-6.493985673655904E-2</v>
      </c>
      <c r="P38" s="57">
        <v>0.50184589051983408</v>
      </c>
      <c r="Q38" s="51"/>
      <c r="R38" s="88">
        <v>455</v>
      </c>
      <c r="S38" s="55">
        <v>8.179137664841674</v>
      </c>
      <c r="T38" s="56">
        <v>8.1734180094245925</v>
      </c>
      <c r="U38" s="55">
        <v>8.1791965610535335</v>
      </c>
      <c r="V38" s="56">
        <v>5.7494066485191647E-2</v>
      </c>
      <c r="W38" s="56">
        <v>7.0699328264844735E-2</v>
      </c>
      <c r="X38" s="62">
        <v>0.50152785891007268</v>
      </c>
    </row>
    <row r="39" spans="1:24">
      <c r="A39" s="203"/>
      <c r="B39" s="21">
        <v>470</v>
      </c>
      <c r="C39" s="2">
        <v>8.1886471255841737</v>
      </c>
      <c r="D39" s="2">
        <v>8.1854743491280235</v>
      </c>
      <c r="E39" s="2">
        <v>8.1745922986219508</v>
      </c>
      <c r="F39" s="2">
        <v>7.6870506968931301E-2</v>
      </c>
      <c r="G39" s="2">
        <v>-0.13294343176619869</v>
      </c>
      <c r="H39" s="12">
        <v>0.50099793206216536</v>
      </c>
      <c r="I39" s="51"/>
      <c r="J39" s="55">
        <v>470</v>
      </c>
      <c r="K39" s="55">
        <v>8.1754231713127457</v>
      </c>
      <c r="L39" s="56">
        <v>8.1707790824363666</v>
      </c>
      <c r="M39" s="55">
        <v>8.1550523524104079</v>
      </c>
      <c r="N39" s="56">
        <v>9.2143724437650357E-2</v>
      </c>
      <c r="O39" s="56">
        <v>-0.1924752813322827</v>
      </c>
      <c r="P39" s="57">
        <v>0.50143925190230731</v>
      </c>
      <c r="Q39" s="51"/>
      <c r="R39" s="88">
        <v>470</v>
      </c>
      <c r="S39" s="55">
        <v>8.1774286318109972</v>
      </c>
      <c r="T39" s="56">
        <v>8.1734180094245925</v>
      </c>
      <c r="U39" s="55">
        <v>8.187258261055943</v>
      </c>
      <c r="V39" s="56">
        <v>7.3171106930591784E-2</v>
      </c>
      <c r="W39" s="56">
        <v>0.16933248263323369</v>
      </c>
      <c r="X39" s="62">
        <v>0.50242347932291953</v>
      </c>
    </row>
    <row r="40" spans="1:24">
      <c r="A40" s="203"/>
      <c r="B40" s="21">
        <v>485</v>
      </c>
      <c r="C40" s="2">
        <v>8.1906828478600602</v>
      </c>
      <c r="D40" s="2">
        <v>8.1854743491280235</v>
      </c>
      <c r="E40" s="2">
        <v>8.1916230111393045</v>
      </c>
      <c r="F40" s="2">
        <v>7.7724787124937966E-2</v>
      </c>
      <c r="G40" s="2">
        <v>7.5116746434321771E-2</v>
      </c>
      <c r="H40" s="12">
        <v>0.50218989043339379</v>
      </c>
      <c r="I40" s="51"/>
      <c r="J40" s="55">
        <v>485</v>
      </c>
      <c r="K40" s="55">
        <v>8.1740829358372586</v>
      </c>
      <c r="L40" s="56">
        <v>8.1707790824363666</v>
      </c>
      <c r="M40" s="55">
        <v>8.1810426627753259</v>
      </c>
      <c r="N40" s="56">
        <v>9.8670157533974595E-2</v>
      </c>
      <c r="O40" s="56">
        <v>0.125613240003288</v>
      </c>
      <c r="P40" s="57">
        <v>0.50325110300011033</v>
      </c>
      <c r="Q40" s="51"/>
      <c r="R40" s="88">
        <v>485</v>
      </c>
      <c r="S40" s="55">
        <v>8.1773471994355909</v>
      </c>
      <c r="T40" s="56">
        <v>8.1734180094245925</v>
      </c>
      <c r="U40" s="55">
        <v>8.1889175442088398</v>
      </c>
      <c r="V40" s="56">
        <v>6.3697890030972662E-2</v>
      </c>
      <c r="W40" s="56">
        <v>0.1896334528146619</v>
      </c>
      <c r="X40" s="62">
        <v>0.50219782873623875</v>
      </c>
    </row>
    <row r="41" spans="1:24">
      <c r="A41" s="203"/>
      <c r="B41" s="21">
        <v>500</v>
      </c>
      <c r="C41" s="2">
        <v>8.1871448888027327</v>
      </c>
      <c r="D41" s="2">
        <v>8.1854743491280235</v>
      </c>
      <c r="E41" s="2">
        <v>8.1868554129672688</v>
      </c>
      <c r="F41" s="2">
        <v>7.641816768092094E-2</v>
      </c>
      <c r="G41" s="2">
        <v>1.687212958394306E-2</v>
      </c>
      <c r="H41" s="12">
        <v>0.50163640531347786</v>
      </c>
      <c r="I41" s="51"/>
      <c r="J41" s="55">
        <v>500</v>
      </c>
      <c r="K41" s="55">
        <v>8.1733904103898869</v>
      </c>
      <c r="L41" s="56">
        <v>8.1707790824363666</v>
      </c>
      <c r="M41" s="55">
        <v>8.1820194014430623</v>
      </c>
      <c r="N41" s="56">
        <v>8.2000601126064526E-2</v>
      </c>
      <c r="O41" s="56">
        <v>0.13756728572991839</v>
      </c>
      <c r="P41" s="57">
        <v>0.50252085067380747</v>
      </c>
      <c r="Q41" s="51"/>
      <c r="R41" s="88">
        <v>500</v>
      </c>
      <c r="S41" s="55">
        <v>8.1751974940894012</v>
      </c>
      <c r="T41" s="56">
        <v>8.1734180094245925</v>
      </c>
      <c r="U41" s="55">
        <v>8.1784553038457535</v>
      </c>
      <c r="V41" s="56">
        <v>7.1967734730604527E-2</v>
      </c>
      <c r="W41" s="56">
        <v>6.1630206791731063E-2</v>
      </c>
      <c r="X41" s="62">
        <v>0.50170650006982564</v>
      </c>
    </row>
    <row r="42" spans="1:24">
      <c r="A42" s="203"/>
      <c r="B42" s="21">
        <v>515</v>
      </c>
      <c r="C42" s="2">
        <v>8.1866359948306773</v>
      </c>
      <c r="D42" s="2">
        <v>8.1854743491280235</v>
      </c>
      <c r="E42" s="2">
        <v>8.1847595547709702</v>
      </c>
      <c r="F42" s="2">
        <v>8.2803394569406483E-2</v>
      </c>
      <c r="G42" s="2">
        <v>-8.7324732393730484E-3</v>
      </c>
      <c r="H42" s="12">
        <v>0.50172981966711427</v>
      </c>
      <c r="I42" s="51"/>
      <c r="J42" s="55">
        <v>515</v>
      </c>
      <c r="K42" s="55">
        <v>8.1725752201749824</v>
      </c>
      <c r="L42" s="56">
        <v>8.1707790824363666</v>
      </c>
      <c r="M42" s="55">
        <v>8.1793824276692675</v>
      </c>
      <c r="N42" s="56">
        <v>0.1008925525352332</v>
      </c>
      <c r="O42" s="56">
        <v>0.10529406248902649</v>
      </c>
      <c r="P42" s="57">
        <v>0.50316807368787508</v>
      </c>
      <c r="Q42" s="51"/>
      <c r="R42" s="88">
        <v>515</v>
      </c>
      <c r="S42" s="55">
        <v>8.1737177021384877</v>
      </c>
      <c r="T42" s="56">
        <v>8.1734180094245925</v>
      </c>
      <c r="U42" s="55">
        <v>8.166660204390503</v>
      </c>
      <c r="V42" s="56">
        <v>6.7698251156515524E-2</v>
      </c>
      <c r="W42" s="56">
        <v>-8.2680281692398883E-2</v>
      </c>
      <c r="X42" s="62">
        <v>0.50074790837540883</v>
      </c>
    </row>
    <row r="43" spans="1:24">
      <c r="A43" s="203"/>
      <c r="B43" s="21">
        <v>530</v>
      </c>
      <c r="C43" s="2">
        <v>8.1839377723755771</v>
      </c>
      <c r="D43" s="2">
        <v>8.1854743491280235</v>
      </c>
      <c r="E43" s="2">
        <v>8.1958714716621692</v>
      </c>
      <c r="F43" s="2">
        <v>7.8093940882908136E-2</v>
      </c>
      <c r="G43" s="2">
        <v>0.1270191816709228</v>
      </c>
      <c r="H43" s="12">
        <v>0.50205422511743225</v>
      </c>
      <c r="I43" s="51"/>
      <c r="J43" s="55">
        <v>530</v>
      </c>
      <c r="K43" s="55">
        <v>8.1691839102337944</v>
      </c>
      <c r="L43" s="56">
        <v>8.1707790824363666</v>
      </c>
      <c r="M43" s="55">
        <v>8.1662536610692786</v>
      </c>
      <c r="N43" s="56">
        <v>8.8294442017605168E-2</v>
      </c>
      <c r="O43" s="56">
        <v>-5.538543291196913E-2</v>
      </c>
      <c r="P43" s="57">
        <v>0.50156939451956506</v>
      </c>
      <c r="Q43" s="51"/>
      <c r="R43" s="88">
        <v>530</v>
      </c>
      <c r="S43" s="55">
        <v>8.1732333536657045</v>
      </c>
      <c r="T43" s="56">
        <v>8.1734180094245925</v>
      </c>
      <c r="U43" s="55">
        <v>8.1738811401591533</v>
      </c>
      <c r="V43" s="56">
        <v>7.6135114640064505E-2</v>
      </c>
      <c r="W43" s="56">
        <v>5.6663042808627771E-3</v>
      </c>
      <c r="X43" s="62">
        <v>0.50146104374307299</v>
      </c>
    </row>
    <row r="44" spans="1:24">
      <c r="A44" s="203"/>
      <c r="B44" s="21">
        <v>545</v>
      </c>
      <c r="C44" s="2">
        <v>8.1837371413355395</v>
      </c>
      <c r="D44" s="2">
        <v>8.1854743491280235</v>
      </c>
      <c r="E44" s="2">
        <v>8.1947620272432715</v>
      </c>
      <c r="F44" s="2">
        <v>8.5336343628064734E-2</v>
      </c>
      <c r="G44" s="2">
        <v>0.11346536216605931</v>
      </c>
      <c r="H44" s="12">
        <v>0.50226762311557793</v>
      </c>
      <c r="I44" s="51"/>
      <c r="J44" s="55">
        <v>545</v>
      </c>
      <c r="K44" s="55">
        <v>8.1699702902413112</v>
      </c>
      <c r="L44" s="56">
        <v>8.1707790824363666</v>
      </c>
      <c r="M44" s="55">
        <v>8.1838586499198112</v>
      </c>
      <c r="N44" s="56">
        <v>8.5368828682140047E-2</v>
      </c>
      <c r="O44" s="56">
        <v>0.1600773604509749</v>
      </c>
      <c r="P44" s="57">
        <v>0.5025641709655343</v>
      </c>
      <c r="Q44" s="51"/>
      <c r="R44" s="88">
        <v>545</v>
      </c>
      <c r="S44" s="55">
        <v>8.1710478761240619</v>
      </c>
      <c r="T44" s="56">
        <v>8.1734180094245925</v>
      </c>
      <c r="U44" s="55">
        <v>8.1787191565918995</v>
      </c>
      <c r="V44" s="56">
        <v>7.1037890328194769E-2</v>
      </c>
      <c r="W44" s="56">
        <v>6.4858388023154676E-2</v>
      </c>
      <c r="X44" s="62">
        <v>0.50143616467060925</v>
      </c>
    </row>
    <row r="45" spans="1:24">
      <c r="A45" s="203"/>
      <c r="B45" s="21">
        <v>560</v>
      </c>
      <c r="C45" s="2">
        <v>8.1833233950615796</v>
      </c>
      <c r="D45" s="2">
        <v>8.1854743491280235</v>
      </c>
      <c r="E45" s="2">
        <v>8.1895129199910244</v>
      </c>
      <c r="F45" s="2">
        <v>8.0609760417025195E-2</v>
      </c>
      <c r="G45" s="2">
        <v>4.933826301014644E-2</v>
      </c>
      <c r="H45" s="12">
        <v>0.5017286165209105</v>
      </c>
      <c r="I45" s="51"/>
      <c r="J45" s="55">
        <v>560</v>
      </c>
      <c r="K45" s="55">
        <v>8.1682958251555942</v>
      </c>
      <c r="L45" s="56">
        <v>8.1707790824363666</v>
      </c>
      <c r="M45" s="55">
        <v>8.1751293056940213</v>
      </c>
      <c r="N45" s="56">
        <v>8.8059963346461267E-2</v>
      </c>
      <c r="O45" s="56">
        <v>5.3241229676687207E-2</v>
      </c>
      <c r="P45" s="57">
        <v>0.50204266674530917</v>
      </c>
      <c r="Q45" s="51"/>
      <c r="R45" s="88">
        <v>560</v>
      </c>
      <c r="S45" s="55">
        <v>8.1706797320106705</v>
      </c>
      <c r="T45" s="56">
        <v>8.1734180094245925</v>
      </c>
      <c r="U45" s="55">
        <v>8.1825020348034112</v>
      </c>
      <c r="V45" s="56">
        <v>7.0354971765939481E-2</v>
      </c>
      <c r="W45" s="56">
        <v>0.1111410840402889</v>
      </c>
      <c r="X45" s="62">
        <v>0.50162043035537829</v>
      </c>
    </row>
    <row r="46" spans="1:24">
      <c r="A46" s="203"/>
      <c r="B46" s="21">
        <v>575</v>
      </c>
      <c r="C46" s="2">
        <v>8.1807952202497489</v>
      </c>
      <c r="D46" s="2">
        <v>8.1854743491280235</v>
      </c>
      <c r="E46" s="2">
        <v>8.1945548361114184</v>
      </c>
      <c r="F46" s="2">
        <v>6.9711434398497363E-2</v>
      </c>
      <c r="G46" s="2">
        <v>0.1109341572167072</v>
      </c>
      <c r="H46" s="12">
        <v>0.5014732656180273</v>
      </c>
      <c r="I46" s="51"/>
      <c r="J46" s="55">
        <v>575</v>
      </c>
      <c r="K46" s="55">
        <v>8.1648145649126445</v>
      </c>
      <c r="L46" s="56">
        <v>8.1707790824363666</v>
      </c>
      <c r="M46" s="55">
        <v>8.1977030623268519</v>
      </c>
      <c r="N46" s="56">
        <v>9.05276107341694E-2</v>
      </c>
      <c r="O46" s="56">
        <v>0.32951545524416531</v>
      </c>
      <c r="P46" s="57">
        <v>0.50331791498509237</v>
      </c>
      <c r="Q46" s="51"/>
      <c r="R46" s="88">
        <v>575</v>
      </c>
      <c r="S46" s="55">
        <v>8.1660793769154321</v>
      </c>
      <c r="T46" s="56">
        <v>8.1734180094245925</v>
      </c>
      <c r="U46" s="55">
        <v>8.1730442862817885</v>
      </c>
      <c r="V46" s="56">
        <v>6.9830038126573082E-2</v>
      </c>
      <c r="W46" s="56">
        <v>-4.5724217502776283E-3</v>
      </c>
      <c r="X46" s="62">
        <v>0.50074443249166933</v>
      </c>
    </row>
    <row r="47" spans="1:24">
      <c r="A47" s="203"/>
      <c r="B47" s="21">
        <v>590</v>
      </c>
      <c r="C47" s="2">
        <v>8.1803953894071881</v>
      </c>
      <c r="D47" s="2">
        <v>8.1854743491280235</v>
      </c>
      <c r="E47" s="2">
        <v>8.1766580905760904</v>
      </c>
      <c r="F47" s="2">
        <v>8.432831919539048E-2</v>
      </c>
      <c r="G47" s="2">
        <v>-0.1077061410970313</v>
      </c>
      <c r="H47" s="12">
        <v>0.50094421277882972</v>
      </c>
      <c r="I47" s="51"/>
      <c r="J47" s="55">
        <v>590</v>
      </c>
      <c r="K47" s="55">
        <v>8.1669380656640111</v>
      </c>
      <c r="L47" s="56">
        <v>8.1707790824363666</v>
      </c>
      <c r="M47" s="55">
        <v>8.1836302859209127</v>
      </c>
      <c r="N47" s="56">
        <v>8.9639339500897114E-2</v>
      </c>
      <c r="O47" s="56">
        <v>0.15728247398305709</v>
      </c>
      <c r="P47" s="57">
        <v>0.50255073948030649</v>
      </c>
      <c r="Q47" s="51"/>
      <c r="R47" s="88">
        <v>590</v>
      </c>
      <c r="S47" s="55">
        <v>8.1699957367509963</v>
      </c>
      <c r="T47" s="56">
        <v>8.1734180094245925</v>
      </c>
      <c r="U47" s="55">
        <v>8.1599409540835879</v>
      </c>
      <c r="V47" s="56">
        <v>6.4417968961229255E-2</v>
      </c>
      <c r="W47" s="56">
        <v>-0.16488885464397551</v>
      </c>
      <c r="X47" s="62">
        <v>0.50000288930177839</v>
      </c>
    </row>
    <row r="48" spans="1:24">
      <c r="A48" s="203"/>
      <c r="B48" s="21">
        <v>605</v>
      </c>
      <c r="C48" s="2">
        <v>8.1779684843848504</v>
      </c>
      <c r="D48" s="2">
        <v>8.1854743491280235</v>
      </c>
      <c r="E48" s="2">
        <v>8.1762882131706185</v>
      </c>
      <c r="F48" s="2">
        <v>7.8006434171331782E-2</v>
      </c>
      <c r="G48" s="2">
        <v>-0.1122248456912409</v>
      </c>
      <c r="H48" s="12">
        <v>0.5004953342227062</v>
      </c>
      <c r="I48" s="51"/>
      <c r="J48" s="55">
        <v>605</v>
      </c>
      <c r="K48" s="55">
        <v>8.1650230915566162</v>
      </c>
      <c r="L48" s="56">
        <v>8.1707790824363666</v>
      </c>
      <c r="M48" s="55">
        <v>8.1249125492254421</v>
      </c>
      <c r="N48" s="56">
        <v>9.2066859809549095E-2</v>
      </c>
      <c r="O48" s="56">
        <v>-0.56134834571060244</v>
      </c>
      <c r="P48" s="57">
        <v>0.49896796922063069</v>
      </c>
      <c r="Q48" s="51"/>
      <c r="R48" s="88">
        <v>605</v>
      </c>
      <c r="S48" s="55">
        <v>8.1660844398622316</v>
      </c>
      <c r="T48" s="56">
        <v>8.1734180094245925</v>
      </c>
      <c r="U48" s="55">
        <v>8.1728827496554874</v>
      </c>
      <c r="V48" s="56">
        <v>6.7520419998145342E-2</v>
      </c>
      <c r="W48" s="56">
        <v>-6.5487874043377086E-3</v>
      </c>
      <c r="X48" s="62">
        <v>0.50065585954060554</v>
      </c>
    </row>
    <row r="49" spans="1:24">
      <c r="A49" s="203"/>
      <c r="B49" s="21">
        <v>620</v>
      </c>
      <c r="C49" s="2">
        <v>8.1764745674209198</v>
      </c>
      <c r="D49" s="2">
        <v>8.1854743491280235</v>
      </c>
      <c r="E49" s="2">
        <v>8.1834802481524633</v>
      </c>
      <c r="F49" s="2">
        <v>7.5430059753929773E-2</v>
      </c>
      <c r="G49" s="2">
        <v>-2.43614589760777E-2</v>
      </c>
      <c r="H49" s="12">
        <v>0.50074378790839524</v>
      </c>
      <c r="I49" s="51"/>
      <c r="J49" s="55">
        <v>620</v>
      </c>
      <c r="K49" s="55">
        <v>8.1635378204891662</v>
      </c>
      <c r="L49" s="56">
        <v>8.1707790824363666</v>
      </c>
      <c r="M49" s="55">
        <v>8.167087127498613</v>
      </c>
      <c r="N49" s="56">
        <v>8.9471086730501789E-2</v>
      </c>
      <c r="O49" s="56">
        <v>-4.5184858145164548E-2</v>
      </c>
      <c r="P49" s="57">
        <v>0.50132826173739442</v>
      </c>
      <c r="Q49" s="51"/>
      <c r="R49" s="88">
        <v>620</v>
      </c>
      <c r="S49" s="55">
        <v>8.1640076514630238</v>
      </c>
      <c r="T49" s="56">
        <v>8.1734180094245925</v>
      </c>
      <c r="U49" s="55">
        <v>8.1840603288201912</v>
      </c>
      <c r="V49" s="56">
        <v>8.3843693262475427E-2</v>
      </c>
      <c r="W49" s="56">
        <v>0.13020647400300889</v>
      </c>
      <c r="X49" s="62">
        <v>0.50182509727183189</v>
      </c>
    </row>
    <row r="50" spans="1:24">
      <c r="A50" s="203"/>
      <c r="B50" s="21">
        <v>635</v>
      </c>
      <c r="C50" s="2">
        <v>8.1753978102650393</v>
      </c>
      <c r="D50" s="2">
        <v>8.1854743491280235</v>
      </c>
      <c r="E50" s="2">
        <v>8.1959772883889244</v>
      </c>
      <c r="F50" s="2">
        <v>7.0875622057567339E-2</v>
      </c>
      <c r="G50" s="2">
        <v>0.1283119195409817</v>
      </c>
      <c r="H50" s="12">
        <v>0.50127111554372661</v>
      </c>
      <c r="I50" s="51"/>
      <c r="J50" s="55">
        <v>635</v>
      </c>
      <c r="K50" s="55">
        <v>8.164220936586025</v>
      </c>
      <c r="L50" s="56">
        <v>8.1707790824363666</v>
      </c>
      <c r="M50" s="55">
        <v>8.1886598412540224</v>
      </c>
      <c r="N50" s="56">
        <v>9.9714988594702403E-2</v>
      </c>
      <c r="O50" s="56">
        <v>0.21883786891376861</v>
      </c>
      <c r="P50" s="57">
        <v>0.50316469153736099</v>
      </c>
      <c r="Q50" s="51"/>
      <c r="R50" s="88">
        <v>635</v>
      </c>
      <c r="S50" s="55">
        <v>8.1659933143293078</v>
      </c>
      <c r="T50" s="56">
        <v>8.1734180094245925</v>
      </c>
      <c r="U50" s="55">
        <v>8.1634701852782854</v>
      </c>
      <c r="V50" s="56">
        <v>7.2530828446554202E-2</v>
      </c>
      <c r="W50" s="56">
        <v>-0.12170947496918059</v>
      </c>
      <c r="X50" s="62">
        <v>0.50025133442135916</v>
      </c>
    </row>
    <row r="51" spans="1:24">
      <c r="A51" s="203"/>
      <c r="B51" s="21">
        <v>650</v>
      </c>
      <c r="C51" s="2">
        <v>8.1728297132673653</v>
      </c>
      <c r="D51" s="2">
        <v>8.1854743491280235</v>
      </c>
      <c r="E51" s="2">
        <v>8.1779686008594332</v>
      </c>
      <c r="F51" s="2">
        <v>7.4713817512142372E-2</v>
      </c>
      <c r="G51" s="2">
        <v>-9.1695947582926124E-2</v>
      </c>
      <c r="H51" s="12">
        <v>0.50015988802892442</v>
      </c>
      <c r="I51" s="51"/>
      <c r="J51" s="55">
        <v>650</v>
      </c>
      <c r="K51" s="55">
        <v>8.1616914631534012</v>
      </c>
      <c r="L51" s="56">
        <v>8.1707790824363666</v>
      </c>
      <c r="M51" s="55">
        <v>8.1415574572157556</v>
      </c>
      <c r="N51" s="56">
        <v>7.9229849868737184E-2</v>
      </c>
      <c r="O51" s="56">
        <v>-0.3576357275822673</v>
      </c>
      <c r="P51" s="57">
        <v>0.49922709681958072</v>
      </c>
      <c r="Q51" s="51"/>
      <c r="R51" s="88">
        <v>650</v>
      </c>
      <c r="S51" s="55">
        <v>8.162561947814897</v>
      </c>
      <c r="T51" s="56">
        <v>8.1734180094245925</v>
      </c>
      <c r="U51" s="55">
        <v>8.1846609218554178</v>
      </c>
      <c r="V51" s="56">
        <v>6.387830438065098E-2</v>
      </c>
      <c r="W51" s="56">
        <v>0.13755459977528811</v>
      </c>
      <c r="X51" s="62">
        <v>0.50103967199524535</v>
      </c>
    </row>
    <row r="52" spans="1:24">
      <c r="A52" s="203"/>
      <c r="B52" s="21">
        <v>665</v>
      </c>
      <c r="C52" s="2">
        <v>8.1735384618463875</v>
      </c>
      <c r="D52" s="2">
        <v>8.1854743491280235</v>
      </c>
      <c r="E52" s="2">
        <v>8.1883216773695757</v>
      </c>
      <c r="F52" s="2">
        <v>8.3364566114434227E-2</v>
      </c>
      <c r="G52" s="2">
        <v>3.478513425254974E-2</v>
      </c>
      <c r="H52" s="12">
        <v>0.50117223440492376</v>
      </c>
      <c r="I52" s="51"/>
      <c r="J52" s="55">
        <v>665</v>
      </c>
      <c r="K52" s="55">
        <v>8.1625797861117526</v>
      </c>
      <c r="L52" s="56">
        <v>8.1707790824363666</v>
      </c>
      <c r="M52" s="55">
        <v>8.1615300405816562</v>
      </c>
      <c r="N52" s="56">
        <v>9.4262031603166749E-2</v>
      </c>
      <c r="O52" s="56">
        <v>-0.11319657233900569</v>
      </c>
      <c r="P52" s="57">
        <v>0.50115082739535766</v>
      </c>
      <c r="Q52" s="51"/>
      <c r="R52" s="88">
        <v>665</v>
      </c>
      <c r="S52" s="55">
        <v>8.1626215684068093</v>
      </c>
      <c r="T52" s="56">
        <v>8.1734180094245925</v>
      </c>
      <c r="U52" s="55">
        <v>8.1848196084033873</v>
      </c>
      <c r="V52" s="56">
        <v>6.6893441561919689E-2</v>
      </c>
      <c r="W52" s="56">
        <v>0.13949609533793381</v>
      </c>
      <c r="X52" s="62">
        <v>0.50115114538200378</v>
      </c>
    </row>
    <row r="53" spans="1:24">
      <c r="A53" s="203"/>
      <c r="B53" s="21">
        <v>680</v>
      </c>
      <c r="C53" s="2">
        <v>8.1737230751259577</v>
      </c>
      <c r="D53" s="2">
        <v>8.1854743491280235</v>
      </c>
      <c r="E53" s="2">
        <v>8.1848493439746779</v>
      </c>
      <c r="F53" s="2">
        <v>7.2530796433514524E-2</v>
      </c>
      <c r="G53" s="2">
        <v>-7.635539819536615E-3</v>
      </c>
      <c r="H53" s="12">
        <v>0.50055292722846079</v>
      </c>
      <c r="I53" s="51"/>
      <c r="J53" s="55">
        <v>680</v>
      </c>
      <c r="K53" s="55">
        <v>8.1627544913612606</v>
      </c>
      <c r="L53" s="56">
        <v>8.1707790824363666</v>
      </c>
      <c r="M53" s="55">
        <v>8.1843491919484954</v>
      </c>
      <c r="N53" s="56">
        <v>9.6448901829244427E-2</v>
      </c>
      <c r="O53" s="56">
        <v>0.1660809743503974</v>
      </c>
      <c r="P53" s="57">
        <v>0.50265005254256079</v>
      </c>
      <c r="Q53" s="51"/>
      <c r="R53" s="88">
        <v>680</v>
      </c>
      <c r="S53" s="55">
        <v>8.1617512969619064</v>
      </c>
      <c r="T53" s="56">
        <v>8.1734180094245925</v>
      </c>
      <c r="U53" s="55">
        <v>8.1643238453045246</v>
      </c>
      <c r="V53" s="56">
        <v>6.5477062996562224E-2</v>
      </c>
      <c r="W53" s="56">
        <v>-0.1112651293446833</v>
      </c>
      <c r="X53" s="62">
        <v>0.49980551616077618</v>
      </c>
    </row>
    <row r="54" spans="1:24">
      <c r="A54" s="203"/>
      <c r="B54" s="21">
        <v>695</v>
      </c>
      <c r="C54" s="2">
        <v>8.1703225377064879</v>
      </c>
      <c r="D54" s="2">
        <v>8.1854743491280235</v>
      </c>
      <c r="E54" s="2">
        <v>8.1821275571645717</v>
      </c>
      <c r="F54" s="2">
        <v>7.3161826393935536E-2</v>
      </c>
      <c r="G54" s="2">
        <v>-4.0886964159973248E-2</v>
      </c>
      <c r="H54" s="12">
        <v>0.50020533590377858</v>
      </c>
      <c r="I54" s="51"/>
      <c r="J54" s="55">
        <v>695</v>
      </c>
      <c r="K54" s="55">
        <v>8.1582411174954945</v>
      </c>
      <c r="L54" s="56">
        <v>8.1707790824363666</v>
      </c>
      <c r="M54" s="55">
        <v>8.1508552263546417</v>
      </c>
      <c r="N54" s="56">
        <v>8.6040027682606518E-2</v>
      </c>
      <c r="O54" s="56">
        <v>-0.24384279492457009</v>
      </c>
      <c r="P54" s="57">
        <v>0.49986742281045188</v>
      </c>
      <c r="Q54" s="51"/>
      <c r="R54" s="88">
        <v>695</v>
      </c>
      <c r="S54" s="55">
        <v>8.1591960976018125</v>
      </c>
      <c r="T54" s="56">
        <v>8.1734180094245925</v>
      </c>
      <c r="U54" s="55">
        <v>8.1794497591906179</v>
      </c>
      <c r="V54" s="56">
        <v>6.4629628991979757E-2</v>
      </c>
      <c r="W54" s="56">
        <v>7.3797152660861148E-2</v>
      </c>
      <c r="X54" s="62">
        <v>0.50054038193780326</v>
      </c>
    </row>
    <row r="55" spans="1:24">
      <c r="A55" s="203"/>
      <c r="B55" s="21">
        <v>710</v>
      </c>
      <c r="C55" s="2">
        <v>8.1706167824516545</v>
      </c>
      <c r="D55" s="2">
        <v>8.1854743491280235</v>
      </c>
      <c r="E55" s="2">
        <v>8.1950394109967526</v>
      </c>
      <c r="F55" s="2">
        <v>7.7108581755655908E-2</v>
      </c>
      <c r="G55" s="2">
        <v>0.1168540937367669</v>
      </c>
      <c r="H55" s="12">
        <v>0.50115342213584924</v>
      </c>
      <c r="I55" s="51"/>
      <c r="J55" s="55">
        <v>710</v>
      </c>
      <c r="K55" s="55">
        <v>8.1587512702244886</v>
      </c>
      <c r="L55" s="56">
        <v>8.1707790824363666</v>
      </c>
      <c r="M55" s="55">
        <v>8.1726676620166252</v>
      </c>
      <c r="N55" s="56">
        <v>9.6394673033855349E-2</v>
      </c>
      <c r="O55" s="56">
        <v>2.311382502457069E-2</v>
      </c>
      <c r="P55" s="57">
        <v>0.5016965587879193</v>
      </c>
      <c r="Q55" s="51"/>
      <c r="R55" s="88">
        <v>710</v>
      </c>
      <c r="S55" s="55">
        <v>8.1577137803720898</v>
      </c>
      <c r="T55" s="56">
        <v>8.1734180094245925</v>
      </c>
      <c r="U55" s="55">
        <v>8.1767864182284491</v>
      </c>
      <c r="V55" s="56">
        <v>6.4140705913971446E-2</v>
      </c>
      <c r="W55" s="56">
        <v>4.1211752536974643E-2</v>
      </c>
      <c r="X55" s="62">
        <v>0.50027185125525708</v>
      </c>
    </row>
    <row r="56" spans="1:24">
      <c r="A56" s="203"/>
      <c r="B56" s="21">
        <v>725</v>
      </c>
      <c r="C56" s="2">
        <v>8.1686457804159343</v>
      </c>
      <c r="D56" s="2">
        <v>8.1854743491280235</v>
      </c>
      <c r="E56" s="2">
        <v>8.2010301724508423</v>
      </c>
      <c r="F56" s="2">
        <v>7.4507542317761938E-2</v>
      </c>
      <c r="G56" s="2">
        <v>0.19004180648951541</v>
      </c>
      <c r="H56" s="12">
        <v>0.50129951767136094</v>
      </c>
      <c r="I56" s="51"/>
      <c r="J56" s="55">
        <v>725</v>
      </c>
      <c r="K56" s="55">
        <v>8.1579684115916287</v>
      </c>
      <c r="L56" s="56">
        <v>8.1707790824363666</v>
      </c>
      <c r="M56" s="55">
        <v>8.151717055142166</v>
      </c>
      <c r="N56" s="56">
        <v>9.8633694160457364E-2</v>
      </c>
      <c r="O56" s="56">
        <v>-0.23329510077167159</v>
      </c>
      <c r="P56" s="57">
        <v>0.50048367618477396</v>
      </c>
      <c r="Q56" s="51"/>
      <c r="R56" s="88">
        <v>725</v>
      </c>
      <c r="S56" s="55">
        <v>8.1578537209575348</v>
      </c>
      <c r="T56" s="56">
        <v>8.1734180094245925</v>
      </c>
      <c r="U56" s="55">
        <v>8.1634521709515209</v>
      </c>
      <c r="V56" s="56">
        <v>6.1130982448356977E-2</v>
      </c>
      <c r="W56" s="56">
        <v>-0.1219298763574829</v>
      </c>
      <c r="X56" s="62">
        <v>0.49937374439883903</v>
      </c>
    </row>
    <row r="57" spans="1:24">
      <c r="A57" s="203"/>
      <c r="B57" s="21">
        <v>740</v>
      </c>
      <c r="C57" s="2">
        <v>8.1665952482091679</v>
      </c>
      <c r="D57" s="2">
        <v>8.1854743491280235</v>
      </c>
      <c r="E57" s="2">
        <v>8.2000861601782962</v>
      </c>
      <c r="F57" s="2">
        <v>7.5242305214031732E-2</v>
      </c>
      <c r="G57" s="2">
        <v>0.1785090323058578</v>
      </c>
      <c r="H57" s="12">
        <v>0.50114430640234819</v>
      </c>
      <c r="I57" s="51"/>
      <c r="J57" s="55">
        <v>740</v>
      </c>
      <c r="K57" s="55">
        <v>8.1578106310691787</v>
      </c>
      <c r="L57" s="56">
        <v>8.1707790824363666</v>
      </c>
      <c r="M57" s="55">
        <v>8.1619163664212024</v>
      </c>
      <c r="N57" s="56">
        <v>9.7388739478402417E-2</v>
      </c>
      <c r="O57" s="56">
        <v>-0.1084684327620018</v>
      </c>
      <c r="P57" s="57">
        <v>0.50103341473816443</v>
      </c>
      <c r="Q57" s="51"/>
      <c r="R57" s="88">
        <v>740</v>
      </c>
      <c r="S57" s="55">
        <v>8.1566183924658446</v>
      </c>
      <c r="T57" s="56">
        <v>8.1734180094245925</v>
      </c>
      <c r="U57" s="55">
        <v>8.1826032927209269</v>
      </c>
      <c r="V57" s="56">
        <v>5.9955355928962832E-2</v>
      </c>
      <c r="W57" s="56">
        <v>0.1123799527412282</v>
      </c>
      <c r="X57" s="62">
        <v>0.50042988320989745</v>
      </c>
    </row>
    <row r="58" spans="1:24">
      <c r="A58" s="203"/>
      <c r="B58" s="21">
        <v>755</v>
      </c>
      <c r="C58" s="2">
        <v>8.1653456208790871</v>
      </c>
      <c r="D58" s="2">
        <v>8.1854743491280235</v>
      </c>
      <c r="E58" s="2">
        <v>8.1947399211908216</v>
      </c>
      <c r="F58" s="2">
        <v>8.3690640631387508E-2</v>
      </c>
      <c r="G58" s="2">
        <v>0.1131952977628613</v>
      </c>
      <c r="H58" s="12">
        <v>0.50107659578367902</v>
      </c>
      <c r="I58" s="51"/>
      <c r="J58" s="55">
        <v>755</v>
      </c>
      <c r="K58" s="55">
        <v>8.1547409567687819</v>
      </c>
      <c r="L58" s="56">
        <v>8.1707790824363666</v>
      </c>
      <c r="M58" s="55">
        <v>8.1814358933292866</v>
      </c>
      <c r="N58" s="56">
        <v>9.7729411231660346E-2</v>
      </c>
      <c r="O58" s="56">
        <v>0.1304258845503172</v>
      </c>
      <c r="P58" s="57">
        <v>0.50204968861248145</v>
      </c>
      <c r="Q58" s="51"/>
      <c r="R58" s="88">
        <v>755</v>
      </c>
      <c r="S58" s="55">
        <v>8.1556329272319878</v>
      </c>
      <c r="T58" s="56">
        <v>8.1734180094245925</v>
      </c>
      <c r="U58" s="55">
        <v>8.1741651066086582</v>
      </c>
      <c r="V58" s="56">
        <v>5.9887805287946898E-2</v>
      </c>
      <c r="W58" s="56">
        <v>9.1405723187566734E-3</v>
      </c>
      <c r="X58" s="62">
        <v>0.49984169210759077</v>
      </c>
    </row>
    <row r="59" spans="1:24">
      <c r="A59" s="203"/>
      <c r="B59" s="21">
        <v>770</v>
      </c>
      <c r="C59" s="2">
        <v>8.162541707426195</v>
      </c>
      <c r="D59" s="2">
        <v>8.1854743491280235</v>
      </c>
      <c r="E59" s="2">
        <v>8.184181490472195</v>
      </c>
      <c r="F59" s="2">
        <v>7.427249337885565E-2</v>
      </c>
      <c r="G59" s="2">
        <v>-1.579454776455607E-2</v>
      </c>
      <c r="H59" s="12">
        <v>0.49989481217691151</v>
      </c>
      <c r="I59" s="51"/>
      <c r="J59" s="55">
        <v>770</v>
      </c>
      <c r="K59" s="55">
        <v>8.1540725972388763</v>
      </c>
      <c r="L59" s="56">
        <v>8.1707790824363666</v>
      </c>
      <c r="M59" s="55">
        <v>8.164401986137408</v>
      </c>
      <c r="N59" s="56">
        <v>8.7378919032511396E-2</v>
      </c>
      <c r="O59" s="56">
        <v>-7.8047591724351661E-2</v>
      </c>
      <c r="P59" s="57">
        <v>0.50049286120676439</v>
      </c>
      <c r="Q59" s="51"/>
      <c r="R59" s="88">
        <v>770</v>
      </c>
      <c r="S59" s="55">
        <v>8.1541203880619051</v>
      </c>
      <c r="T59" s="56">
        <v>8.1734180094245925</v>
      </c>
      <c r="U59" s="55">
        <v>8.1641967969709466</v>
      </c>
      <c r="V59" s="56">
        <v>5.7365528464590809E-2</v>
      </c>
      <c r="W59" s="56">
        <v>-0.1128195382031501</v>
      </c>
      <c r="X59" s="62">
        <v>0.49907991583608829</v>
      </c>
    </row>
    <row r="60" spans="1:24">
      <c r="A60" s="203"/>
      <c r="B60" s="21">
        <v>785</v>
      </c>
      <c r="C60" s="2">
        <v>8.1613029175890848</v>
      </c>
      <c r="D60" s="2">
        <v>8.1854743491280235</v>
      </c>
      <c r="E60" s="2">
        <v>8.1898039948631105</v>
      </c>
      <c r="F60" s="2">
        <v>8.9756555802295718E-2</v>
      </c>
      <c r="G60" s="2">
        <v>5.289425573177943E-2</v>
      </c>
      <c r="H60" s="12">
        <v>0.50079203070641087</v>
      </c>
      <c r="I60" s="51"/>
      <c r="J60" s="55">
        <v>785</v>
      </c>
      <c r="K60" s="55">
        <v>8.1511229131067306</v>
      </c>
      <c r="L60" s="56">
        <v>8.1707790824363666</v>
      </c>
      <c r="M60" s="55">
        <v>8.1804409318698443</v>
      </c>
      <c r="N60" s="56">
        <v>8.7824454645966665E-2</v>
      </c>
      <c r="O60" s="56">
        <v>0.1182488149048906</v>
      </c>
      <c r="P60" s="57">
        <v>0.50131118592284052</v>
      </c>
      <c r="Q60" s="51"/>
      <c r="R60" s="88">
        <v>785</v>
      </c>
      <c r="S60" s="55">
        <v>8.1519865685727559</v>
      </c>
      <c r="T60" s="56">
        <v>8.1734180094245925</v>
      </c>
      <c r="U60" s="55">
        <v>8.1733022308145529</v>
      </c>
      <c r="V60" s="56">
        <v>6.5292286490548371E-2</v>
      </c>
      <c r="W60" s="56">
        <v>-1.4165262305945801E-3</v>
      </c>
      <c r="X60" s="62">
        <v>0.49974713177634861</v>
      </c>
    </row>
    <row r="61" spans="1:24">
      <c r="A61" s="203"/>
      <c r="B61" s="21">
        <v>800</v>
      </c>
      <c r="C61" s="2">
        <v>8.1617282383037093</v>
      </c>
      <c r="D61" s="2">
        <v>8.1854743491280235</v>
      </c>
      <c r="E61" s="2">
        <v>8.193360583362896</v>
      </c>
      <c r="F61" s="2">
        <v>8.7814397010950992E-2</v>
      </c>
      <c r="G61" s="2">
        <v>9.6344254450110717E-2</v>
      </c>
      <c r="H61" s="12">
        <v>0.50094805703745127</v>
      </c>
      <c r="I61" s="51"/>
      <c r="J61" s="55">
        <v>800</v>
      </c>
      <c r="K61" s="55">
        <v>8.1518942190088328</v>
      </c>
      <c r="L61" s="56">
        <v>8.1707790824363666</v>
      </c>
      <c r="M61" s="55">
        <v>8.1586103835354535</v>
      </c>
      <c r="N61" s="56">
        <v>8.5811128266632286E-2</v>
      </c>
      <c r="O61" s="56">
        <v>-0.14892948124213179</v>
      </c>
      <c r="P61" s="57">
        <v>0.49994330968532769</v>
      </c>
      <c r="Q61" s="51"/>
      <c r="R61" s="88">
        <v>800</v>
      </c>
      <c r="S61" s="55">
        <v>8.1517292092194005</v>
      </c>
      <c r="T61" s="56">
        <v>8.1734180094245925</v>
      </c>
      <c r="U61" s="55">
        <v>8.1725804980020555</v>
      </c>
      <c r="V61" s="56">
        <v>6.8322209121839533E-2</v>
      </c>
      <c r="W61" s="56">
        <v>-1.0246770953978451E-2</v>
      </c>
      <c r="X61" s="62">
        <v>0.49978853581899269</v>
      </c>
    </row>
    <row r="62" spans="1:24">
      <c r="A62" s="203"/>
      <c r="B62" s="21">
        <v>815</v>
      </c>
      <c r="C62" s="2">
        <v>8.1580647713486094</v>
      </c>
      <c r="D62" s="2">
        <v>8.1854743491280235</v>
      </c>
      <c r="E62" s="2">
        <v>8.1906467275354959</v>
      </c>
      <c r="F62" s="2">
        <v>7.4366458570172683E-2</v>
      </c>
      <c r="G62" s="2">
        <v>6.3189721045591229E-2</v>
      </c>
      <c r="H62" s="12">
        <v>0.50001812977498927</v>
      </c>
      <c r="I62" s="51"/>
      <c r="J62" s="55">
        <v>815</v>
      </c>
      <c r="K62" s="55">
        <v>8.1500127843307286</v>
      </c>
      <c r="L62" s="56">
        <v>8.1707790824363666</v>
      </c>
      <c r="M62" s="55">
        <v>8.1727751045711194</v>
      </c>
      <c r="N62" s="56">
        <v>8.8465541128714992E-2</v>
      </c>
      <c r="O62" s="56">
        <v>2.4428785977623459E-2</v>
      </c>
      <c r="P62" s="57">
        <v>0.50079257543665068</v>
      </c>
      <c r="Q62" s="51"/>
      <c r="R62" s="88">
        <v>815</v>
      </c>
      <c r="S62" s="55">
        <v>8.1477765438976544</v>
      </c>
      <c r="T62" s="56">
        <v>8.1734180094245925</v>
      </c>
      <c r="U62" s="55">
        <v>8.1896784693314952</v>
      </c>
      <c r="V62" s="56">
        <v>6.8091688215736398E-2</v>
      </c>
      <c r="W62" s="56">
        <v>0.198943206968653</v>
      </c>
      <c r="X62" s="62">
        <v>0.50057972680237206</v>
      </c>
    </row>
    <row r="63" spans="1:24">
      <c r="A63" s="203"/>
      <c r="B63" s="21">
        <v>830</v>
      </c>
      <c r="C63" s="2">
        <v>8.1599283462007364</v>
      </c>
      <c r="D63" s="2">
        <v>8.1854743491280235</v>
      </c>
      <c r="E63" s="2">
        <v>8.1876636805869971</v>
      </c>
      <c r="F63" s="2">
        <v>7.9881669288616092E-2</v>
      </c>
      <c r="G63" s="2">
        <v>2.6746543518358489E-2</v>
      </c>
      <c r="H63" s="12">
        <v>0.5001674717985356</v>
      </c>
      <c r="I63" s="51"/>
      <c r="J63" s="55">
        <v>830</v>
      </c>
      <c r="K63" s="55">
        <v>8.1494707452899267</v>
      </c>
      <c r="L63" s="56">
        <v>8.1707790824363666</v>
      </c>
      <c r="M63" s="55">
        <v>8.1731550127343393</v>
      </c>
      <c r="N63" s="56">
        <v>9.0026057063131618E-2</v>
      </c>
      <c r="O63" s="56">
        <v>2.9078381314700981E-2</v>
      </c>
      <c r="P63" s="57">
        <v>0.50085491402209026</v>
      </c>
      <c r="Q63" s="51"/>
      <c r="R63" s="88">
        <v>830</v>
      </c>
      <c r="S63" s="55">
        <v>8.1488203673958264</v>
      </c>
      <c r="T63" s="56">
        <v>8.1734180094245925</v>
      </c>
      <c r="U63" s="55">
        <v>8.1905115810219797</v>
      </c>
      <c r="V63" s="56">
        <v>6.3259888617641702E-2</v>
      </c>
      <c r="W63" s="56">
        <v>0.20913614815340409</v>
      </c>
      <c r="X63" s="62">
        <v>0.50056872457745538</v>
      </c>
    </row>
    <row r="64" spans="1:24">
      <c r="A64" s="204"/>
      <c r="B64" s="13">
        <v>845</v>
      </c>
      <c r="C64" s="14">
        <v>8.1586006980510977</v>
      </c>
      <c r="D64" s="14">
        <v>8.1854743491280235</v>
      </c>
      <c r="E64" s="14">
        <v>8.1983207302048768</v>
      </c>
      <c r="F64" s="14">
        <v>8.4543169041789101E-2</v>
      </c>
      <c r="G64" s="14">
        <v>0.15694119276327351</v>
      </c>
      <c r="H64" s="15">
        <v>0.50091842372546036</v>
      </c>
      <c r="I64" s="1"/>
      <c r="J64" s="58">
        <v>845</v>
      </c>
      <c r="K64" s="58">
        <v>8.1467394712474324</v>
      </c>
      <c r="L64" s="59">
        <v>8.1707790824363666</v>
      </c>
      <c r="M64" s="58">
        <v>8.1553198719536475</v>
      </c>
      <c r="N64" s="59">
        <v>9.5250774569355476E-2</v>
      </c>
      <c r="O64" s="59">
        <v>-0.1892011805330748</v>
      </c>
      <c r="P64" s="60">
        <v>0.49984146041245442</v>
      </c>
      <c r="Q64" s="1"/>
      <c r="R64" s="89">
        <v>845</v>
      </c>
      <c r="S64" s="58">
        <v>8.1457947163154181</v>
      </c>
      <c r="T64" s="59">
        <v>8.1734180094245925</v>
      </c>
      <c r="U64" s="58">
        <v>8.1884780366705314</v>
      </c>
      <c r="V64" s="59">
        <v>6.8155419176706117E-2</v>
      </c>
      <c r="W64" s="59">
        <v>0.18425617322610341</v>
      </c>
      <c r="X64" s="63">
        <v>0.50038575031795696</v>
      </c>
    </row>
    <row r="65" spans="1:24">
      <c r="A65" s="90"/>
      <c r="B65" s="21"/>
      <c r="C65" s="2"/>
      <c r="D65" s="2"/>
      <c r="E65" s="2"/>
      <c r="F65" s="2"/>
      <c r="G65" s="2"/>
      <c r="H65" s="12"/>
      <c r="I65" s="2"/>
      <c r="J65" s="88"/>
      <c r="K65" s="55"/>
      <c r="L65" s="56"/>
      <c r="M65" s="55"/>
      <c r="N65" s="56"/>
      <c r="O65" s="56"/>
      <c r="P65" s="62"/>
      <c r="Q65" s="2"/>
      <c r="R65" s="88"/>
      <c r="S65" s="55"/>
      <c r="T65" s="56"/>
      <c r="U65" s="55"/>
      <c r="V65" s="56"/>
      <c r="W65" s="56"/>
      <c r="X65" s="62"/>
    </row>
    <row r="66" spans="1:24">
      <c r="A66" s="90"/>
      <c r="B66" s="21"/>
      <c r="C66" s="2"/>
      <c r="D66" s="2"/>
      <c r="E66" s="2"/>
      <c r="F66" s="2"/>
      <c r="G66" s="2"/>
      <c r="H66" s="12"/>
      <c r="I66" s="2"/>
      <c r="J66" s="88"/>
      <c r="K66" s="55"/>
      <c r="L66" s="56"/>
      <c r="M66" s="55"/>
      <c r="N66" s="56"/>
      <c r="O66" s="56"/>
      <c r="P66" s="62"/>
      <c r="Q66" s="2"/>
      <c r="R66" s="88"/>
      <c r="S66" s="55"/>
      <c r="T66" s="56"/>
      <c r="U66" s="55"/>
      <c r="V66" s="56"/>
      <c r="W66" s="56"/>
      <c r="X66" s="62"/>
    </row>
    <row r="67" spans="1:24">
      <c r="A67" s="90"/>
      <c r="B67" s="21"/>
      <c r="C67" s="2"/>
      <c r="D67" s="2"/>
      <c r="E67" s="2"/>
      <c r="F67" s="2"/>
      <c r="G67" s="2"/>
      <c r="H67" s="12"/>
      <c r="I67" s="2"/>
      <c r="J67" s="88"/>
      <c r="K67" s="55"/>
      <c r="L67" s="56"/>
      <c r="M67" s="55"/>
      <c r="N67" s="56"/>
      <c r="O67" s="56"/>
      <c r="P67" s="62"/>
      <c r="Q67" s="2"/>
      <c r="R67" s="88"/>
      <c r="S67" s="55"/>
      <c r="T67" s="56"/>
      <c r="U67" s="55"/>
      <c r="V67" s="56"/>
      <c r="W67" s="56"/>
      <c r="X67" s="62"/>
    </row>
    <row r="68" spans="1:24">
      <c r="A68" s="90"/>
      <c r="B68" s="21"/>
      <c r="C68" s="2"/>
      <c r="D68" s="2"/>
      <c r="E68" s="2"/>
      <c r="F68" s="2"/>
      <c r="G68" s="2"/>
      <c r="H68" s="12"/>
      <c r="I68" s="2"/>
      <c r="J68" s="88"/>
      <c r="K68" s="55"/>
      <c r="L68" s="56"/>
      <c r="M68" s="55"/>
      <c r="N68" s="56"/>
      <c r="O68" s="56"/>
      <c r="P68" s="62"/>
      <c r="Q68" s="2"/>
      <c r="R68" s="88"/>
      <c r="S68" s="55"/>
      <c r="T68" s="56"/>
      <c r="U68" s="55"/>
      <c r="V68" s="56"/>
      <c r="W68" s="56"/>
      <c r="X68" s="62"/>
    </row>
    <row r="69" spans="1:24">
      <c r="A69" s="90"/>
      <c r="B69" s="21"/>
      <c r="C69" s="2"/>
      <c r="D69" s="2"/>
      <c r="E69" s="2"/>
      <c r="F69" s="2"/>
      <c r="G69" s="2"/>
      <c r="H69" s="12"/>
      <c r="I69" s="2"/>
      <c r="J69" s="88"/>
      <c r="K69" s="55"/>
      <c r="L69" s="56"/>
      <c r="M69" s="55"/>
      <c r="N69" s="56"/>
      <c r="O69" s="56"/>
      <c r="P69" s="62"/>
      <c r="Q69" s="2"/>
      <c r="R69" s="88"/>
      <c r="S69" s="55"/>
      <c r="T69" s="56"/>
      <c r="U69" s="55"/>
      <c r="V69" s="56"/>
      <c r="W69" s="56"/>
      <c r="X69" s="62"/>
    </row>
    <row r="70" spans="1:24">
      <c r="A70" s="90"/>
      <c r="B70" s="21"/>
      <c r="C70" s="2"/>
      <c r="D70" s="2"/>
      <c r="E70" s="2"/>
      <c r="F70" s="2"/>
      <c r="G70" s="2"/>
      <c r="H70" s="12"/>
      <c r="I70" s="2"/>
      <c r="J70" s="88"/>
      <c r="K70" s="55"/>
      <c r="L70" s="56"/>
      <c r="M70" s="55"/>
      <c r="N70" s="56"/>
      <c r="O70" s="56"/>
      <c r="P70" s="62"/>
      <c r="Q70" s="2"/>
      <c r="R70" s="88"/>
      <c r="S70" s="55"/>
      <c r="T70" s="56"/>
      <c r="U70" s="55"/>
      <c r="V70" s="56"/>
      <c r="W70" s="56"/>
      <c r="X70" s="62"/>
    </row>
    <row r="71" spans="1:24">
      <c r="A71" s="90"/>
      <c r="B71" s="21"/>
      <c r="C71" s="2"/>
      <c r="D71" s="2"/>
      <c r="E71" s="2"/>
      <c r="F71" s="2"/>
      <c r="G71" s="2"/>
      <c r="H71" s="12"/>
      <c r="I71" s="2"/>
      <c r="J71" s="88"/>
      <c r="K71" s="55"/>
      <c r="L71" s="56"/>
      <c r="M71" s="55"/>
      <c r="N71" s="56"/>
      <c r="O71" s="56"/>
      <c r="P71" s="62"/>
      <c r="Q71" s="2"/>
      <c r="R71" s="88"/>
      <c r="S71" s="55"/>
      <c r="T71" s="56"/>
      <c r="U71" s="55"/>
      <c r="V71" s="56"/>
      <c r="W71" s="56"/>
      <c r="X71" s="62"/>
    </row>
    <row r="72" spans="1:24">
      <c r="A72" s="90"/>
      <c r="B72" s="21"/>
      <c r="C72" s="2"/>
      <c r="D72" s="2"/>
      <c r="E72" s="2"/>
      <c r="F72" s="2"/>
      <c r="G72" s="2"/>
      <c r="H72" s="12"/>
      <c r="I72" s="2"/>
      <c r="J72" s="88"/>
      <c r="K72" s="55"/>
      <c r="L72" s="56"/>
      <c r="M72" s="55"/>
      <c r="N72" s="56"/>
      <c r="O72" s="56"/>
      <c r="P72" s="62"/>
      <c r="Q72" s="2"/>
      <c r="R72" s="88"/>
      <c r="S72" s="55"/>
      <c r="T72" s="56"/>
      <c r="U72" s="55"/>
      <c r="V72" s="56"/>
      <c r="W72" s="56"/>
      <c r="X72" s="62"/>
    </row>
    <row r="73" spans="1:24">
      <c r="A73" s="90"/>
      <c r="B73" s="21"/>
      <c r="C73" s="2"/>
      <c r="D73" s="2"/>
      <c r="E73" s="2"/>
      <c r="F73" s="2"/>
      <c r="G73" s="2"/>
      <c r="H73" s="12"/>
      <c r="I73" s="2"/>
      <c r="J73" s="88"/>
      <c r="K73" s="55"/>
      <c r="L73" s="56"/>
      <c r="M73" s="55"/>
      <c r="N73" s="56"/>
      <c r="O73" s="56"/>
      <c r="P73" s="62"/>
      <c r="Q73" s="2"/>
      <c r="R73" s="88"/>
      <c r="S73" s="55"/>
      <c r="T73" s="56"/>
      <c r="U73" s="55"/>
      <c r="V73" s="56"/>
      <c r="W73" s="56"/>
      <c r="X73" s="62"/>
    </row>
    <row r="74" spans="1:24">
      <c r="A74" s="90"/>
      <c r="B74" s="21"/>
      <c r="C74" s="2"/>
      <c r="D74" s="2"/>
      <c r="E74" s="2"/>
      <c r="F74" s="2"/>
      <c r="G74" s="2"/>
      <c r="H74" s="12"/>
      <c r="I74" s="2"/>
      <c r="J74" s="88"/>
      <c r="K74" s="55"/>
      <c r="L74" s="56"/>
      <c r="M74" s="55"/>
      <c r="N74" s="56"/>
      <c r="O74" s="56"/>
      <c r="P74" s="62"/>
      <c r="Q74" s="2"/>
      <c r="R74" s="88"/>
      <c r="S74" s="55"/>
      <c r="T74" s="56"/>
      <c r="U74" s="55"/>
      <c r="V74" s="56"/>
      <c r="W74" s="56"/>
      <c r="X74" s="62"/>
    </row>
    <row r="75" spans="1:24">
      <c r="A75" s="90"/>
      <c r="B75" s="21"/>
      <c r="C75" s="2"/>
      <c r="D75" s="2"/>
      <c r="E75" s="2"/>
      <c r="F75" s="2"/>
      <c r="G75" s="2"/>
      <c r="H75" s="12"/>
      <c r="I75" s="2"/>
      <c r="J75" s="88"/>
      <c r="K75" s="55"/>
      <c r="L75" s="56"/>
      <c r="M75" s="55"/>
      <c r="N75" s="56"/>
      <c r="O75" s="56"/>
      <c r="P75" s="62"/>
      <c r="Q75" s="2"/>
      <c r="R75" s="88"/>
      <c r="S75" s="55"/>
      <c r="T75" s="56"/>
      <c r="U75" s="55"/>
      <c r="V75" s="56"/>
      <c r="W75" s="56"/>
      <c r="X75" s="62"/>
    </row>
    <row r="76" spans="1:24">
      <c r="A76" s="90"/>
      <c r="B76" s="21"/>
      <c r="C76" s="2"/>
      <c r="D76" s="2"/>
      <c r="E76" s="2"/>
      <c r="F76" s="2"/>
      <c r="G76" s="2"/>
      <c r="H76" s="12"/>
      <c r="I76" s="2"/>
      <c r="J76" s="88"/>
      <c r="K76" s="55"/>
      <c r="L76" s="56"/>
      <c r="M76" s="55"/>
      <c r="N76" s="56"/>
      <c r="O76" s="56"/>
      <c r="P76" s="62"/>
      <c r="Q76" s="2"/>
      <c r="R76" s="88"/>
      <c r="S76" s="55"/>
      <c r="T76" s="56"/>
      <c r="U76" s="55"/>
      <c r="V76" s="56"/>
      <c r="W76" s="56"/>
      <c r="X76" s="62"/>
    </row>
    <row r="77" spans="1:24">
      <c r="A77" s="90"/>
      <c r="B77" s="21"/>
      <c r="C77" s="2"/>
      <c r="D77" s="2"/>
      <c r="E77" s="2"/>
      <c r="F77" s="2"/>
      <c r="G77" s="2"/>
      <c r="H77" s="12"/>
      <c r="I77" s="2"/>
      <c r="J77" s="88"/>
      <c r="K77" s="55"/>
      <c r="L77" s="56"/>
      <c r="M77" s="55"/>
      <c r="N77" s="56"/>
      <c r="O77" s="56"/>
      <c r="P77" s="62"/>
      <c r="Q77" s="2"/>
      <c r="R77" s="88"/>
      <c r="S77" s="55"/>
      <c r="T77" s="56"/>
      <c r="U77" s="55"/>
      <c r="V77" s="56"/>
      <c r="W77" s="56"/>
      <c r="X77" s="62"/>
    </row>
    <row r="78" spans="1:24">
      <c r="A78" s="90"/>
      <c r="B78" s="21"/>
      <c r="C78" s="2"/>
      <c r="D78" s="2"/>
      <c r="E78" s="2"/>
      <c r="F78" s="2"/>
      <c r="G78" s="2"/>
      <c r="H78" s="12"/>
      <c r="I78" s="2"/>
      <c r="J78" s="88"/>
      <c r="K78" s="55"/>
      <c r="L78" s="56"/>
      <c r="M78" s="55"/>
      <c r="N78" s="56"/>
      <c r="O78" s="56"/>
      <c r="P78" s="62"/>
      <c r="Q78" s="2"/>
      <c r="R78" s="88"/>
      <c r="S78" s="55"/>
      <c r="T78" s="56"/>
      <c r="U78" s="55"/>
      <c r="V78" s="56"/>
      <c r="W78" s="56"/>
      <c r="X78" s="62"/>
    </row>
    <row r="79" spans="1:24">
      <c r="A79" s="90"/>
      <c r="B79" s="21"/>
      <c r="C79" s="2"/>
      <c r="D79" s="2"/>
      <c r="E79" s="2"/>
      <c r="F79" s="2"/>
      <c r="G79" s="2"/>
      <c r="H79" s="12"/>
      <c r="I79" s="2"/>
      <c r="J79" s="88"/>
      <c r="K79" s="55"/>
      <c r="L79" s="56"/>
      <c r="M79" s="55"/>
      <c r="N79" s="56"/>
      <c r="O79" s="56"/>
      <c r="P79" s="62"/>
      <c r="Q79" s="2"/>
      <c r="R79" s="88"/>
      <c r="S79" s="55"/>
      <c r="T79" s="56"/>
      <c r="U79" s="55"/>
      <c r="V79" s="56"/>
      <c r="W79" s="56"/>
      <c r="X79" s="62"/>
    </row>
    <row r="80" spans="1:24">
      <c r="A80" s="90"/>
      <c r="B80" s="21"/>
      <c r="C80" s="2"/>
      <c r="D80" s="2"/>
      <c r="E80" s="2"/>
      <c r="F80" s="2"/>
      <c r="G80" s="2"/>
      <c r="H80" s="12"/>
      <c r="I80" s="2"/>
      <c r="J80" s="88"/>
      <c r="K80" s="55"/>
      <c r="L80" s="56"/>
      <c r="M80" s="55"/>
      <c r="N80" s="56"/>
      <c r="O80" s="56"/>
      <c r="P80" s="62"/>
      <c r="Q80" s="2"/>
      <c r="R80" s="88"/>
      <c r="S80" s="55"/>
      <c r="T80" s="56"/>
      <c r="U80" s="55"/>
      <c r="V80" s="56"/>
      <c r="W80" s="56"/>
      <c r="X80" s="62"/>
    </row>
    <row r="81" spans="1:24">
      <c r="A81" s="90"/>
      <c r="B81" s="21"/>
      <c r="C81" s="2"/>
      <c r="D81" s="2"/>
      <c r="E81" s="2"/>
      <c r="F81" s="2"/>
      <c r="G81" s="2"/>
      <c r="H81" s="12"/>
      <c r="I81" s="2"/>
      <c r="J81" s="88"/>
      <c r="K81" s="55"/>
      <c r="L81" s="56"/>
      <c r="M81" s="55"/>
      <c r="N81" s="56"/>
      <c r="O81" s="56"/>
      <c r="P81" s="62"/>
      <c r="Q81" s="2"/>
      <c r="R81" s="88"/>
      <c r="S81" s="55"/>
      <c r="T81" s="56"/>
      <c r="U81" s="55"/>
      <c r="V81" s="56"/>
      <c r="W81" s="56"/>
      <c r="X81" s="62"/>
    </row>
    <row r="82" spans="1:24">
      <c r="A82" s="90"/>
      <c r="B82" s="21"/>
      <c r="C82" s="2"/>
      <c r="D82" s="2"/>
      <c r="E82" s="2"/>
      <c r="F82" s="2"/>
      <c r="G82" s="2"/>
      <c r="H82" s="12"/>
      <c r="I82" s="2"/>
      <c r="J82" s="88"/>
      <c r="K82" s="55"/>
      <c r="L82" s="56"/>
      <c r="M82" s="55"/>
      <c r="N82" s="56"/>
      <c r="O82" s="56"/>
      <c r="P82" s="62"/>
      <c r="Q82" s="2"/>
      <c r="R82" s="88"/>
      <c r="S82" s="55"/>
      <c r="T82" s="56"/>
      <c r="U82" s="55"/>
      <c r="V82" s="56"/>
      <c r="W82" s="56"/>
      <c r="X82" s="62"/>
    </row>
    <row r="83" spans="1:24">
      <c r="A83" s="90"/>
      <c r="B83" s="21"/>
      <c r="C83" s="2"/>
      <c r="D83" s="2"/>
      <c r="E83" s="2"/>
      <c r="F83" s="2"/>
      <c r="G83" s="2"/>
      <c r="H83" s="12"/>
      <c r="I83" s="2"/>
      <c r="J83" s="89"/>
      <c r="K83" s="55"/>
      <c r="L83" s="56"/>
      <c r="M83" s="55"/>
      <c r="N83" s="56"/>
      <c r="O83" s="56"/>
      <c r="P83" s="63"/>
      <c r="Q83" s="2"/>
      <c r="R83" s="88"/>
      <c r="S83" s="55"/>
      <c r="T83" s="56"/>
      <c r="U83" s="55"/>
      <c r="V83" s="56"/>
      <c r="W83" s="56"/>
      <c r="X83" s="62"/>
    </row>
    <row r="84" spans="1:24" ht="15" customHeight="1">
      <c r="A84" s="214" t="s">
        <v>23</v>
      </c>
      <c r="B84" s="27">
        <v>260</v>
      </c>
      <c r="C84" s="37">
        <v>8.1768492927592824</v>
      </c>
      <c r="D84" s="37">
        <v>8.1596517788595495</v>
      </c>
      <c r="E84" s="37">
        <v>7.4348354925000004</v>
      </c>
      <c r="F84" s="37">
        <v>8.3362057654025795E-2</v>
      </c>
      <c r="G84" s="37">
        <v>-8.8829316005548282</v>
      </c>
      <c r="H84" s="38">
        <v>0.47665823019554959</v>
      </c>
      <c r="I84" s="17"/>
      <c r="J84" s="27">
        <v>260</v>
      </c>
      <c r="K84" s="37">
        <v>8.1709947661009075</v>
      </c>
      <c r="L84" s="37">
        <v>8.1513214836708361</v>
      </c>
      <c r="M84" s="37">
        <v>7.9260307000000001</v>
      </c>
      <c r="N84" s="37">
        <v>8.150612796560823E-2</v>
      </c>
      <c r="O84" s="37">
        <v>-2.7638559480465905</v>
      </c>
      <c r="P84" s="38">
        <v>0.49478830593296591</v>
      </c>
      <c r="Q84" s="17"/>
      <c r="R84" s="27">
        <v>260</v>
      </c>
      <c r="S84" s="37">
        <v>8.178394039840974</v>
      </c>
      <c r="T84" s="37">
        <v>8.161467304773165</v>
      </c>
      <c r="U84" s="37">
        <v>8.0582108489999982</v>
      </c>
      <c r="V84" s="37">
        <v>6.4283756156284247E-2</v>
      </c>
      <c r="W84" s="37">
        <v>-1.2651702435023922</v>
      </c>
      <c r="X84" s="38">
        <v>0.49874570030215692</v>
      </c>
    </row>
    <row r="85" spans="1:24">
      <c r="A85" s="215"/>
      <c r="B85" s="21">
        <v>275</v>
      </c>
      <c r="C85" s="2">
        <v>8.1751976689072912</v>
      </c>
      <c r="D85" s="2">
        <v>8.1596517788595495</v>
      </c>
      <c r="E85" s="2">
        <v>7.4371761899999997</v>
      </c>
      <c r="F85" s="2">
        <v>7.8632083267218392E-2</v>
      </c>
      <c r="G85" s="2">
        <v>-8.8542453580111982</v>
      </c>
      <c r="H85" s="12">
        <v>0.47651620237860148</v>
      </c>
      <c r="J85" s="21">
        <v>275</v>
      </c>
      <c r="K85" s="2">
        <v>8.1682869927858217</v>
      </c>
      <c r="L85" s="2">
        <v>8.1513214836708361</v>
      </c>
      <c r="M85" s="2">
        <v>7.9157219400000001</v>
      </c>
      <c r="N85" s="2">
        <v>9.4140165851200303E-2</v>
      </c>
      <c r="O85" s="2">
        <v>-2.8903232947295927</v>
      </c>
      <c r="P85" s="12">
        <v>0.4945580216640505</v>
      </c>
      <c r="R85" s="21">
        <v>275</v>
      </c>
      <c r="S85" s="2">
        <v>8.177120059838062</v>
      </c>
      <c r="T85" s="2">
        <v>8.161467304773165</v>
      </c>
      <c r="U85" s="2">
        <v>8.0794144664999994</v>
      </c>
      <c r="V85" s="2">
        <v>5.9700640453047203E-2</v>
      </c>
      <c r="W85" s="2">
        <v>-1.0053687064969024</v>
      </c>
      <c r="X85" s="12">
        <v>0.49983195892236149</v>
      </c>
    </row>
    <row r="86" spans="1:24">
      <c r="A86" s="215"/>
      <c r="B86" s="21">
        <v>290</v>
      </c>
      <c r="C86" s="2">
        <v>8.1727113747300493</v>
      </c>
      <c r="D86" s="2">
        <v>8.1596517788595495</v>
      </c>
      <c r="E86" s="2">
        <v>7.4574622350000004</v>
      </c>
      <c r="F86" s="2">
        <v>7.8180295830063695E-2</v>
      </c>
      <c r="G86" s="2">
        <v>-8.6056312559663191</v>
      </c>
      <c r="H86" s="12">
        <v>0.47764118551667811</v>
      </c>
      <c r="J86" s="21">
        <v>290</v>
      </c>
      <c r="K86" s="2">
        <v>8.1656606031426602</v>
      </c>
      <c r="L86" s="2">
        <v>8.1513214836708361</v>
      </c>
      <c r="M86" s="2">
        <v>7.9269678599999986</v>
      </c>
      <c r="N86" s="2">
        <v>7.0367298220711375E-2</v>
      </c>
      <c r="O86" s="2">
        <v>-2.7523589165299716</v>
      </c>
      <c r="P86" s="12">
        <v>0.49410848113415501</v>
      </c>
      <c r="R86" s="21">
        <v>290</v>
      </c>
      <c r="S86" s="2">
        <v>8.1775724080167418</v>
      </c>
      <c r="T86" s="2">
        <v>8.161467304773165</v>
      </c>
      <c r="U86" s="2">
        <v>8.0741583585000001</v>
      </c>
      <c r="V86" s="2">
        <v>6.8344540625339997E-2</v>
      </c>
      <c r="W86" s="2">
        <v>-1.0697702142616314</v>
      </c>
      <c r="X86" s="12">
        <v>0.49981432914442692</v>
      </c>
    </row>
    <row r="87" spans="1:24">
      <c r="A87" s="215"/>
      <c r="B87" s="21">
        <v>305</v>
      </c>
      <c r="C87" s="2">
        <v>8.1725769903259504</v>
      </c>
      <c r="D87" s="2">
        <v>8.1596517788595495</v>
      </c>
      <c r="E87" s="2">
        <v>7.4751475050000007</v>
      </c>
      <c r="F87" s="2">
        <v>7.5552996110383838E-2</v>
      </c>
      <c r="G87" s="2">
        <v>-8.3888907567477098</v>
      </c>
      <c r="H87" s="12">
        <v>0.47866352220782238</v>
      </c>
      <c r="J87" s="21">
        <v>305</v>
      </c>
      <c r="K87" s="2">
        <v>8.1646579754059054</v>
      </c>
      <c r="L87" s="2">
        <v>8.1513214836708361</v>
      </c>
      <c r="M87" s="2">
        <v>7.9625799399999995</v>
      </c>
      <c r="N87" s="2">
        <v>8.8293729789332032E-2</v>
      </c>
      <c r="O87" s="2">
        <v>-2.3154717188977738</v>
      </c>
      <c r="P87" s="12">
        <v>0.49696667713425491</v>
      </c>
      <c r="R87" s="21">
        <v>305</v>
      </c>
      <c r="S87" s="2">
        <v>8.1769007090219077</v>
      </c>
      <c r="T87" s="2">
        <v>8.161467304773165</v>
      </c>
      <c r="U87" s="2">
        <v>8.0599429755000003</v>
      </c>
      <c r="V87" s="2">
        <v>6.9173273446224759E-2</v>
      </c>
      <c r="W87" s="2">
        <v>-1.2439470193526234</v>
      </c>
      <c r="X87" s="12">
        <v>0.4989242933377831</v>
      </c>
    </row>
    <row r="88" spans="1:24">
      <c r="A88" s="215"/>
      <c r="B88" s="21">
        <v>320</v>
      </c>
      <c r="C88" s="2">
        <v>8.1704396313966026</v>
      </c>
      <c r="D88" s="2">
        <v>8.1596517788595495</v>
      </c>
      <c r="E88" s="2">
        <v>7.4977742475000007</v>
      </c>
      <c r="F88" s="2">
        <v>8.6207451319521566E-2</v>
      </c>
      <c r="G88" s="2">
        <v>-8.1115904121592006</v>
      </c>
      <c r="H88" s="12">
        <v>0.48042265144263169</v>
      </c>
      <c r="J88" s="21">
        <v>320</v>
      </c>
      <c r="K88" s="2">
        <v>8.1653192059956865</v>
      </c>
      <c r="L88" s="2">
        <v>8.1513214836708361</v>
      </c>
      <c r="M88" s="2">
        <v>7.956019819999999</v>
      </c>
      <c r="N88" s="2">
        <v>8.834542940351349E-2</v>
      </c>
      <c r="O88" s="2">
        <v>-2.3959509395142358</v>
      </c>
      <c r="P88" s="12">
        <v>0.49661454777216679</v>
      </c>
      <c r="R88" s="21">
        <v>320</v>
      </c>
      <c r="S88" s="2">
        <v>8.1773269079720521</v>
      </c>
      <c r="T88" s="2">
        <v>8.161467304773165</v>
      </c>
      <c r="U88" s="2">
        <v>8.1059936490000002</v>
      </c>
      <c r="V88" s="2">
        <v>6.94364238928874E-2</v>
      </c>
      <c r="W88" s="2">
        <v>-0.6797019910956632</v>
      </c>
      <c r="X88" s="12">
        <v>0.50179868877084044</v>
      </c>
    </row>
    <row r="89" spans="1:24">
      <c r="A89" s="215"/>
      <c r="B89" s="21">
        <v>335</v>
      </c>
      <c r="C89" s="2">
        <v>8.1719734403616879</v>
      </c>
      <c r="D89" s="2">
        <v>8.1596517788595495</v>
      </c>
      <c r="E89" s="2">
        <v>7.5245622299999999</v>
      </c>
      <c r="F89" s="2">
        <v>7.498711722895178E-2</v>
      </c>
      <c r="G89" s="2">
        <v>-7.7832923030486754</v>
      </c>
      <c r="H89" s="12">
        <v>0.48174160740567462</v>
      </c>
      <c r="J89" s="21">
        <v>335</v>
      </c>
      <c r="K89" s="2">
        <v>8.1619761616115696</v>
      </c>
      <c r="L89" s="2">
        <v>8.1513214836708361</v>
      </c>
      <c r="M89" s="2">
        <v>7.956019819999999</v>
      </c>
      <c r="N89" s="2">
        <v>7.7698393794235598E-2</v>
      </c>
      <c r="O89" s="2">
        <v>-2.3959509395142358</v>
      </c>
      <c r="P89" s="12">
        <v>0.495951745039662</v>
      </c>
      <c r="R89" s="21">
        <v>335</v>
      </c>
      <c r="S89" s="2">
        <v>8.1773875909793681</v>
      </c>
      <c r="T89" s="2">
        <v>8.161467304773165</v>
      </c>
      <c r="U89" s="2">
        <v>8.0854470450000004</v>
      </c>
      <c r="V89" s="2">
        <v>7.5084418450656956E-2</v>
      </c>
      <c r="W89" s="2">
        <v>-0.931453339630543</v>
      </c>
      <c r="X89" s="12">
        <v>0.50073948946655367</v>
      </c>
    </row>
    <row r="90" spans="1:24">
      <c r="A90" s="215"/>
      <c r="B90" s="21">
        <v>350</v>
      </c>
      <c r="C90" s="2">
        <v>8.1716918458185166</v>
      </c>
      <c r="D90" s="2">
        <v>8.1596517788595495</v>
      </c>
      <c r="E90" s="2">
        <v>7.5698157149999998</v>
      </c>
      <c r="F90" s="2">
        <v>7.4019099443620701E-2</v>
      </c>
      <c r="G90" s="2">
        <v>-7.2286916138716562</v>
      </c>
      <c r="H90" s="12">
        <v>0.48457200457169208</v>
      </c>
      <c r="J90" s="21">
        <v>350</v>
      </c>
      <c r="K90" s="2">
        <v>8.16304108115445</v>
      </c>
      <c r="L90" s="2">
        <v>8.1513214836708361</v>
      </c>
      <c r="M90" s="2">
        <v>7.9705457999999991</v>
      </c>
      <c r="N90" s="2">
        <v>8.5351963593780653E-2</v>
      </c>
      <c r="O90" s="2">
        <v>-2.2177469510063674</v>
      </c>
      <c r="P90" s="12">
        <v>0.49725186604739668</v>
      </c>
      <c r="R90" s="21">
        <v>350</v>
      </c>
      <c r="S90" s="2">
        <v>8.1750683948072673</v>
      </c>
      <c r="T90" s="2">
        <v>8.161467304773165</v>
      </c>
      <c r="U90" s="2">
        <v>8.1008569979999994</v>
      </c>
      <c r="V90" s="2">
        <v>7.9906133594694798E-2</v>
      </c>
      <c r="W90" s="2">
        <v>-0.74263982822939412</v>
      </c>
      <c r="X90" s="12">
        <v>0.50173450208535919</v>
      </c>
    </row>
    <row r="91" spans="1:24">
      <c r="A91" s="215"/>
      <c r="B91" s="21">
        <v>365</v>
      </c>
      <c r="C91" s="2">
        <v>8.1712366102635148</v>
      </c>
      <c r="D91" s="2">
        <v>8.1596517788595495</v>
      </c>
      <c r="E91" s="2">
        <v>7.6288533074999991</v>
      </c>
      <c r="F91" s="2">
        <v>8.9029724933310503E-2</v>
      </c>
      <c r="G91" s="2">
        <v>-6.5051608297154377</v>
      </c>
      <c r="H91" s="12">
        <v>0.48892513847683622</v>
      </c>
      <c r="J91" s="21">
        <v>365</v>
      </c>
      <c r="K91" s="2">
        <v>8.1617838861238017</v>
      </c>
      <c r="L91" s="2">
        <v>8.1513214836708361</v>
      </c>
      <c r="M91" s="2">
        <v>7.9888204199999997</v>
      </c>
      <c r="N91" s="2">
        <v>8.2192768500430502E-2</v>
      </c>
      <c r="O91" s="2">
        <v>-1.9935548364319482</v>
      </c>
      <c r="P91" s="12">
        <v>0.49818010161188608</v>
      </c>
      <c r="R91" s="21">
        <v>365</v>
      </c>
      <c r="S91" s="2">
        <v>8.1738472821635426</v>
      </c>
      <c r="T91" s="2">
        <v>8.161467304773165</v>
      </c>
      <c r="U91" s="2">
        <v>8.1001999844999997</v>
      </c>
      <c r="V91" s="2">
        <v>5.6491288729912562E-2</v>
      </c>
      <c r="W91" s="2">
        <v>-0.75069001669998248</v>
      </c>
      <c r="X91" s="12">
        <v>0.50082209502649067</v>
      </c>
    </row>
    <row r="92" spans="1:24">
      <c r="A92" s="215"/>
      <c r="B92" s="21">
        <v>380</v>
      </c>
      <c r="C92" s="2">
        <v>8.1688941650216886</v>
      </c>
      <c r="D92" s="2">
        <v>8.1596517788595495</v>
      </c>
      <c r="E92" s="2">
        <v>7.6683850875000008</v>
      </c>
      <c r="F92" s="2">
        <v>7.5113590465989546E-2</v>
      </c>
      <c r="G92" s="2">
        <v>-6.0206820667561818</v>
      </c>
      <c r="H92" s="12">
        <v>0.49072138196753129</v>
      </c>
      <c r="J92" s="21">
        <v>380</v>
      </c>
      <c r="K92" s="2">
        <v>8.1623972145246189</v>
      </c>
      <c r="L92" s="2">
        <v>8.1513214836708361</v>
      </c>
      <c r="M92" s="2">
        <v>8.0113122599999986</v>
      </c>
      <c r="N92" s="2">
        <v>8.0397407031033263E-2</v>
      </c>
      <c r="O92" s="2">
        <v>-1.7176260800326848</v>
      </c>
      <c r="P92" s="12">
        <v>0.49952582110116872</v>
      </c>
      <c r="R92" s="21">
        <v>380</v>
      </c>
      <c r="S92" s="2">
        <v>8.1715677333752375</v>
      </c>
      <c r="T92" s="2">
        <v>8.161467304773165</v>
      </c>
      <c r="U92" s="2">
        <v>8.0968551884999993</v>
      </c>
      <c r="V92" s="2">
        <v>6.6567093960407442E-2</v>
      </c>
      <c r="W92" s="2">
        <v>-0.79167279436845639</v>
      </c>
      <c r="X92" s="12">
        <v>0.50078663858058203</v>
      </c>
    </row>
    <row r="93" spans="1:24">
      <c r="A93" s="215"/>
      <c r="B93" s="21">
        <v>395</v>
      </c>
      <c r="C93" s="2">
        <v>8.1695618863557975</v>
      </c>
      <c r="D93" s="2">
        <v>8.1596517788595495</v>
      </c>
      <c r="E93" s="2">
        <v>7.713638572499999</v>
      </c>
      <c r="F93" s="2">
        <v>8.5642782036920884E-2</v>
      </c>
      <c r="G93" s="2">
        <v>-5.4660813775791848</v>
      </c>
      <c r="H93" s="12">
        <v>0.49406169073512329</v>
      </c>
      <c r="J93" s="21">
        <v>395</v>
      </c>
      <c r="K93" s="2">
        <v>8.1590489978166829</v>
      </c>
      <c r="L93" s="2">
        <v>8.1513214836708361</v>
      </c>
      <c r="M93" s="2">
        <v>8.0136551600000008</v>
      </c>
      <c r="N93" s="2">
        <v>8.812252814991281E-2</v>
      </c>
      <c r="O93" s="2">
        <v>-1.688883501241067</v>
      </c>
      <c r="P93" s="12">
        <v>0.49978459832058358</v>
      </c>
      <c r="R93" s="21">
        <v>395</v>
      </c>
      <c r="S93" s="2">
        <v>8.1729668376564604</v>
      </c>
      <c r="T93" s="2">
        <v>8.161467304773165</v>
      </c>
      <c r="U93" s="2">
        <v>8.1013945544999988</v>
      </c>
      <c r="V93" s="2">
        <v>6.0173162117648227E-2</v>
      </c>
      <c r="W93" s="2">
        <v>-0.73605331038982569</v>
      </c>
      <c r="X93" s="12">
        <v>0.50094544014488029</v>
      </c>
    </row>
    <row r="94" spans="1:24">
      <c r="A94" s="215"/>
      <c r="B94" s="21">
        <v>410</v>
      </c>
      <c r="C94" s="2">
        <v>8.1691797711764451</v>
      </c>
      <c r="D94" s="2">
        <v>8.1596517788595495</v>
      </c>
      <c r="E94" s="2">
        <v>7.7378257799999997</v>
      </c>
      <c r="F94" s="2">
        <v>7.5976146632691588E-2</v>
      </c>
      <c r="G94" s="2">
        <v>-5.1696568712949071</v>
      </c>
      <c r="H94" s="12">
        <v>0.4951922444765931</v>
      </c>
      <c r="J94" s="21">
        <v>410</v>
      </c>
      <c r="K94" s="2">
        <v>8.1599983764995425</v>
      </c>
      <c r="L94" s="2">
        <v>8.1513214836708361</v>
      </c>
      <c r="M94" s="2">
        <v>8.0389584799999998</v>
      </c>
      <c r="N94" s="2">
        <v>8.7355440506353479E-2</v>
      </c>
      <c r="O94" s="2">
        <v>-1.378463650291893</v>
      </c>
      <c r="P94" s="12">
        <v>0.50137407380298438</v>
      </c>
      <c r="R94" s="21">
        <v>410</v>
      </c>
      <c r="S94" s="2">
        <v>8.1710591733310274</v>
      </c>
      <c r="T94" s="2">
        <v>8.161467304773165</v>
      </c>
      <c r="U94" s="2">
        <v>8.1181782630000008</v>
      </c>
      <c r="V94" s="2">
        <v>6.3771055168174523E-2</v>
      </c>
      <c r="W94" s="2">
        <v>-0.53040758673194643</v>
      </c>
      <c r="X94" s="12">
        <v>0.50197776293773511</v>
      </c>
    </row>
    <row r="95" spans="1:24">
      <c r="A95" s="215"/>
      <c r="B95" s="21">
        <v>425</v>
      </c>
      <c r="C95" s="2">
        <v>8.1660650840038951</v>
      </c>
      <c r="D95" s="2">
        <v>8.1596517788595495</v>
      </c>
      <c r="E95" s="2">
        <v>7.7968633725000007</v>
      </c>
      <c r="F95" s="2">
        <v>7.9680662835045671E-2</v>
      </c>
      <c r="G95" s="2">
        <v>-4.4461260871386683</v>
      </c>
      <c r="H95" s="12">
        <v>0.49890292176786549</v>
      </c>
      <c r="J95" s="21">
        <v>425</v>
      </c>
      <c r="K95" s="2">
        <v>8.1577335756361524</v>
      </c>
      <c r="L95" s="2">
        <v>8.1513214836708361</v>
      </c>
      <c r="M95" s="2">
        <v>8.0422385399999996</v>
      </c>
      <c r="N95" s="2">
        <v>8.3583621614313708E-2</v>
      </c>
      <c r="O95" s="2">
        <v>-1.3382240399836676</v>
      </c>
      <c r="P95" s="12">
        <v>0.50127462169990811</v>
      </c>
      <c r="R95" s="21">
        <v>425</v>
      </c>
      <c r="S95" s="2">
        <v>8.1677884758659474</v>
      </c>
      <c r="T95" s="2">
        <v>8.161467304773165</v>
      </c>
      <c r="U95" s="2">
        <v>8.1016334684999993</v>
      </c>
      <c r="V95" s="2">
        <v>7.0119006932283012E-2</v>
      </c>
      <c r="W95" s="2">
        <v>-0.7331259691277856</v>
      </c>
      <c r="X95" s="12">
        <v>0.50096933993471449</v>
      </c>
    </row>
    <row r="96" spans="1:24">
      <c r="A96" s="215"/>
      <c r="B96" s="21">
        <v>440</v>
      </c>
      <c r="C96" s="2">
        <v>8.1681112850320279</v>
      </c>
      <c r="D96" s="2">
        <v>8.1596517788595495</v>
      </c>
      <c r="E96" s="2">
        <v>7.8244315875000003</v>
      </c>
      <c r="F96" s="2">
        <v>7.8695969548552583E-2</v>
      </c>
      <c r="G96" s="2">
        <v>-4.1082658971802584</v>
      </c>
      <c r="H96" s="12">
        <v>0.50073332216920019</v>
      </c>
      <c r="J96" s="21">
        <v>440</v>
      </c>
      <c r="K96" s="2">
        <v>8.1569524548657686</v>
      </c>
      <c r="L96" s="2">
        <v>8.1513214836708361</v>
      </c>
      <c r="M96" s="2">
        <v>8.0492672399999989</v>
      </c>
      <c r="N96" s="2">
        <v>7.8820521291583068E-2</v>
      </c>
      <c r="O96" s="2">
        <v>-1.2519963036089017</v>
      </c>
      <c r="P96" s="12">
        <v>0.50149128033548895</v>
      </c>
      <c r="R96" s="21">
        <v>440</v>
      </c>
      <c r="S96" s="2">
        <v>8.1687849341251013</v>
      </c>
      <c r="T96" s="2">
        <v>8.161467304773165</v>
      </c>
      <c r="U96" s="2">
        <v>8.1176407064999996</v>
      </c>
      <c r="V96" s="2">
        <v>6.7103943311901865E-2</v>
      </c>
      <c r="W96" s="2">
        <v>-0.53699410457153651</v>
      </c>
      <c r="X96" s="12">
        <v>0.50191203288622788</v>
      </c>
    </row>
    <row r="97" spans="1:24">
      <c r="A97" s="215"/>
      <c r="B97" s="21">
        <v>455</v>
      </c>
      <c r="C97" s="2">
        <v>8.1651404949353221</v>
      </c>
      <c r="D97" s="2">
        <v>8.1596517788595495</v>
      </c>
      <c r="E97" s="2">
        <v>7.8324939900000006</v>
      </c>
      <c r="F97" s="2">
        <v>8.4530056925335897E-2</v>
      </c>
      <c r="G97" s="2">
        <v>-4.0094577284188322</v>
      </c>
      <c r="H97" s="12">
        <v>0.5012999768906401</v>
      </c>
      <c r="J97" s="21">
        <v>455</v>
      </c>
      <c r="K97" s="2">
        <v>8.1572689618467038</v>
      </c>
      <c r="L97" s="2">
        <v>8.1513214836708361</v>
      </c>
      <c r="M97" s="2">
        <v>8.0502044000000001</v>
      </c>
      <c r="N97" s="2">
        <v>7.636960468022487E-2</v>
      </c>
      <c r="O97" s="2">
        <v>-1.2404992720922503</v>
      </c>
      <c r="P97" s="12">
        <v>0.50147129631525322</v>
      </c>
      <c r="R97" s="21">
        <v>455</v>
      </c>
      <c r="S97" s="2">
        <v>8.1652779750041304</v>
      </c>
      <c r="T97" s="2">
        <v>8.161467304773165</v>
      </c>
      <c r="U97" s="2">
        <v>8.1112497569999995</v>
      </c>
      <c r="V97" s="2">
        <v>7.0727685904013488E-2</v>
      </c>
      <c r="W97" s="2">
        <v>-0.61530048333093412</v>
      </c>
      <c r="X97" s="12">
        <v>0.50143088596663865</v>
      </c>
    </row>
    <row r="98" spans="1:24">
      <c r="A98" s="215"/>
      <c r="B98" s="21">
        <v>470</v>
      </c>
      <c r="C98" s="2">
        <v>8.1608706124854642</v>
      </c>
      <c r="D98" s="2">
        <v>8.1596517788595495</v>
      </c>
      <c r="E98" s="2">
        <v>7.8428970900000001</v>
      </c>
      <c r="F98" s="2">
        <v>7.3057071972351381E-2</v>
      </c>
      <c r="G98" s="2">
        <v>-3.8819633171137755</v>
      </c>
      <c r="H98" s="12">
        <v>0.50124773711711446</v>
      </c>
      <c r="J98" s="21">
        <v>470</v>
      </c>
      <c r="K98" s="2">
        <v>8.1542498112102439</v>
      </c>
      <c r="L98" s="2">
        <v>8.1513214836708361</v>
      </c>
      <c r="M98" s="2">
        <v>8.0680104400000001</v>
      </c>
      <c r="N98" s="2">
        <v>9.1297835792976484E-2</v>
      </c>
      <c r="O98" s="2">
        <v>-1.0220556732761568</v>
      </c>
      <c r="P98" s="12">
        <v>0.50301228987272617</v>
      </c>
      <c r="R98" s="21">
        <v>470</v>
      </c>
      <c r="S98" s="2">
        <v>8.1650799894086532</v>
      </c>
      <c r="T98" s="2">
        <v>8.161467304773165</v>
      </c>
      <c r="U98" s="2">
        <v>8.1135791684999994</v>
      </c>
      <c r="V98" s="2">
        <v>6.8164577710276078E-2</v>
      </c>
      <c r="W98" s="2">
        <v>-0.58675890602610881</v>
      </c>
      <c r="X98" s="12">
        <v>0.50147127585873186</v>
      </c>
    </row>
    <row r="99" spans="1:24">
      <c r="A99" s="215"/>
      <c r="B99" s="21">
        <v>485</v>
      </c>
      <c r="C99" s="2">
        <v>8.1633756460093156</v>
      </c>
      <c r="D99" s="2">
        <v>8.1596517788595495</v>
      </c>
      <c r="E99" s="2">
        <v>7.8371753849999992</v>
      </c>
      <c r="F99" s="2">
        <v>8.6009815553337504E-2</v>
      </c>
      <c r="G99" s="2">
        <v>-3.9520852433315712</v>
      </c>
      <c r="H99" s="12">
        <v>0.50155324641008847</v>
      </c>
      <c r="J99" s="21">
        <v>485</v>
      </c>
      <c r="K99" s="2">
        <v>8.1532664287889229</v>
      </c>
      <c r="L99" s="2">
        <v>8.1513214836708361</v>
      </c>
      <c r="M99" s="2">
        <v>8.0670732799999989</v>
      </c>
      <c r="N99" s="2">
        <v>8.8059863947893072E-2</v>
      </c>
      <c r="O99" s="2">
        <v>-1.0335527047928081</v>
      </c>
      <c r="P99" s="12">
        <v>0.50273390378125082</v>
      </c>
      <c r="R99" s="21">
        <v>485</v>
      </c>
      <c r="S99" s="2">
        <v>8.1631396208055254</v>
      </c>
      <c r="T99" s="2">
        <v>8.161467304773165</v>
      </c>
      <c r="U99" s="2">
        <v>8.1181185344999989</v>
      </c>
      <c r="V99" s="2">
        <v>7.2376336591525078E-2</v>
      </c>
      <c r="W99" s="2">
        <v>-0.53113942204747822</v>
      </c>
      <c r="X99" s="12">
        <v>0.50178027779339918</v>
      </c>
    </row>
    <row r="100" spans="1:24">
      <c r="A100" s="215"/>
      <c r="B100" s="21">
        <v>500</v>
      </c>
      <c r="C100" s="2">
        <v>8.1609165542929301</v>
      </c>
      <c r="D100" s="2">
        <v>8.1596517788595495</v>
      </c>
      <c r="E100" s="2">
        <v>7.8517397249999989</v>
      </c>
      <c r="F100" s="2">
        <v>8.4158895986195692E-2</v>
      </c>
      <c r="G100" s="2">
        <v>-3.7735930675044873</v>
      </c>
      <c r="H100" s="12">
        <v>0.50228285350679303</v>
      </c>
      <c r="J100" s="21">
        <v>500</v>
      </c>
      <c r="K100" s="2">
        <v>8.1532558119016425</v>
      </c>
      <c r="L100" s="2">
        <v>8.1513214836708361</v>
      </c>
      <c r="M100" s="2">
        <v>8.0614503199999987</v>
      </c>
      <c r="N100" s="2">
        <v>9.7590138272035318E-2</v>
      </c>
      <c r="O100" s="2">
        <v>-1.1025348938926294</v>
      </c>
      <c r="P100" s="12">
        <v>0.50284049278921461</v>
      </c>
      <c r="R100" s="21">
        <v>500</v>
      </c>
      <c r="S100" s="2">
        <v>8.1610410075989197</v>
      </c>
      <c r="T100" s="2">
        <v>8.161467304773165</v>
      </c>
      <c r="U100" s="2">
        <v>8.1159683084999994</v>
      </c>
      <c r="V100" s="2">
        <v>5.4550663421837751E-2</v>
      </c>
      <c r="W100" s="2">
        <v>-0.55748549340577347</v>
      </c>
      <c r="X100" s="12">
        <v>0.50095415484306549</v>
      </c>
    </row>
    <row r="101" spans="1:24">
      <c r="A101" s="215"/>
      <c r="B101" s="21">
        <v>515</v>
      </c>
      <c r="C101" s="2">
        <v>8.1607131695712596</v>
      </c>
      <c r="D101" s="2">
        <v>8.1596517788595495</v>
      </c>
      <c r="E101" s="2">
        <v>7.8572013525000006</v>
      </c>
      <c r="F101" s="2">
        <v>8.3151131158273439E-2</v>
      </c>
      <c r="G101" s="2">
        <v>-3.7066585015693092</v>
      </c>
      <c r="H101" s="12">
        <v>0.50254161267039266</v>
      </c>
      <c r="J101" s="21">
        <v>515</v>
      </c>
      <c r="K101" s="2">
        <v>8.1502696848570721</v>
      </c>
      <c r="L101" s="2">
        <v>8.1513214836708361</v>
      </c>
      <c r="M101" s="2">
        <v>8.0750391399999994</v>
      </c>
      <c r="N101" s="2">
        <v>7.8969578555273048E-2</v>
      </c>
      <c r="O101" s="2">
        <v>-0.93582793690139099</v>
      </c>
      <c r="P101" s="12">
        <v>0.50265936980175219</v>
      </c>
      <c r="R101" s="21">
        <v>515</v>
      </c>
      <c r="S101" s="2">
        <v>8.162097414404105</v>
      </c>
      <c r="T101" s="2">
        <v>8.161467304773165</v>
      </c>
      <c r="U101" s="2">
        <v>8.1230162714999992</v>
      </c>
      <c r="V101" s="2">
        <v>6.1003854286472453E-2</v>
      </c>
      <c r="W101" s="2">
        <v>-0.47112892617578739</v>
      </c>
      <c r="X101" s="12">
        <v>0.50164066256008766</v>
      </c>
    </row>
    <row r="102" spans="1:24">
      <c r="A102" s="215"/>
      <c r="B102" s="21">
        <v>530</v>
      </c>
      <c r="C102" s="2">
        <v>8.1611610075132877</v>
      </c>
      <c r="D102" s="2">
        <v>8.1596517788595495</v>
      </c>
      <c r="E102" s="2">
        <v>7.8850296450000004</v>
      </c>
      <c r="F102" s="2">
        <v>8.5141750814931957E-2</v>
      </c>
      <c r="G102" s="2">
        <v>-3.3656109513282719</v>
      </c>
      <c r="H102" s="12">
        <v>0.50442566052252202</v>
      </c>
      <c r="J102" s="21">
        <v>530</v>
      </c>
      <c r="K102" s="2">
        <v>8.1523569172378583</v>
      </c>
      <c r="L102" s="2">
        <v>8.1513214836708361</v>
      </c>
      <c r="M102" s="2">
        <v>8.0605131599999993</v>
      </c>
      <c r="N102" s="2">
        <v>7.7672348456867185E-2</v>
      </c>
      <c r="O102" s="2">
        <v>-1.114031925409259</v>
      </c>
      <c r="P102" s="12">
        <v>0.50185320846579606</v>
      </c>
      <c r="R102" s="21">
        <v>530</v>
      </c>
      <c r="S102" s="2">
        <v>8.1627501186477573</v>
      </c>
      <c r="T102" s="2">
        <v>8.161467304773165</v>
      </c>
      <c r="U102" s="2">
        <v>8.1155502089999985</v>
      </c>
      <c r="V102" s="2">
        <v>6.476972046781225E-2</v>
      </c>
      <c r="W102" s="2">
        <v>-0.56260834061434362</v>
      </c>
      <c r="X102" s="12">
        <v>0.50133769475576873</v>
      </c>
    </row>
    <row r="103" spans="1:24">
      <c r="A103" s="215"/>
      <c r="B103" s="21">
        <v>545</v>
      </c>
      <c r="C103" s="2">
        <v>8.1575241190303398</v>
      </c>
      <c r="D103" s="2">
        <v>8.1596517788595495</v>
      </c>
      <c r="E103" s="2">
        <v>7.8949125899999997</v>
      </c>
      <c r="F103" s="2">
        <v>8.5976753263583033E-2</v>
      </c>
      <c r="G103" s="2">
        <v>-3.2444912605884717</v>
      </c>
      <c r="H103" s="12">
        <v>0.50486160675959924</v>
      </c>
      <c r="J103" s="21">
        <v>545</v>
      </c>
      <c r="K103" s="2">
        <v>8.1482459843293089</v>
      </c>
      <c r="L103" s="2">
        <v>8.1513214836708361</v>
      </c>
      <c r="M103" s="2">
        <v>8.0773820399999998</v>
      </c>
      <c r="N103" s="2">
        <v>9.9048814518796477E-2</v>
      </c>
      <c r="O103" s="2">
        <v>-0.90708535810979518</v>
      </c>
      <c r="P103" s="12">
        <v>0.50358952971327275</v>
      </c>
      <c r="R103" s="21">
        <v>545</v>
      </c>
      <c r="S103" s="2">
        <v>8.15958411180487</v>
      </c>
      <c r="T103" s="2">
        <v>8.161467304773165</v>
      </c>
      <c r="U103" s="2">
        <v>8.1132207975000004</v>
      </c>
      <c r="V103" s="2">
        <v>5.77250541193517E-2</v>
      </c>
      <c r="W103" s="2">
        <v>-0.59114991791914717</v>
      </c>
      <c r="X103" s="12">
        <v>0.50078603491545859</v>
      </c>
    </row>
    <row r="104" spans="1:24">
      <c r="A104" s="215"/>
      <c r="B104" s="21">
        <v>560</v>
      </c>
      <c r="C104" s="2">
        <v>8.1518455844019542</v>
      </c>
      <c r="D104" s="2">
        <v>8.1596517788595495</v>
      </c>
      <c r="E104" s="2">
        <v>7.931323439999999</v>
      </c>
      <c r="F104" s="2">
        <v>8.5004679235504893E-2</v>
      </c>
      <c r="G104" s="2">
        <v>-2.7982608210207629</v>
      </c>
      <c r="H104" s="12">
        <v>0.50679327793028994</v>
      </c>
      <c r="J104" s="21">
        <v>560</v>
      </c>
      <c r="K104" s="2">
        <v>8.1484878698774441</v>
      </c>
      <c r="L104" s="2">
        <v>8.1513214836708361</v>
      </c>
      <c r="M104" s="2">
        <v>8.0769134600000001</v>
      </c>
      <c r="N104" s="2">
        <v>9.1901870197105925E-2</v>
      </c>
      <c r="O104" s="2">
        <v>-0.91283387386810999</v>
      </c>
      <c r="P104" s="12">
        <v>0.5032354849446572</v>
      </c>
      <c r="R104" s="21">
        <v>560</v>
      </c>
      <c r="S104" s="2">
        <v>8.1594446775946139</v>
      </c>
      <c r="T104" s="2">
        <v>8.161467304773165</v>
      </c>
      <c r="U104" s="2">
        <v>8.121463330500001</v>
      </c>
      <c r="V104" s="2">
        <v>6.9029901691663786E-2</v>
      </c>
      <c r="W104" s="2">
        <v>-0.49015664437898254</v>
      </c>
      <c r="X104" s="12">
        <v>0.50165330397112828</v>
      </c>
    </row>
    <row r="105" spans="1:24">
      <c r="A105" s="215"/>
      <c r="B105" s="21">
        <v>575</v>
      </c>
      <c r="C105" s="2">
        <v>8.1533105887967459</v>
      </c>
      <c r="D105" s="2">
        <v>8.1596517788595495</v>
      </c>
      <c r="E105" s="2">
        <v>7.9659137475000001</v>
      </c>
      <c r="F105" s="2">
        <v>7.2471226347884013E-2</v>
      </c>
      <c r="G105" s="2">
        <v>-2.3743419034314179</v>
      </c>
      <c r="H105" s="12">
        <v>0.50859338674646049</v>
      </c>
      <c r="J105" s="21">
        <v>575</v>
      </c>
      <c r="K105" s="2">
        <v>8.1460999187301617</v>
      </c>
      <c r="L105" s="2">
        <v>8.1513214836708361</v>
      </c>
      <c r="M105" s="2">
        <v>8.0694161799999993</v>
      </c>
      <c r="N105" s="2">
        <v>7.839515979247369E-2</v>
      </c>
      <c r="O105" s="2">
        <v>-1.0048101260012123</v>
      </c>
      <c r="P105" s="12">
        <v>0.50204754556393072</v>
      </c>
      <c r="R105" s="21">
        <v>575</v>
      </c>
      <c r="S105" s="2">
        <v>8.1560526672314086</v>
      </c>
      <c r="T105" s="2">
        <v>8.161467304773165</v>
      </c>
      <c r="U105" s="2">
        <v>8.1237927419999991</v>
      </c>
      <c r="V105" s="2">
        <v>6.2415733889229448E-2</v>
      </c>
      <c r="W105" s="2">
        <v>-0.46161506707417899</v>
      </c>
      <c r="X105" s="12">
        <v>0.50135977726736047</v>
      </c>
    </row>
    <row r="106" spans="1:24">
      <c r="A106" s="215"/>
      <c r="B106" s="21">
        <v>590</v>
      </c>
      <c r="C106" s="2">
        <v>8.1521552649046782</v>
      </c>
      <c r="D106" s="2">
        <v>8.1596517788595495</v>
      </c>
      <c r="E106" s="2">
        <v>7.9895807999999997</v>
      </c>
      <c r="F106" s="2">
        <v>8.092594276015827E-2</v>
      </c>
      <c r="G106" s="2">
        <v>-2.0842921177124074</v>
      </c>
      <c r="H106" s="12">
        <v>0.51034234006869728</v>
      </c>
      <c r="J106" s="21">
        <v>590</v>
      </c>
      <c r="K106" s="2">
        <v>8.1458916609904506</v>
      </c>
      <c r="L106" s="2">
        <v>8.1513214836708361</v>
      </c>
      <c r="M106" s="2">
        <v>8.0900336999999993</v>
      </c>
      <c r="N106" s="2">
        <v>7.8286999176085378E-2</v>
      </c>
      <c r="O106" s="2">
        <v>-0.75187543263520806</v>
      </c>
      <c r="P106" s="12">
        <v>0.50329622831400167</v>
      </c>
      <c r="R106" s="21">
        <v>590</v>
      </c>
      <c r="S106" s="2">
        <v>8.1560601183429977</v>
      </c>
      <c r="T106" s="2">
        <v>8.161467304773165</v>
      </c>
      <c r="U106" s="2">
        <v>8.1081438749999997</v>
      </c>
      <c r="V106" s="2">
        <v>6.7353466286890262E-2</v>
      </c>
      <c r="W106" s="2">
        <v>-0.65335591973736795</v>
      </c>
      <c r="X106" s="12">
        <v>0.50055967757267883</v>
      </c>
    </row>
    <row r="107" spans="1:24">
      <c r="A107" s="215"/>
      <c r="B107" s="21">
        <v>605</v>
      </c>
      <c r="C107" s="2">
        <v>8.15215765783047</v>
      </c>
      <c r="D107" s="2">
        <v>8.1596517788595495</v>
      </c>
      <c r="E107" s="2">
        <v>8.0220904874999999</v>
      </c>
      <c r="F107" s="2">
        <v>8.3390885261709721E-2</v>
      </c>
      <c r="G107" s="2">
        <v>-1.6858720823840865</v>
      </c>
      <c r="H107" s="12">
        <v>0.51250348931758083</v>
      </c>
      <c r="J107" s="21">
        <v>605</v>
      </c>
      <c r="K107" s="2">
        <v>8.1479388003741811</v>
      </c>
      <c r="L107" s="2">
        <v>8.1513214836708361</v>
      </c>
      <c r="M107" s="2">
        <v>8.0844107399999992</v>
      </c>
      <c r="N107" s="2">
        <v>9.6123093455273534E-2</v>
      </c>
      <c r="O107" s="2">
        <v>-0.82085762173502941</v>
      </c>
      <c r="P107" s="12">
        <v>0.50385827388265103</v>
      </c>
      <c r="R107" s="21">
        <v>605</v>
      </c>
      <c r="S107" s="2">
        <v>8.1555159797072303</v>
      </c>
      <c r="T107" s="2">
        <v>8.161467304773165</v>
      </c>
      <c r="U107" s="2">
        <v>8.126480524499998</v>
      </c>
      <c r="V107" s="2">
        <v>8.9714445477276999E-2</v>
      </c>
      <c r="W107" s="2">
        <v>-0.4286824778763153</v>
      </c>
      <c r="X107" s="12">
        <v>0.50252699828676739</v>
      </c>
    </row>
    <row r="108" spans="1:24">
      <c r="A108" s="215"/>
      <c r="B108" s="21">
        <v>620</v>
      </c>
      <c r="C108" s="2">
        <v>8.1505598991515118</v>
      </c>
      <c r="D108" s="2">
        <v>8.1596517788595495</v>
      </c>
      <c r="E108" s="2">
        <v>8.0400358349999994</v>
      </c>
      <c r="F108" s="2">
        <v>7.181137090296795E-2</v>
      </c>
      <c r="G108" s="2">
        <v>-1.4659442228828601</v>
      </c>
      <c r="H108" s="12">
        <v>0.51310611765061687</v>
      </c>
      <c r="J108" s="21">
        <v>620</v>
      </c>
      <c r="K108" s="2">
        <v>8.1441226310449846</v>
      </c>
      <c r="L108" s="2">
        <v>8.1513214836708361</v>
      </c>
      <c r="M108" s="2">
        <v>8.1064340000000001</v>
      </c>
      <c r="N108" s="2">
        <v>9.3267425541637236E-2</v>
      </c>
      <c r="O108" s="2">
        <v>-0.55067738109405895</v>
      </c>
      <c r="P108" s="12">
        <v>0.50485547083881976</v>
      </c>
      <c r="R108" s="21">
        <v>620</v>
      </c>
      <c r="S108" s="2">
        <v>8.1548430934829312</v>
      </c>
      <c r="T108" s="2">
        <v>8.161467304773165</v>
      </c>
      <c r="U108" s="2">
        <v>8.1331103880000004</v>
      </c>
      <c r="V108" s="2">
        <v>5.9022044104406583E-2</v>
      </c>
      <c r="W108" s="2">
        <v>-0.34744875785485585</v>
      </c>
      <c r="X108" s="12">
        <v>0.50176528667284881</v>
      </c>
    </row>
    <row r="109" spans="1:24">
      <c r="A109" s="215"/>
      <c r="B109" s="21">
        <v>635</v>
      </c>
      <c r="C109" s="2">
        <v>8.1498110755489606</v>
      </c>
      <c r="D109" s="2">
        <v>8.1596517788595495</v>
      </c>
      <c r="E109" s="2">
        <v>8.0480982374999996</v>
      </c>
      <c r="F109" s="2">
        <v>7.2941485260312799E-2</v>
      </c>
      <c r="G109" s="2">
        <v>-1.3671360541214344</v>
      </c>
      <c r="H109" s="12">
        <v>0.51360850106121259</v>
      </c>
      <c r="J109" s="21">
        <v>635</v>
      </c>
      <c r="K109" s="2">
        <v>8.1435510514845291</v>
      </c>
      <c r="L109" s="2">
        <v>8.1513214836708361</v>
      </c>
      <c r="M109" s="2">
        <v>8.0998738800000005</v>
      </c>
      <c r="N109" s="2">
        <v>0.1039078673800429</v>
      </c>
      <c r="O109" s="2">
        <v>-0.63115660171050991</v>
      </c>
      <c r="P109" s="12">
        <v>0.50493026418280429</v>
      </c>
      <c r="R109" s="21">
        <v>635</v>
      </c>
      <c r="S109" s="2">
        <v>8.1566163527932201</v>
      </c>
      <c r="T109" s="2">
        <v>8.161467304773165</v>
      </c>
      <c r="U109" s="2">
        <v>8.1225981719999982</v>
      </c>
      <c r="V109" s="2">
        <v>6.7430766708548071E-2</v>
      </c>
      <c r="W109" s="2">
        <v>-0.47625177338435754</v>
      </c>
      <c r="X109" s="12">
        <v>0.50148454266139775</v>
      </c>
    </row>
    <row r="110" spans="1:24">
      <c r="A110" s="215"/>
      <c r="B110" s="21">
        <v>650</v>
      </c>
      <c r="C110" s="2">
        <v>8.1487968372417541</v>
      </c>
      <c r="D110" s="2">
        <v>8.1596517788595495</v>
      </c>
      <c r="E110" s="2">
        <v>8.0491385475000001</v>
      </c>
      <c r="F110" s="2">
        <v>6.862804820410244E-2</v>
      </c>
      <c r="G110" s="2">
        <v>-1.3543866129909221</v>
      </c>
      <c r="H110" s="12">
        <v>0.51345796545226285</v>
      </c>
      <c r="J110" s="21">
        <v>650</v>
      </c>
      <c r="K110" s="2">
        <v>8.1429330333655532</v>
      </c>
      <c r="L110" s="2">
        <v>8.1513214836708361</v>
      </c>
      <c r="M110" s="2">
        <v>8.1139312799999992</v>
      </c>
      <c r="N110" s="2">
        <v>8.9575678026233396E-2</v>
      </c>
      <c r="O110" s="2">
        <v>-0.45870112896097837</v>
      </c>
      <c r="P110" s="12">
        <v>0.50506616590122544</v>
      </c>
      <c r="R110" s="21">
        <v>650</v>
      </c>
      <c r="S110" s="2">
        <v>8.1530007292684186</v>
      </c>
      <c r="T110" s="2">
        <v>8.161467304773165</v>
      </c>
      <c r="U110" s="2">
        <v>8.1230759999999993</v>
      </c>
      <c r="V110" s="2">
        <v>6.7773652441298904E-2</v>
      </c>
      <c r="W110" s="2">
        <v>-0.47039709086027742</v>
      </c>
      <c r="X110" s="12">
        <v>0.50130444150765829</v>
      </c>
    </row>
    <row r="111" spans="1:24">
      <c r="A111" s="215"/>
      <c r="B111" s="21">
        <v>665</v>
      </c>
      <c r="C111" s="2">
        <v>8.1481427443379015</v>
      </c>
      <c r="D111" s="2">
        <v>8.1596517788595495</v>
      </c>
      <c r="E111" s="2">
        <v>8.0832087000000001</v>
      </c>
      <c r="F111" s="2">
        <v>7.5677317060106081E-2</v>
      </c>
      <c r="G111" s="2">
        <v>-0.93684241596684403</v>
      </c>
      <c r="H111" s="12">
        <v>0.51582907190485849</v>
      </c>
      <c r="J111" s="21">
        <v>665</v>
      </c>
      <c r="K111" s="2">
        <v>8.1413877502932301</v>
      </c>
      <c r="L111" s="2">
        <v>8.1513214836708361</v>
      </c>
      <c r="M111" s="2">
        <v>8.09190802</v>
      </c>
      <c r="N111" s="2">
        <v>9.3706108232075411E-2</v>
      </c>
      <c r="O111" s="2">
        <v>-0.72888136960192706</v>
      </c>
      <c r="P111" s="12">
        <v>0.50381680013080565</v>
      </c>
      <c r="R111" s="21">
        <v>665</v>
      </c>
      <c r="S111" s="2">
        <v>8.1531801752419586</v>
      </c>
      <c r="T111" s="2">
        <v>8.161467304773165</v>
      </c>
      <c r="U111" s="2">
        <v>8.1204479459999988</v>
      </c>
      <c r="V111" s="2">
        <v>6.1715238486178298E-2</v>
      </c>
      <c r="W111" s="2">
        <v>-0.50259784474265279</v>
      </c>
      <c r="X111" s="12">
        <v>0.5009560902629161</v>
      </c>
    </row>
    <row r="112" spans="1:24">
      <c r="A112" s="215"/>
      <c r="B112" s="21">
        <v>680</v>
      </c>
      <c r="C112" s="2">
        <v>8.1455365782871709</v>
      </c>
      <c r="D112" s="2">
        <v>8.1596517788595495</v>
      </c>
      <c r="E112" s="2">
        <v>8.0795676150000002</v>
      </c>
      <c r="F112" s="2">
        <v>8.0991197144136801E-2</v>
      </c>
      <c r="G112" s="2">
        <v>-0.98146545992361489</v>
      </c>
      <c r="H112" s="12">
        <v>0.51568315460907499</v>
      </c>
      <c r="J112" s="21">
        <v>680</v>
      </c>
      <c r="K112" s="2">
        <v>8.1412152896813303</v>
      </c>
      <c r="L112" s="2">
        <v>8.1513214836708361</v>
      </c>
      <c r="M112" s="2">
        <v>8.087690799999999</v>
      </c>
      <c r="N112" s="2">
        <v>9.4976271557837638E-2</v>
      </c>
      <c r="O112" s="2">
        <v>-0.78061801142680387</v>
      </c>
      <c r="P112" s="12">
        <v>0.50360170486165212</v>
      </c>
      <c r="R112" s="21">
        <v>680</v>
      </c>
      <c r="S112" s="2">
        <v>8.150510849246718</v>
      </c>
      <c r="T112" s="2">
        <v>8.161467304773165</v>
      </c>
      <c r="U112" s="2">
        <v>8.1174615209999992</v>
      </c>
      <c r="V112" s="2">
        <v>6.7887306668755809E-2</v>
      </c>
      <c r="W112" s="2">
        <v>-0.53918961051806658</v>
      </c>
      <c r="X112" s="12">
        <v>0.50081204829358927</v>
      </c>
    </row>
    <row r="113" spans="1:24">
      <c r="A113" s="215"/>
      <c r="B113" s="21">
        <v>695</v>
      </c>
      <c r="C113" s="2">
        <v>8.1452538904408609</v>
      </c>
      <c r="D113" s="2">
        <v>8.1596517788595495</v>
      </c>
      <c r="E113" s="2">
        <v>8.0811280800000009</v>
      </c>
      <c r="F113" s="2">
        <v>8.4571251895810093E-2</v>
      </c>
      <c r="G113" s="2">
        <v>-0.96234129822784664</v>
      </c>
      <c r="H113" s="12">
        <v>0.51586271078670121</v>
      </c>
      <c r="J113" s="21">
        <v>695</v>
      </c>
      <c r="K113" s="2">
        <v>8.1379357975890478</v>
      </c>
      <c r="L113" s="2">
        <v>8.1513214836708361</v>
      </c>
      <c r="M113" s="2">
        <v>8.1012796199999997</v>
      </c>
      <c r="N113" s="2">
        <v>8.8975014056731111E-2</v>
      </c>
      <c r="O113" s="2">
        <v>-0.61391105443556548</v>
      </c>
      <c r="P113" s="12">
        <v>0.5039452830035327</v>
      </c>
      <c r="R113" s="21">
        <v>695</v>
      </c>
      <c r="S113" s="2">
        <v>8.1503511333081331</v>
      </c>
      <c r="T113" s="2">
        <v>8.161467304773165</v>
      </c>
      <c r="U113" s="2">
        <v>8.1260026965000005</v>
      </c>
      <c r="V113" s="2">
        <v>7.2731643915690591E-2</v>
      </c>
      <c r="W113" s="2">
        <v>-0.4345371604003519</v>
      </c>
      <c r="X113" s="12">
        <v>0.50149563405159636</v>
      </c>
    </row>
    <row r="114" spans="1:24">
      <c r="A114" s="215"/>
      <c r="B114" s="21">
        <v>710</v>
      </c>
      <c r="C114" s="2">
        <v>8.143687910510959</v>
      </c>
      <c r="D114" s="2">
        <v>8.1596517788595495</v>
      </c>
      <c r="E114" s="2">
        <v>8.0897106374999996</v>
      </c>
      <c r="F114" s="2">
        <v>8.1779363620882062E-2</v>
      </c>
      <c r="G114" s="2">
        <v>-0.85715840890118655</v>
      </c>
      <c r="H114" s="12">
        <v>0.51620098226365629</v>
      </c>
      <c r="J114" s="21">
        <v>710</v>
      </c>
      <c r="K114" s="2">
        <v>8.1388260158264316</v>
      </c>
      <c r="L114" s="2">
        <v>8.1513214836708361</v>
      </c>
      <c r="M114" s="2">
        <v>8.1115883800000006</v>
      </c>
      <c r="N114" s="2">
        <v>8.0882577854527085E-2</v>
      </c>
      <c r="O114" s="2">
        <v>-0.48744370775255241</v>
      </c>
      <c r="P114" s="12">
        <v>0.50429172172874992</v>
      </c>
      <c r="R114" s="21">
        <v>710</v>
      </c>
      <c r="S114" s="2">
        <v>8.1492615141010099</v>
      </c>
      <c r="T114" s="2">
        <v>8.161467304773165</v>
      </c>
      <c r="U114" s="2">
        <v>8.131318533</v>
      </c>
      <c r="V114" s="2">
        <v>6.9395697839212594E-2</v>
      </c>
      <c r="W114" s="2">
        <v>-0.36940381732011279</v>
      </c>
      <c r="X114" s="12">
        <v>0.50163571537952301</v>
      </c>
    </row>
    <row r="115" spans="1:24">
      <c r="A115" s="215"/>
      <c r="B115" s="21">
        <v>725</v>
      </c>
      <c r="C115" s="2">
        <v>8.1422460879808334</v>
      </c>
      <c r="D115" s="2">
        <v>8.1596517788595495</v>
      </c>
      <c r="E115" s="2">
        <v>8.092571490000001</v>
      </c>
      <c r="F115" s="2">
        <v>7.6093304252119756E-2</v>
      </c>
      <c r="G115" s="2">
        <v>-0.82209744579227806</v>
      </c>
      <c r="H115" s="12">
        <v>0.51607082263816018</v>
      </c>
      <c r="J115" s="21">
        <v>725</v>
      </c>
      <c r="K115" s="2">
        <v>8.1376103970925389</v>
      </c>
      <c r="L115" s="2">
        <v>8.1513214836708361</v>
      </c>
      <c r="M115" s="2">
        <v>8.1026853599999988</v>
      </c>
      <c r="N115" s="2">
        <v>9.351948745738739E-2</v>
      </c>
      <c r="O115" s="2">
        <v>-0.59666550716062094</v>
      </c>
      <c r="P115" s="12">
        <v>0.50421919767744094</v>
      </c>
      <c r="R115" s="21">
        <v>725</v>
      </c>
      <c r="S115" s="2">
        <v>8.1480537688857932</v>
      </c>
      <c r="T115" s="2">
        <v>8.161467304773165</v>
      </c>
      <c r="U115" s="2">
        <v>8.1234940995000002</v>
      </c>
      <c r="V115" s="2">
        <v>6.2417725722398711E-2</v>
      </c>
      <c r="W115" s="2">
        <v>-0.46527424365170728</v>
      </c>
      <c r="X115" s="12">
        <v>0.50085294150658421</v>
      </c>
    </row>
    <row r="116" spans="1:24">
      <c r="A116" s="215"/>
      <c r="B116" s="21">
        <v>740</v>
      </c>
      <c r="C116" s="2">
        <v>8.1412491251668619</v>
      </c>
      <c r="D116" s="2">
        <v>8.1596517788595495</v>
      </c>
      <c r="E116" s="2">
        <v>8.0881501725000007</v>
      </c>
      <c r="F116" s="2">
        <v>7.9616714315260698E-2</v>
      </c>
      <c r="G116" s="2">
        <v>-0.87628257059693304</v>
      </c>
      <c r="H116" s="12">
        <v>0.51584581619667047</v>
      </c>
      <c r="J116" s="21">
        <v>740</v>
      </c>
      <c r="K116" s="2">
        <v>8.1346522698006858</v>
      </c>
      <c r="L116" s="2">
        <v>8.1513214836708361</v>
      </c>
      <c r="M116" s="2">
        <v>8.1167427599999993</v>
      </c>
      <c r="N116" s="2">
        <v>9.8367835489002992E-2</v>
      </c>
      <c r="O116" s="2">
        <v>-0.42421003441106769</v>
      </c>
      <c r="P116" s="12">
        <v>0.50513371559203601</v>
      </c>
      <c r="R116" s="21">
        <v>740</v>
      </c>
      <c r="S116" s="2">
        <v>8.1488548980968538</v>
      </c>
      <c r="T116" s="2">
        <v>8.161467304773165</v>
      </c>
      <c r="U116" s="2">
        <v>8.1187158194999984</v>
      </c>
      <c r="V116" s="2">
        <v>6.7205589741519051E-2</v>
      </c>
      <c r="W116" s="2">
        <v>-0.52382106889239977</v>
      </c>
      <c r="X116" s="12">
        <v>0.50076137202900806</v>
      </c>
    </row>
    <row r="117" spans="1:24">
      <c r="A117" s="215"/>
      <c r="B117" s="21">
        <v>755</v>
      </c>
      <c r="C117" s="2">
        <v>8.1415088637211372</v>
      </c>
      <c r="D117" s="2">
        <v>8.1596517788595495</v>
      </c>
      <c r="E117" s="2">
        <v>8.1021943574999984</v>
      </c>
      <c r="F117" s="2">
        <v>7.590568992897706E-2</v>
      </c>
      <c r="G117" s="2">
        <v>-0.70416511533512738</v>
      </c>
      <c r="H117" s="12">
        <v>0.51661521719630865</v>
      </c>
      <c r="J117" s="21">
        <v>755</v>
      </c>
      <c r="K117" s="2">
        <v>8.1343685761187121</v>
      </c>
      <c r="L117" s="2">
        <v>8.1513214836708361</v>
      </c>
      <c r="M117" s="2">
        <v>8.1026853599999988</v>
      </c>
      <c r="N117" s="2">
        <v>8.4288423256715608E-2</v>
      </c>
      <c r="O117" s="2">
        <v>-0.59666550716062094</v>
      </c>
      <c r="P117" s="12">
        <v>0.5036172944266134</v>
      </c>
      <c r="R117" s="21">
        <v>755</v>
      </c>
      <c r="S117" s="2">
        <v>8.1463389039537599</v>
      </c>
      <c r="T117" s="2">
        <v>8.161467304773165</v>
      </c>
      <c r="U117" s="2">
        <v>8.1350814284999995</v>
      </c>
      <c r="V117" s="2">
        <v>6.6010400297614638E-2</v>
      </c>
      <c r="W117" s="2">
        <v>-0.3232981924430906</v>
      </c>
      <c r="X117" s="12">
        <v>0.5016104061311345</v>
      </c>
    </row>
    <row r="118" spans="1:24">
      <c r="A118" s="215"/>
      <c r="B118" s="21">
        <v>770</v>
      </c>
      <c r="C118" s="2">
        <v>8.1374047700662118</v>
      </c>
      <c r="D118" s="2">
        <v>8.1596517788595495</v>
      </c>
      <c r="E118" s="2">
        <v>8.0912711025000004</v>
      </c>
      <c r="F118" s="2">
        <v>8.4576159149032701E-2</v>
      </c>
      <c r="G118" s="2">
        <v>-0.8380342472054183</v>
      </c>
      <c r="H118" s="12">
        <v>0.51600576657427843</v>
      </c>
      <c r="J118" s="21">
        <v>770</v>
      </c>
      <c r="K118" s="2">
        <v>8.1343071606989756</v>
      </c>
      <c r="L118" s="2">
        <v>8.1513214836708361</v>
      </c>
      <c r="M118" s="2">
        <v>8.0942509200000003</v>
      </c>
      <c r="N118" s="2">
        <v>9.1524210539268874E-2</v>
      </c>
      <c r="O118" s="2">
        <v>-0.70013879081033115</v>
      </c>
      <c r="P118" s="12">
        <v>0.50340536434260019</v>
      </c>
      <c r="R118" s="21">
        <v>770</v>
      </c>
      <c r="S118" s="2">
        <v>8.1438523709827138</v>
      </c>
      <c r="T118" s="2">
        <v>8.161467304773165</v>
      </c>
      <c r="U118" s="2">
        <v>8.1347230574999987</v>
      </c>
      <c r="V118" s="2">
        <v>6.9296218954108965E-2</v>
      </c>
      <c r="W118" s="2">
        <v>-0.32768920433615067</v>
      </c>
      <c r="X118" s="12">
        <v>0.50151151710200048</v>
      </c>
    </row>
    <row r="119" spans="1:24">
      <c r="A119" s="215"/>
      <c r="B119" s="21">
        <v>785</v>
      </c>
      <c r="C119" s="2">
        <v>8.1370677120052441</v>
      </c>
      <c r="D119" s="2">
        <v>8.1596517788595495</v>
      </c>
      <c r="E119" s="2">
        <v>8.1118172249999994</v>
      </c>
      <c r="F119" s="2">
        <v>7.2966194474079316E-2</v>
      </c>
      <c r="G119" s="2">
        <v>-0.58623278487793318</v>
      </c>
      <c r="H119" s="12">
        <v>0.51685208615697109</v>
      </c>
      <c r="J119" s="21">
        <v>785</v>
      </c>
      <c r="K119" s="2">
        <v>8.1345997717417351</v>
      </c>
      <c r="L119" s="2">
        <v>8.1513214836708361</v>
      </c>
      <c r="M119" s="2">
        <v>8.1167427599999993</v>
      </c>
      <c r="N119" s="2">
        <v>9.5015177134505108E-2</v>
      </c>
      <c r="O119" s="2">
        <v>-0.42421003441106769</v>
      </c>
      <c r="P119" s="12">
        <v>0.50496846735395851</v>
      </c>
      <c r="R119" s="21">
        <v>785</v>
      </c>
      <c r="S119" s="2">
        <v>8.1426058319747092</v>
      </c>
      <c r="T119" s="2">
        <v>8.161467304773165</v>
      </c>
      <c r="U119" s="2">
        <v>8.1295266779999995</v>
      </c>
      <c r="V119" s="2">
        <v>6.3387546077441445E-2</v>
      </c>
      <c r="W119" s="2">
        <v>-0.39135887678536974</v>
      </c>
      <c r="X119" s="12">
        <v>0.50091886653705586</v>
      </c>
    </row>
    <row r="120" spans="1:24">
      <c r="A120" s="215"/>
      <c r="B120" s="21">
        <v>800</v>
      </c>
      <c r="C120" s="2">
        <v>8.1346658777583993</v>
      </c>
      <c r="D120" s="2">
        <v>8.1596517788595495</v>
      </c>
      <c r="E120" s="2">
        <v>8.1188393175000009</v>
      </c>
      <c r="F120" s="2">
        <v>7.8744815001572321E-2</v>
      </c>
      <c r="G120" s="2">
        <v>-0.50017405724699782</v>
      </c>
      <c r="H120" s="12">
        <v>0.51734481425203049</v>
      </c>
      <c r="J120" s="21">
        <v>800</v>
      </c>
      <c r="K120" s="2">
        <v>8.135921831670931</v>
      </c>
      <c r="L120" s="2">
        <v>8.1513214836708361</v>
      </c>
      <c r="M120" s="2">
        <v>8.1303315799999982</v>
      </c>
      <c r="N120" s="2">
        <v>9.5749870561131864E-2</v>
      </c>
      <c r="O120" s="2">
        <v>-0.25750307741985101</v>
      </c>
      <c r="P120" s="12">
        <v>0.50593983118247887</v>
      </c>
      <c r="R120" s="21">
        <v>800</v>
      </c>
      <c r="S120" s="2">
        <v>8.1420585213246337</v>
      </c>
      <c r="T120" s="2">
        <v>8.161467304773165</v>
      </c>
      <c r="U120" s="2">
        <v>8.1490578975000005</v>
      </c>
      <c r="V120" s="2">
        <v>6.2889531291507955E-2</v>
      </c>
      <c r="W120" s="2">
        <v>-0.15204872861411675</v>
      </c>
      <c r="X120" s="12">
        <v>0.50206780293171827</v>
      </c>
    </row>
    <row r="121" spans="1:24">
      <c r="A121" s="215"/>
      <c r="B121" s="21">
        <v>815</v>
      </c>
      <c r="C121" s="2">
        <v>8.1355066110535024</v>
      </c>
      <c r="D121" s="2">
        <v>8.1596517788595495</v>
      </c>
      <c r="E121" s="2">
        <v>8.0980331175</v>
      </c>
      <c r="F121" s="2">
        <v>8.2680389449477643E-2</v>
      </c>
      <c r="G121" s="2">
        <v>-0.7551628798571326</v>
      </c>
      <c r="H121" s="12">
        <v>0.51624487417655007</v>
      </c>
      <c r="J121" s="21">
        <v>815</v>
      </c>
      <c r="K121" s="2">
        <v>8.1308012114446075</v>
      </c>
      <c r="L121" s="2">
        <v>8.1513214836708361</v>
      </c>
      <c r="M121" s="2">
        <v>8.1059654200000004</v>
      </c>
      <c r="N121" s="2">
        <v>8.6603944267628172E-2</v>
      </c>
      <c r="O121" s="2">
        <v>-0.55642589685237376</v>
      </c>
      <c r="P121" s="12">
        <v>0.50370400724014164</v>
      </c>
      <c r="R121" s="21">
        <v>815</v>
      </c>
      <c r="S121" s="2">
        <v>8.1417254164292938</v>
      </c>
      <c r="T121" s="2">
        <v>8.161467304773165</v>
      </c>
      <c r="U121" s="2">
        <v>8.1291683070000005</v>
      </c>
      <c r="V121" s="2">
        <v>6.1658844379217218E-2</v>
      </c>
      <c r="W121" s="2">
        <v>-0.3957498886784081</v>
      </c>
      <c r="X121" s="12">
        <v>0.50079109568291802</v>
      </c>
    </row>
    <row r="122" spans="1:24">
      <c r="A122" s="215"/>
      <c r="B122" s="21">
        <v>830</v>
      </c>
      <c r="C122" s="2">
        <v>8.1343136081495508</v>
      </c>
      <c r="D122" s="2">
        <v>8.1596517788595495</v>
      </c>
      <c r="E122" s="2">
        <v>8.1154583100000011</v>
      </c>
      <c r="F122" s="2">
        <v>8.0255021447395436E-2</v>
      </c>
      <c r="G122" s="2">
        <v>-0.54160974092114056</v>
      </c>
      <c r="H122" s="12">
        <v>0.51716771937121631</v>
      </c>
      <c r="J122" s="21">
        <v>830</v>
      </c>
      <c r="K122" s="2">
        <v>8.130629511021624</v>
      </c>
      <c r="L122" s="2">
        <v>8.1513214836708361</v>
      </c>
      <c r="M122" s="2">
        <v>8.1265829400000005</v>
      </c>
      <c r="N122" s="2">
        <v>9.0209588843353089E-2</v>
      </c>
      <c r="O122" s="2">
        <v>-0.30349120348636949</v>
      </c>
      <c r="P122" s="12">
        <v>0.50512349922977728</v>
      </c>
      <c r="R122" s="21">
        <v>830</v>
      </c>
      <c r="S122" s="2">
        <v>8.1404559711715514</v>
      </c>
      <c r="T122" s="2">
        <v>8.161467304773165</v>
      </c>
      <c r="U122" s="2">
        <v>8.1482814269999988</v>
      </c>
      <c r="V122" s="2">
        <v>6.3637929997778786E-2</v>
      </c>
      <c r="W122" s="2">
        <v>-0.16156258771574697</v>
      </c>
      <c r="X122" s="12">
        <v>0.50194804492891243</v>
      </c>
    </row>
    <row r="123" spans="1:24">
      <c r="A123" s="216"/>
      <c r="B123" s="13">
        <v>845</v>
      </c>
      <c r="C123" s="14">
        <v>8.1315025915290402</v>
      </c>
      <c r="D123" s="14">
        <v>8.1596517788595495</v>
      </c>
      <c r="E123" s="14">
        <v>8.0993335050000006</v>
      </c>
      <c r="F123" s="14">
        <v>8.6511057664686503E-2</v>
      </c>
      <c r="G123" s="14">
        <v>-0.73922607844399235</v>
      </c>
      <c r="H123" s="15">
        <v>0.51623135388234231</v>
      </c>
      <c r="I123" s="25"/>
      <c r="J123" s="13">
        <v>845</v>
      </c>
      <c r="K123" s="14">
        <v>8.1274962806841078</v>
      </c>
      <c r="L123" s="14">
        <v>8.1513214836708361</v>
      </c>
      <c r="M123" s="14">
        <v>8.1040910999999998</v>
      </c>
      <c r="N123" s="14">
        <v>0.10054805929791689</v>
      </c>
      <c r="O123" s="14">
        <v>-0.57941995988565476</v>
      </c>
      <c r="P123" s="15">
        <v>0.50416403975152901</v>
      </c>
      <c r="Q123" s="25"/>
      <c r="R123" s="13">
        <v>845</v>
      </c>
      <c r="S123" s="14">
        <v>8.1375700288307744</v>
      </c>
      <c r="T123" s="14">
        <v>8.161467304773165</v>
      </c>
      <c r="U123" s="14">
        <v>8.1524624219999993</v>
      </c>
      <c r="V123" s="14">
        <v>6.1204617506514139E-2</v>
      </c>
      <c r="W123" s="14">
        <v>-0.11033411563015465</v>
      </c>
      <c r="X123" s="15">
        <v>0.50194984279697152</v>
      </c>
    </row>
    <row r="124" spans="1:24">
      <c r="B124" s="19"/>
      <c r="H124" s="20"/>
      <c r="J124" s="19"/>
      <c r="P124" s="20"/>
      <c r="R124" s="19"/>
      <c r="X124" s="20"/>
    </row>
    <row r="125" spans="1:24">
      <c r="B125" s="19"/>
      <c r="H125" s="20"/>
      <c r="J125" s="19"/>
      <c r="P125" s="20"/>
      <c r="R125" s="19"/>
      <c r="X125" s="20"/>
    </row>
    <row r="126" spans="1:24">
      <c r="B126" s="19"/>
      <c r="H126" s="20"/>
      <c r="J126" s="19"/>
      <c r="P126" s="20"/>
      <c r="R126" s="19"/>
      <c r="X126" s="20"/>
    </row>
    <row r="127" spans="1:24">
      <c r="B127" s="19"/>
      <c r="H127" s="20"/>
      <c r="J127" s="19"/>
      <c r="P127" s="20"/>
      <c r="R127" s="19"/>
      <c r="X127" s="20"/>
    </row>
    <row r="128" spans="1:24">
      <c r="B128" s="19"/>
      <c r="H128" s="20"/>
      <c r="J128" s="19"/>
      <c r="P128" s="20"/>
      <c r="R128" s="19"/>
      <c r="X128" s="20"/>
    </row>
    <row r="129" spans="2:24">
      <c r="B129" s="19"/>
      <c r="H129" s="20"/>
      <c r="J129" s="19"/>
      <c r="P129" s="20"/>
      <c r="R129" s="19"/>
      <c r="X129" s="20"/>
    </row>
    <row r="130" spans="2:24">
      <c r="B130" s="19"/>
      <c r="H130" s="20"/>
      <c r="J130" s="19"/>
      <c r="P130" s="20"/>
      <c r="R130" s="19"/>
      <c r="X130" s="20"/>
    </row>
    <row r="131" spans="2:24">
      <c r="B131" s="19"/>
      <c r="H131" s="20"/>
      <c r="J131" s="19"/>
      <c r="P131" s="20"/>
      <c r="R131" s="19"/>
      <c r="X131" s="20"/>
    </row>
    <row r="132" spans="2:24">
      <c r="B132" s="19"/>
      <c r="H132" s="20"/>
      <c r="J132" s="19"/>
      <c r="P132" s="20"/>
      <c r="R132" s="19"/>
      <c r="X132" s="20"/>
    </row>
    <row r="133" spans="2:24">
      <c r="B133" s="19"/>
      <c r="H133" s="20"/>
      <c r="J133" s="19"/>
      <c r="P133" s="20"/>
      <c r="R133" s="19"/>
      <c r="X133" s="20"/>
    </row>
    <row r="134" spans="2:24">
      <c r="B134" s="19"/>
      <c r="H134" s="20"/>
      <c r="J134" s="19"/>
      <c r="P134" s="20"/>
      <c r="R134" s="19"/>
      <c r="X134" s="20"/>
    </row>
    <row r="135" spans="2:24">
      <c r="B135" s="19"/>
      <c r="H135" s="20"/>
      <c r="J135" s="19"/>
      <c r="P135" s="20"/>
      <c r="R135" s="19"/>
      <c r="X135" s="20"/>
    </row>
    <row r="136" spans="2:24">
      <c r="B136" s="19"/>
      <c r="H136" s="20"/>
      <c r="J136" s="19"/>
      <c r="P136" s="20"/>
      <c r="R136" s="19"/>
      <c r="X136" s="20"/>
    </row>
    <row r="137" spans="2:24">
      <c r="B137" s="19"/>
      <c r="H137" s="20"/>
      <c r="J137" s="19"/>
      <c r="P137" s="20"/>
      <c r="R137" s="19"/>
      <c r="X137" s="20"/>
    </row>
    <row r="138" spans="2:24">
      <c r="B138" s="19"/>
      <c r="H138" s="20"/>
      <c r="J138" s="19"/>
      <c r="P138" s="20"/>
      <c r="R138" s="19"/>
      <c r="X138" s="20"/>
    </row>
    <row r="139" spans="2:24">
      <c r="B139" s="19"/>
      <c r="H139" s="20"/>
      <c r="J139" s="19"/>
      <c r="P139" s="20"/>
      <c r="R139" s="19"/>
      <c r="X139" s="20"/>
    </row>
    <row r="140" spans="2:24">
      <c r="B140" s="19"/>
      <c r="H140" s="20"/>
      <c r="J140" s="19"/>
      <c r="P140" s="20"/>
      <c r="R140" s="19"/>
      <c r="X140" s="20"/>
    </row>
    <row r="141" spans="2:24">
      <c r="B141" s="19"/>
      <c r="H141" s="20"/>
      <c r="J141" s="19"/>
      <c r="P141" s="20"/>
      <c r="R141" s="19"/>
      <c r="X141" s="20"/>
    </row>
    <row r="142" spans="2:24">
      <c r="B142" s="19"/>
      <c r="H142" s="20"/>
      <c r="J142" s="19"/>
      <c r="P142" s="20"/>
      <c r="R142" s="19"/>
      <c r="X142" s="20"/>
    </row>
    <row r="143" spans="2:24">
      <c r="B143" s="19"/>
      <c r="H143" s="20"/>
      <c r="J143" s="19"/>
      <c r="P143" s="20"/>
      <c r="R143" s="19"/>
      <c r="X143" s="20"/>
    </row>
    <row r="144" spans="2:24">
      <c r="B144" s="19"/>
      <c r="H144" s="20"/>
      <c r="J144" s="19"/>
      <c r="P144" s="20"/>
      <c r="R144" s="19"/>
      <c r="X144" s="20"/>
    </row>
    <row r="145" spans="2:24">
      <c r="B145" s="19"/>
      <c r="H145" s="20"/>
      <c r="J145" s="19"/>
      <c r="P145" s="20"/>
      <c r="R145" s="19"/>
      <c r="X145" s="20"/>
    </row>
    <row r="146" spans="2:24">
      <c r="B146" s="19"/>
      <c r="H146" s="20"/>
      <c r="J146" s="19"/>
      <c r="P146" s="20"/>
      <c r="R146" s="19"/>
      <c r="X146" s="20"/>
    </row>
    <row r="147" spans="2:24">
      <c r="B147" s="19"/>
      <c r="H147" s="20"/>
      <c r="J147" s="19"/>
      <c r="P147" s="20"/>
      <c r="R147" s="19"/>
      <c r="X147" s="20"/>
    </row>
    <row r="148" spans="2:24">
      <c r="B148" s="19"/>
      <c r="H148" s="20"/>
      <c r="J148" s="19"/>
      <c r="P148" s="20"/>
      <c r="R148" s="19"/>
      <c r="X148" s="20"/>
    </row>
    <row r="149" spans="2:24">
      <c r="B149" s="19"/>
      <c r="H149" s="20"/>
      <c r="J149" s="19"/>
      <c r="P149" s="20"/>
      <c r="R149" s="19"/>
      <c r="X149" s="20"/>
    </row>
    <row r="150" spans="2:24">
      <c r="B150" s="19"/>
      <c r="H150" s="20"/>
      <c r="J150" s="19"/>
      <c r="P150" s="20"/>
      <c r="R150" s="19"/>
      <c r="X150" s="20"/>
    </row>
    <row r="151" spans="2:24">
      <c r="B151" s="19"/>
      <c r="H151" s="20"/>
      <c r="J151" s="19"/>
      <c r="P151" s="20"/>
      <c r="R151" s="19"/>
      <c r="X151" s="20"/>
    </row>
    <row r="152" spans="2:24">
      <c r="B152" s="19"/>
      <c r="H152" s="20"/>
      <c r="J152" s="19"/>
      <c r="P152" s="20"/>
      <c r="R152" s="19"/>
      <c r="X152" s="20"/>
    </row>
    <row r="153" spans="2:24">
      <c r="B153" s="19"/>
      <c r="H153" s="20"/>
      <c r="J153" s="19"/>
      <c r="P153" s="20"/>
      <c r="R153" s="19"/>
      <c r="X153" s="20"/>
    </row>
    <row r="154" spans="2:24">
      <c r="B154" s="19"/>
      <c r="H154" s="20"/>
      <c r="J154" s="19"/>
      <c r="P154" s="20"/>
      <c r="R154" s="19"/>
      <c r="X154" s="20"/>
    </row>
    <row r="155" spans="2:24">
      <c r="B155" s="19"/>
      <c r="H155" s="20"/>
      <c r="J155" s="19"/>
      <c r="P155" s="20"/>
      <c r="R155" s="19"/>
      <c r="X155" s="20"/>
    </row>
    <row r="156" spans="2:24">
      <c r="B156" s="19"/>
      <c r="H156" s="20"/>
      <c r="J156" s="19"/>
      <c r="P156" s="20"/>
      <c r="R156" s="19"/>
      <c r="X156" s="20"/>
    </row>
    <row r="157" spans="2:24">
      <c r="B157" s="19"/>
      <c r="H157" s="20"/>
      <c r="J157" s="19"/>
      <c r="P157" s="20"/>
      <c r="R157" s="19"/>
      <c r="X157" s="20"/>
    </row>
    <row r="158" spans="2:24">
      <c r="B158" s="19"/>
      <c r="H158" s="20"/>
      <c r="J158" s="19"/>
      <c r="P158" s="20"/>
      <c r="R158" s="19"/>
      <c r="X158" s="20"/>
    </row>
    <row r="159" spans="2:24">
      <c r="B159" s="19"/>
      <c r="H159" s="20"/>
      <c r="J159" s="19"/>
      <c r="P159" s="20"/>
      <c r="R159" s="19"/>
      <c r="X159" s="20"/>
    </row>
    <row r="160" spans="2:24">
      <c r="B160" s="19"/>
      <c r="H160" s="20"/>
      <c r="J160" s="19"/>
      <c r="P160" s="20"/>
      <c r="R160" s="19"/>
      <c r="X160" s="20"/>
    </row>
    <row r="161" spans="2:24">
      <c r="B161" s="19"/>
      <c r="H161" s="20"/>
      <c r="J161" s="19"/>
      <c r="P161" s="20"/>
      <c r="R161" s="19"/>
      <c r="X161" s="20"/>
    </row>
    <row r="162" spans="2:24">
      <c r="B162" s="19"/>
      <c r="H162" s="20"/>
      <c r="J162" s="19"/>
      <c r="P162" s="20"/>
      <c r="R162" s="19"/>
      <c r="X162" s="20"/>
    </row>
    <row r="163" spans="2:24">
      <c r="B163" s="19"/>
      <c r="H163" s="20"/>
      <c r="J163" s="19"/>
      <c r="P163" s="20"/>
      <c r="R163" s="19"/>
      <c r="X163" s="20"/>
    </row>
    <row r="164" spans="2:24">
      <c r="B164" s="19"/>
      <c r="H164" s="20"/>
      <c r="J164" s="19"/>
      <c r="P164" s="20"/>
      <c r="R164" s="19"/>
      <c r="X164" s="20"/>
    </row>
    <row r="165" spans="2:24">
      <c r="B165" s="19"/>
      <c r="H165" s="20"/>
      <c r="J165" s="19"/>
      <c r="P165" s="20"/>
      <c r="R165" s="19"/>
      <c r="X165" s="20"/>
    </row>
    <row r="166" spans="2:24">
      <c r="B166" s="19"/>
      <c r="H166" s="20"/>
      <c r="J166" s="19"/>
      <c r="P166" s="20"/>
      <c r="R166" s="19"/>
      <c r="X166" s="20"/>
    </row>
    <row r="167" spans="2:24">
      <c r="B167" s="19"/>
      <c r="H167" s="20"/>
      <c r="J167" s="19"/>
      <c r="P167" s="20"/>
      <c r="R167" s="19"/>
      <c r="X167" s="20"/>
    </row>
    <row r="168" spans="2:24">
      <c r="B168" s="19"/>
      <c r="H168" s="20"/>
      <c r="J168" s="19"/>
      <c r="P168" s="20"/>
      <c r="R168" s="19"/>
      <c r="X168" s="20"/>
    </row>
    <row r="169" spans="2:24">
      <c r="B169" s="19"/>
      <c r="H169" s="20"/>
      <c r="J169" s="19"/>
      <c r="P169" s="20"/>
      <c r="R169" s="19"/>
      <c r="X169" s="20"/>
    </row>
    <row r="170" spans="2:24">
      <c r="B170" s="19"/>
      <c r="H170" s="20"/>
      <c r="J170" s="19"/>
      <c r="P170" s="20"/>
      <c r="R170" s="19"/>
      <c r="X170" s="20"/>
    </row>
    <row r="171" spans="2:24">
      <c r="B171" s="19"/>
      <c r="H171" s="20"/>
      <c r="J171" s="19"/>
      <c r="P171" s="20"/>
      <c r="R171" s="19"/>
      <c r="X171" s="20"/>
    </row>
    <row r="172" spans="2:24">
      <c r="B172" s="19"/>
      <c r="H172" s="20"/>
      <c r="J172" s="19"/>
      <c r="P172" s="20"/>
      <c r="R172" s="19"/>
      <c r="X172" s="20"/>
    </row>
    <row r="173" spans="2:24">
      <c r="B173" s="19"/>
      <c r="H173" s="20"/>
      <c r="J173" s="19"/>
      <c r="P173" s="20"/>
      <c r="R173" s="19"/>
      <c r="X173" s="20"/>
    </row>
    <row r="174" spans="2:24">
      <c r="B174" s="19"/>
      <c r="H174" s="20"/>
      <c r="J174" s="19"/>
      <c r="P174" s="20"/>
      <c r="R174" s="19"/>
      <c r="X174" s="20"/>
    </row>
    <row r="175" spans="2:24">
      <c r="B175" s="19"/>
      <c r="H175" s="20"/>
      <c r="J175" s="19"/>
      <c r="P175" s="20"/>
      <c r="R175" s="19"/>
      <c r="X175" s="20"/>
    </row>
    <row r="176" spans="2:24">
      <c r="B176" s="19"/>
      <c r="H176" s="20"/>
      <c r="J176" s="19"/>
      <c r="P176" s="20"/>
      <c r="R176" s="19"/>
      <c r="X176" s="20"/>
    </row>
    <row r="177" spans="2:24">
      <c r="B177" s="19"/>
      <c r="H177" s="20"/>
      <c r="J177" s="19"/>
      <c r="P177" s="20"/>
      <c r="R177" s="19"/>
      <c r="X177" s="20"/>
    </row>
    <row r="178" spans="2:24">
      <c r="B178" s="19"/>
      <c r="H178" s="20"/>
      <c r="J178" s="19"/>
      <c r="P178" s="20"/>
      <c r="R178" s="19"/>
      <c r="X178" s="20"/>
    </row>
    <row r="179" spans="2:24">
      <c r="B179" s="19"/>
      <c r="H179" s="20"/>
      <c r="J179" s="19"/>
      <c r="P179" s="20"/>
      <c r="R179" s="19"/>
      <c r="X179" s="20"/>
    </row>
    <row r="180" spans="2:24">
      <c r="B180" s="19"/>
      <c r="H180" s="20"/>
      <c r="J180" s="19"/>
      <c r="P180" s="20"/>
      <c r="R180" s="19"/>
      <c r="X180" s="20"/>
    </row>
    <row r="181" spans="2:24">
      <c r="B181" s="19"/>
      <c r="H181" s="20"/>
      <c r="J181" s="19"/>
      <c r="P181" s="20"/>
      <c r="R181" s="19"/>
      <c r="X181" s="20"/>
    </row>
    <row r="182" spans="2:24">
      <c r="B182" s="19"/>
      <c r="H182" s="20"/>
      <c r="J182" s="19"/>
      <c r="P182" s="20"/>
      <c r="R182" s="19"/>
      <c r="X182" s="20"/>
    </row>
    <row r="183" spans="2:24">
      <c r="B183" s="19"/>
      <c r="H183" s="20"/>
      <c r="J183" s="19"/>
      <c r="P183" s="20"/>
      <c r="R183" s="19"/>
      <c r="X183" s="20"/>
    </row>
    <row r="184" spans="2:24">
      <c r="B184" s="19"/>
      <c r="H184" s="20"/>
      <c r="J184" s="19"/>
      <c r="P184" s="20"/>
      <c r="R184" s="19"/>
      <c r="X184" s="20"/>
    </row>
    <row r="185" spans="2:24">
      <c r="B185" s="19"/>
      <c r="H185" s="20"/>
      <c r="J185" s="19"/>
      <c r="P185" s="20"/>
      <c r="R185" s="19"/>
      <c r="X185" s="20"/>
    </row>
    <row r="186" spans="2:24">
      <c r="B186" s="19"/>
      <c r="H186" s="20"/>
      <c r="J186" s="19"/>
      <c r="P186" s="20"/>
      <c r="R186" s="19"/>
      <c r="X186" s="20"/>
    </row>
    <row r="187" spans="2:24">
      <c r="B187" s="19"/>
      <c r="H187" s="20"/>
      <c r="J187" s="19"/>
      <c r="P187" s="20"/>
      <c r="R187" s="19"/>
      <c r="X187" s="20"/>
    </row>
    <row r="188" spans="2:24">
      <c r="B188" s="19"/>
      <c r="H188" s="20"/>
      <c r="J188" s="19"/>
      <c r="P188" s="20"/>
      <c r="R188" s="19"/>
      <c r="X188" s="20"/>
    </row>
    <row r="189" spans="2:24">
      <c r="B189" s="19"/>
      <c r="H189" s="20"/>
      <c r="J189" s="19"/>
      <c r="P189" s="20"/>
      <c r="R189" s="19"/>
      <c r="X189" s="20"/>
    </row>
    <row r="190" spans="2:24">
      <c r="B190" s="19"/>
      <c r="H190" s="20"/>
      <c r="J190" s="19"/>
      <c r="P190" s="20"/>
      <c r="R190" s="19"/>
      <c r="X190" s="20"/>
    </row>
    <row r="191" spans="2:24">
      <c r="B191" s="19"/>
      <c r="H191" s="20"/>
      <c r="J191" s="19"/>
      <c r="P191" s="20"/>
      <c r="R191" s="19"/>
      <c r="X191" s="20"/>
    </row>
    <row r="192" spans="2:24">
      <c r="B192" s="19"/>
      <c r="H192" s="20"/>
      <c r="J192" s="19"/>
      <c r="P192" s="20"/>
      <c r="R192" s="19"/>
      <c r="X192" s="20"/>
    </row>
    <row r="193" spans="2:24">
      <c r="B193" s="19"/>
      <c r="H193" s="20"/>
      <c r="J193" s="19"/>
      <c r="P193" s="20"/>
      <c r="R193" s="19"/>
      <c r="X193" s="20"/>
    </row>
    <row r="194" spans="2:24">
      <c r="B194" s="19"/>
      <c r="H194" s="20"/>
      <c r="J194" s="19"/>
      <c r="P194" s="20"/>
      <c r="R194" s="19"/>
      <c r="X194" s="20"/>
    </row>
    <row r="195" spans="2:24">
      <c r="B195" s="19"/>
      <c r="H195" s="20"/>
      <c r="J195" s="19"/>
      <c r="P195" s="20"/>
      <c r="R195" s="19"/>
      <c r="X195" s="20"/>
    </row>
    <row r="196" spans="2:24">
      <c r="B196" s="19"/>
      <c r="H196" s="20"/>
      <c r="J196" s="19"/>
      <c r="P196" s="20"/>
      <c r="R196" s="19"/>
      <c r="X196" s="20"/>
    </row>
    <row r="197" spans="2:24">
      <c r="B197" s="19"/>
      <c r="H197" s="20"/>
      <c r="J197" s="19"/>
      <c r="P197" s="20"/>
      <c r="R197" s="19"/>
      <c r="X197" s="20"/>
    </row>
    <row r="198" spans="2:24">
      <c r="B198" s="19"/>
      <c r="H198" s="20"/>
      <c r="J198" s="19"/>
      <c r="P198" s="20"/>
      <c r="R198" s="19"/>
      <c r="X198" s="20"/>
    </row>
    <row r="199" spans="2:24">
      <c r="B199" s="19"/>
      <c r="H199" s="20"/>
      <c r="J199" s="19"/>
      <c r="P199" s="20"/>
      <c r="R199" s="19"/>
      <c r="X199" s="20"/>
    </row>
    <row r="200" spans="2:24">
      <c r="B200" s="19"/>
      <c r="H200" s="20"/>
      <c r="J200" s="19"/>
      <c r="P200" s="20"/>
      <c r="R200" s="19"/>
      <c r="X200" s="20"/>
    </row>
    <row r="201" spans="2:24">
      <c r="B201" s="19"/>
      <c r="H201" s="20"/>
      <c r="J201" s="19"/>
      <c r="P201" s="20"/>
      <c r="R201" s="19"/>
      <c r="X201" s="20"/>
    </row>
    <row r="202" spans="2:24">
      <c r="B202" s="19"/>
      <c r="H202" s="20"/>
      <c r="J202" s="19"/>
      <c r="P202" s="20"/>
      <c r="R202" s="19"/>
      <c r="X202" s="20"/>
    </row>
    <row r="203" spans="2:24">
      <c r="B203" s="19"/>
      <c r="H203" s="20"/>
      <c r="J203" s="19"/>
      <c r="P203" s="20"/>
      <c r="R203" s="19"/>
      <c r="X203" s="20"/>
    </row>
    <row r="204" spans="2:24">
      <c r="B204" s="19"/>
      <c r="H204" s="20"/>
      <c r="J204" s="19"/>
      <c r="P204" s="20"/>
      <c r="R204" s="19"/>
      <c r="X204" s="20"/>
    </row>
    <row r="205" spans="2:24">
      <c r="B205" s="19"/>
      <c r="H205" s="20"/>
      <c r="J205" s="19"/>
      <c r="P205" s="20"/>
      <c r="R205" s="19"/>
      <c r="X205" s="20"/>
    </row>
    <row r="206" spans="2:24">
      <c r="B206" s="19"/>
      <c r="H206" s="20"/>
      <c r="J206" s="19"/>
      <c r="P206" s="20"/>
      <c r="R206" s="19"/>
      <c r="X206" s="20"/>
    </row>
    <row r="207" spans="2:24">
      <c r="B207" s="19"/>
      <c r="H207" s="20"/>
      <c r="J207" s="19"/>
      <c r="P207" s="20"/>
      <c r="R207" s="19"/>
      <c r="X207" s="20"/>
    </row>
    <row r="208" spans="2:24">
      <c r="B208" s="24"/>
      <c r="C208" s="25"/>
      <c r="D208" s="25"/>
      <c r="E208" s="25"/>
      <c r="F208" s="25"/>
      <c r="G208" s="25"/>
      <c r="H208" s="26"/>
      <c r="J208" s="24"/>
      <c r="K208" s="25"/>
      <c r="L208" s="25"/>
      <c r="M208" s="25"/>
      <c r="N208" s="25"/>
      <c r="O208" s="25"/>
      <c r="P208" s="26"/>
      <c r="R208" s="24"/>
      <c r="S208" s="25"/>
      <c r="T208" s="25"/>
      <c r="U208" s="25"/>
      <c r="V208" s="25"/>
      <c r="W208" s="25"/>
      <c r="X208" s="26"/>
    </row>
  </sheetData>
  <mergeCells count="5">
    <mergeCell ref="B1:H1"/>
    <mergeCell ref="J1:P1"/>
    <mergeCell ref="R1:X1"/>
    <mergeCell ref="A25:A64"/>
    <mergeCell ref="A84:A123"/>
  </mergeCells>
  <pageMargins left="0.7" right="0.7" top="0.78740157499999996" bottom="0.78740157499999996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6A7F-E46A-4C03-A996-0C7E8A97754C}">
  <sheetPr>
    <tabColor rgb="FF9933FF"/>
  </sheetPr>
  <dimension ref="A1:X169"/>
  <sheetViews>
    <sheetView zoomScale="80" zoomScaleNormal="80" workbookViewId="0">
      <pane xSplit="1" ySplit="3" topLeftCell="V4" activePane="bottomRight" state="frozen"/>
      <selection activeCell="AC17" sqref="AC17"/>
      <selection pane="topRight" activeCell="AC17" sqref="AC17"/>
      <selection pane="bottomLeft" activeCell="AC17" sqref="AC17"/>
      <selection pane="bottomRight" activeCell="Z39" sqref="Z39"/>
    </sheetView>
  </sheetViews>
  <sheetFormatPr defaultRowHeight="15"/>
  <cols>
    <col min="9" max="9" width="18.28515625" customWidth="1"/>
    <col min="17" max="17" width="18.42578125" customWidth="1"/>
  </cols>
  <sheetData>
    <row r="1" spans="2:24">
      <c r="B1" s="199" t="s">
        <v>120</v>
      </c>
      <c r="C1" s="200"/>
      <c r="D1" s="200"/>
      <c r="E1" s="200"/>
      <c r="F1" s="200"/>
      <c r="G1" s="200"/>
      <c r="H1" s="201"/>
      <c r="J1" s="199" t="s">
        <v>121</v>
      </c>
      <c r="K1" s="200"/>
      <c r="L1" s="200"/>
      <c r="M1" s="200"/>
      <c r="N1" s="200"/>
      <c r="O1" s="200"/>
      <c r="P1" s="201"/>
      <c r="R1" s="199" t="s">
        <v>122</v>
      </c>
      <c r="S1" s="200"/>
      <c r="T1" s="200"/>
      <c r="U1" s="200"/>
      <c r="V1" s="200"/>
      <c r="W1" s="200"/>
      <c r="X1" s="201"/>
    </row>
    <row r="2" spans="2:24" ht="18">
      <c r="B2" s="11" t="s">
        <v>1</v>
      </c>
      <c r="C2" s="198" t="s">
        <v>116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J2" s="11" t="s">
        <v>1</v>
      </c>
      <c r="K2" s="198" t="s">
        <v>116</v>
      </c>
      <c r="L2" s="2" t="s">
        <v>4</v>
      </c>
      <c r="M2" s="2" t="s">
        <v>5</v>
      </c>
      <c r="N2" s="5" t="s">
        <v>6</v>
      </c>
      <c r="O2" s="2" t="s">
        <v>7</v>
      </c>
      <c r="P2" s="12" t="s">
        <v>8</v>
      </c>
      <c r="R2" s="11" t="s">
        <v>1</v>
      </c>
      <c r="S2" s="198" t="s">
        <v>116</v>
      </c>
      <c r="T2" s="2" t="s">
        <v>4</v>
      </c>
      <c r="U2" s="2" t="s">
        <v>5</v>
      </c>
      <c r="V2" s="5" t="s">
        <v>6</v>
      </c>
      <c r="W2" s="2" t="s">
        <v>7</v>
      </c>
      <c r="X2" s="12" t="s">
        <v>8</v>
      </c>
    </row>
    <row r="3" spans="2:24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J3" s="13" t="s">
        <v>9</v>
      </c>
      <c r="K3" s="14" t="s">
        <v>10</v>
      </c>
      <c r="L3" s="14" t="s">
        <v>10</v>
      </c>
      <c r="M3" s="14" t="s">
        <v>10</v>
      </c>
      <c r="N3" s="14" t="s">
        <v>10</v>
      </c>
      <c r="O3" s="14" t="s">
        <v>11</v>
      </c>
      <c r="P3" s="15" t="s">
        <v>11</v>
      </c>
      <c r="R3" s="13" t="s">
        <v>9</v>
      </c>
      <c r="S3" s="14" t="s">
        <v>10</v>
      </c>
      <c r="T3" s="14" t="s">
        <v>10</v>
      </c>
      <c r="U3" s="14" t="s">
        <v>10</v>
      </c>
      <c r="V3" s="14" t="s">
        <v>10</v>
      </c>
      <c r="W3" s="14" t="s">
        <v>11</v>
      </c>
      <c r="X3" s="15" t="s">
        <v>11</v>
      </c>
    </row>
    <row r="4" spans="2:24">
      <c r="B4" s="19"/>
      <c r="H4" s="20"/>
      <c r="J4" s="19"/>
      <c r="P4" s="20"/>
      <c r="R4" s="19"/>
      <c r="X4" s="20"/>
    </row>
    <row r="5" spans="2:24">
      <c r="B5" s="19"/>
      <c r="H5" s="20"/>
      <c r="J5" s="19"/>
      <c r="P5" s="20"/>
      <c r="R5" s="19"/>
      <c r="X5" s="20"/>
    </row>
    <row r="6" spans="2:24">
      <c r="B6" s="19"/>
      <c r="H6" s="20"/>
      <c r="J6" s="19"/>
      <c r="P6" s="20"/>
      <c r="R6" s="19"/>
      <c r="X6" s="20"/>
    </row>
    <row r="7" spans="2:24">
      <c r="B7" s="19"/>
      <c r="H7" s="20"/>
      <c r="J7" s="19"/>
      <c r="P7" s="20"/>
      <c r="R7" s="19"/>
      <c r="X7" s="20"/>
    </row>
    <row r="8" spans="2:24">
      <c r="B8" s="19"/>
      <c r="H8" s="20"/>
      <c r="J8" s="19"/>
      <c r="P8" s="20"/>
      <c r="R8" s="19"/>
      <c r="X8" s="20"/>
    </row>
    <row r="9" spans="2:24">
      <c r="B9" s="19"/>
      <c r="H9" s="20"/>
      <c r="J9" s="19"/>
      <c r="P9" s="20"/>
      <c r="R9" s="19"/>
      <c r="X9" s="20"/>
    </row>
    <row r="10" spans="2:24">
      <c r="B10" s="19"/>
      <c r="H10" s="20"/>
      <c r="J10" s="19"/>
      <c r="P10" s="20"/>
      <c r="R10" s="19"/>
      <c r="X10" s="20"/>
    </row>
    <row r="11" spans="2:24">
      <c r="B11" s="19"/>
      <c r="H11" s="20"/>
      <c r="J11" s="19"/>
      <c r="P11" s="20"/>
      <c r="R11" s="19"/>
      <c r="X11" s="20"/>
    </row>
    <row r="12" spans="2:24">
      <c r="B12" s="19"/>
      <c r="H12" s="20"/>
      <c r="J12" s="19"/>
      <c r="P12" s="20"/>
      <c r="R12" s="19"/>
      <c r="X12" s="20"/>
    </row>
    <row r="13" spans="2:24">
      <c r="B13" s="19"/>
      <c r="H13" s="20"/>
      <c r="J13" s="19"/>
      <c r="P13" s="20"/>
      <c r="R13" s="19"/>
      <c r="X13" s="20"/>
    </row>
    <row r="14" spans="2:24">
      <c r="B14" s="19"/>
      <c r="H14" s="20"/>
      <c r="J14" s="19"/>
      <c r="P14" s="20"/>
      <c r="R14" s="19"/>
      <c r="X14" s="20"/>
    </row>
    <row r="15" spans="2:24">
      <c r="B15" s="19"/>
      <c r="H15" s="20"/>
      <c r="J15" s="19"/>
      <c r="P15" s="20"/>
      <c r="R15" s="19"/>
      <c r="X15" s="20"/>
    </row>
    <row r="16" spans="2:24">
      <c r="B16" s="19"/>
      <c r="H16" s="20"/>
      <c r="J16" s="19"/>
      <c r="P16" s="20"/>
      <c r="R16" s="19"/>
      <c r="X16" s="20"/>
    </row>
    <row r="17" spans="1:24">
      <c r="B17" s="19"/>
      <c r="H17" s="20"/>
      <c r="J17" s="19"/>
      <c r="P17" s="20"/>
      <c r="R17" s="19"/>
      <c r="X17" s="20"/>
    </row>
    <row r="18" spans="1:24">
      <c r="B18" s="19"/>
      <c r="H18" s="20"/>
      <c r="J18" s="19"/>
      <c r="P18" s="20"/>
      <c r="R18" s="19"/>
      <c r="X18" s="20"/>
    </row>
    <row r="19" spans="1:24">
      <c r="B19" s="19"/>
      <c r="H19" s="20"/>
      <c r="J19" s="19"/>
      <c r="P19" s="20"/>
      <c r="R19" s="19"/>
      <c r="X19" s="20"/>
    </row>
    <row r="20" spans="1:24">
      <c r="B20" s="19"/>
      <c r="H20" s="20"/>
      <c r="J20" s="19"/>
      <c r="P20" s="20"/>
      <c r="R20" s="19"/>
      <c r="X20" s="20"/>
    </row>
    <row r="21" spans="1:24">
      <c r="B21" s="19"/>
      <c r="H21" s="20"/>
      <c r="J21" s="19"/>
      <c r="P21" s="20"/>
      <c r="R21" s="19"/>
      <c r="X21" s="20"/>
    </row>
    <row r="22" spans="1:24">
      <c r="B22" s="19"/>
      <c r="H22" s="20"/>
      <c r="J22" s="19"/>
      <c r="P22" s="20"/>
      <c r="R22" s="19"/>
      <c r="X22" s="20"/>
    </row>
    <row r="23" spans="1:24">
      <c r="B23" s="19"/>
      <c r="H23" s="20"/>
      <c r="J23" s="19"/>
      <c r="P23" s="20"/>
      <c r="R23" s="19"/>
      <c r="X23" s="20"/>
    </row>
    <row r="24" spans="1:24">
      <c r="B24" s="19"/>
      <c r="H24" s="20"/>
      <c r="J24" s="19"/>
      <c r="P24" s="20"/>
      <c r="R24" s="19"/>
      <c r="X24" s="20"/>
    </row>
    <row r="25" spans="1:24">
      <c r="A25" s="202" t="s">
        <v>24</v>
      </c>
      <c r="B25" s="27">
        <v>200</v>
      </c>
      <c r="C25" s="37">
        <v>8.1807994784177414</v>
      </c>
      <c r="D25" s="37">
        <v>8.1530565663816166</v>
      </c>
      <c r="E25" s="37">
        <v>7.5750403521578011</v>
      </c>
      <c r="F25" s="37">
        <v>8.3445943810010942E-2</v>
      </c>
      <c r="G25" s="37">
        <v>-7.0895646254585358</v>
      </c>
      <c r="H25" s="38">
        <v>0.46800193490187902</v>
      </c>
      <c r="I25" s="50"/>
      <c r="J25" s="52">
        <v>200</v>
      </c>
      <c r="K25" s="52">
        <v>8.2177838542736303</v>
      </c>
      <c r="L25" s="53">
        <v>8.1764258096712599</v>
      </c>
      <c r="M25" s="52">
        <v>7.7797932698075929</v>
      </c>
      <c r="N25" s="53">
        <v>8.2449795051007302E-2</v>
      </c>
      <c r="O25" s="53">
        <v>-4.8509281328587504</v>
      </c>
      <c r="P25" s="54">
        <v>0.47992067432734259</v>
      </c>
      <c r="Q25" s="50"/>
      <c r="R25" s="87">
        <v>200</v>
      </c>
      <c r="S25" s="52">
        <v>8.1358914487625178</v>
      </c>
      <c r="T25" s="53">
        <v>8.1032099268996856</v>
      </c>
      <c r="U25" s="52">
        <v>7.8989240617163583</v>
      </c>
      <c r="V25" s="53">
        <v>5.967019634836309E-2</v>
      </c>
      <c r="W25" s="53">
        <v>-2.5210486588181942</v>
      </c>
      <c r="X25" s="61">
        <v>0.49028302850412309</v>
      </c>
    </row>
    <row r="26" spans="1:24">
      <c r="A26" s="203"/>
      <c r="B26" s="21">
        <v>215</v>
      </c>
      <c r="C26" s="2">
        <v>8.1788352594082756</v>
      </c>
      <c r="D26" s="2">
        <v>8.1530565663816166</v>
      </c>
      <c r="E26" s="2">
        <v>7.7111048691303479</v>
      </c>
      <c r="F26" s="2">
        <v>7.649760428600777E-2</v>
      </c>
      <c r="G26" s="2">
        <v>-5.4206872435255287</v>
      </c>
      <c r="H26" s="12">
        <v>0.4759357281787816</v>
      </c>
      <c r="I26" s="51"/>
      <c r="J26" s="55">
        <v>215</v>
      </c>
      <c r="K26" s="55">
        <v>8.2179382234868985</v>
      </c>
      <c r="L26" s="56">
        <v>8.1764258096712599</v>
      </c>
      <c r="M26" s="55">
        <v>7.8796156722107407</v>
      </c>
      <c r="N26" s="56">
        <v>8.8438197091909587E-2</v>
      </c>
      <c r="O26" s="56">
        <v>-3.6300719210274681</v>
      </c>
      <c r="P26" s="57">
        <v>0.4863049436823299</v>
      </c>
      <c r="Q26" s="51"/>
      <c r="R26" s="88">
        <v>215</v>
      </c>
      <c r="S26" s="55">
        <v>8.1346583447762537</v>
      </c>
      <c r="T26" s="56">
        <v>8.1032099268996856</v>
      </c>
      <c r="U26" s="55">
        <v>7.950822768264036</v>
      </c>
      <c r="V26" s="56">
        <v>5.2429464905363793E-2</v>
      </c>
      <c r="W26" s="56">
        <v>-1.8805776971145729</v>
      </c>
      <c r="X26" s="62">
        <v>0.49320895227715139</v>
      </c>
    </row>
    <row r="27" spans="1:24">
      <c r="A27" s="203"/>
      <c r="B27" s="21">
        <v>230</v>
      </c>
      <c r="C27" s="2">
        <v>8.179387715254542</v>
      </c>
      <c r="D27" s="2">
        <v>8.1530565663816166</v>
      </c>
      <c r="E27" s="2">
        <v>7.8220262913909488</v>
      </c>
      <c r="F27" s="2">
        <v>8.8581252515325032E-2</v>
      </c>
      <c r="G27" s="2">
        <v>-4.0601984335008883</v>
      </c>
      <c r="H27" s="12">
        <v>0.48328797710601268</v>
      </c>
      <c r="I27" s="51"/>
      <c r="J27" s="55">
        <v>230</v>
      </c>
      <c r="K27" s="55">
        <v>8.2175233416933171</v>
      </c>
      <c r="L27" s="56">
        <v>8.1764258096712599</v>
      </c>
      <c r="M27" s="55">
        <v>7.9239010883859651</v>
      </c>
      <c r="N27" s="56">
        <v>8.6079567641565102E-2</v>
      </c>
      <c r="O27" s="56">
        <v>-3.0884487569935861</v>
      </c>
      <c r="P27" s="57">
        <v>0.48888620179397568</v>
      </c>
      <c r="Q27" s="51"/>
      <c r="R27" s="88">
        <v>230</v>
      </c>
      <c r="S27" s="55">
        <v>8.1327363567513054</v>
      </c>
      <c r="T27" s="56">
        <v>8.1032099268996856</v>
      </c>
      <c r="U27" s="55">
        <v>7.9496187866862984</v>
      </c>
      <c r="V27" s="56">
        <v>5.8073134641968248E-2</v>
      </c>
      <c r="W27" s="56">
        <v>-1.895435779141311</v>
      </c>
      <c r="X27" s="62">
        <v>0.49317881235056787</v>
      </c>
    </row>
    <row r="28" spans="1:24">
      <c r="A28" s="203"/>
      <c r="B28" s="21">
        <v>245</v>
      </c>
      <c r="C28" s="2">
        <v>8.1777310712367619</v>
      </c>
      <c r="D28" s="2">
        <v>8.1530565663816166</v>
      </c>
      <c r="E28" s="2">
        <v>7.90789849228692</v>
      </c>
      <c r="F28" s="2">
        <v>9.3551149494303931E-2</v>
      </c>
      <c r="G28" s="2">
        <v>-3.0069468069874978</v>
      </c>
      <c r="H28" s="12">
        <v>0.48868331846484048</v>
      </c>
      <c r="I28" s="51"/>
      <c r="J28" s="55">
        <v>245</v>
      </c>
      <c r="K28" s="55">
        <v>8.2163788720529265</v>
      </c>
      <c r="L28" s="56">
        <v>8.1764258096712599</v>
      </c>
      <c r="M28" s="55">
        <v>7.9831363067414864</v>
      </c>
      <c r="N28" s="56">
        <v>8.5145672324912949E-2</v>
      </c>
      <c r="O28" s="56">
        <v>-2.3639852843909761</v>
      </c>
      <c r="P28" s="57">
        <v>0.49240418593545449</v>
      </c>
      <c r="Q28" s="51"/>
      <c r="R28" s="88">
        <v>245</v>
      </c>
      <c r="S28" s="55">
        <v>8.1334337810805604</v>
      </c>
      <c r="T28" s="56">
        <v>8.1032099268996856</v>
      </c>
      <c r="U28" s="55">
        <v>7.9824375859861814</v>
      </c>
      <c r="V28" s="56">
        <v>6.1327745603946528E-2</v>
      </c>
      <c r="W28" s="56">
        <v>-1.490425917667322</v>
      </c>
      <c r="X28" s="62">
        <v>0.49534956725033807</v>
      </c>
    </row>
    <row r="29" spans="1:24">
      <c r="A29" s="203"/>
      <c r="B29" s="21">
        <v>260</v>
      </c>
      <c r="C29" s="2">
        <v>8.177868563136693</v>
      </c>
      <c r="D29" s="2">
        <v>8.1530565663816166</v>
      </c>
      <c r="E29" s="2">
        <v>7.9817503922153508</v>
      </c>
      <c r="F29" s="2">
        <v>8.3465220660478762E-2</v>
      </c>
      <c r="G29" s="2">
        <v>-2.1011282427823592</v>
      </c>
      <c r="H29" s="12">
        <v>0.49275959169063038</v>
      </c>
      <c r="I29" s="51"/>
      <c r="J29" s="55">
        <v>260</v>
      </c>
      <c r="K29" s="55">
        <v>8.2128056790942576</v>
      </c>
      <c r="L29" s="56">
        <v>8.1764258096712599</v>
      </c>
      <c r="M29" s="55">
        <v>7.9993243473375726</v>
      </c>
      <c r="N29" s="56">
        <v>9.123083554058152E-2</v>
      </c>
      <c r="O29" s="56">
        <v>-2.1660009698150362</v>
      </c>
      <c r="P29" s="57">
        <v>0.49345345263979068</v>
      </c>
      <c r="Q29" s="51"/>
      <c r="R29" s="88">
        <v>260</v>
      </c>
      <c r="S29" s="55">
        <v>8.1331381197685513</v>
      </c>
      <c r="T29" s="56">
        <v>8.1032099268996856</v>
      </c>
      <c r="U29" s="55">
        <v>7.9787833852272092</v>
      </c>
      <c r="V29" s="56">
        <v>6.1039461901747742E-2</v>
      </c>
      <c r="W29" s="56">
        <v>-1.5355216364249169</v>
      </c>
      <c r="X29" s="62">
        <v>0.49509671757714602</v>
      </c>
    </row>
    <row r="30" spans="1:24">
      <c r="A30" s="203"/>
      <c r="B30" s="21">
        <v>275</v>
      </c>
      <c r="C30" s="2">
        <v>8.1759828955307405</v>
      </c>
      <c r="D30" s="2">
        <v>8.1530565663816166</v>
      </c>
      <c r="E30" s="2">
        <v>8.0280015079900799</v>
      </c>
      <c r="F30" s="2">
        <v>8.341058774786464E-2</v>
      </c>
      <c r="G30" s="2">
        <v>-1.5338426438397319</v>
      </c>
      <c r="H30" s="12">
        <v>0.49547868978715143</v>
      </c>
      <c r="I30" s="51"/>
      <c r="J30" s="55">
        <v>275</v>
      </c>
      <c r="K30" s="55">
        <v>8.211207789687144</v>
      </c>
      <c r="L30" s="56">
        <v>8.1764258096712599</v>
      </c>
      <c r="M30" s="55">
        <v>8.0179255757907839</v>
      </c>
      <c r="N30" s="56">
        <v>8.5081751991486654E-2</v>
      </c>
      <c r="O30" s="56">
        <v>-1.938502685280876</v>
      </c>
      <c r="P30" s="57">
        <v>0.4942223611660202</v>
      </c>
      <c r="Q30" s="51"/>
      <c r="R30" s="88">
        <v>275</v>
      </c>
      <c r="S30" s="55">
        <v>8.1319506369987113</v>
      </c>
      <c r="T30" s="56">
        <v>8.1032099268996856</v>
      </c>
      <c r="U30" s="55">
        <v>8.0068499131052988</v>
      </c>
      <c r="V30" s="56">
        <v>5.7306170750047618E-2</v>
      </c>
      <c r="W30" s="56">
        <v>-1.189158551532854</v>
      </c>
      <c r="X30" s="62">
        <v>0.49664643332644232</v>
      </c>
    </row>
    <row r="31" spans="1:24">
      <c r="A31" s="203"/>
      <c r="B31" s="21">
        <v>290</v>
      </c>
      <c r="C31" s="2">
        <v>8.1744571757493603</v>
      </c>
      <c r="D31" s="2">
        <v>8.1530565663816166</v>
      </c>
      <c r="E31" s="2">
        <v>8.0973628194165403</v>
      </c>
      <c r="F31" s="2">
        <v>8.6087961959728843E-2</v>
      </c>
      <c r="G31" s="2">
        <v>-0.68310266844859513</v>
      </c>
      <c r="H31" s="12">
        <v>0.49975054957002679</v>
      </c>
      <c r="I31" s="51"/>
      <c r="J31" s="55">
        <v>290</v>
      </c>
      <c r="K31" s="55">
        <v>8.2103694073777547</v>
      </c>
      <c r="L31" s="56">
        <v>8.1764258096712599</v>
      </c>
      <c r="M31" s="55">
        <v>8.0300733695576589</v>
      </c>
      <c r="N31" s="56">
        <v>9.241873606043613E-2</v>
      </c>
      <c r="O31" s="56">
        <v>-1.789931732034943</v>
      </c>
      <c r="P31" s="57">
        <v>0.49524334873747311</v>
      </c>
      <c r="Q31" s="51"/>
      <c r="R31" s="88">
        <v>290</v>
      </c>
      <c r="S31" s="55">
        <v>8.1299198987338368</v>
      </c>
      <c r="T31" s="56">
        <v>8.1032099268996856</v>
      </c>
      <c r="U31" s="55">
        <v>8.0155606173024765</v>
      </c>
      <c r="V31" s="56">
        <v>6.60751667582999E-2</v>
      </c>
      <c r="W31" s="56">
        <v>-1.0816615932193181</v>
      </c>
      <c r="X31" s="62">
        <v>0.49733734137428531</v>
      </c>
    </row>
    <row r="32" spans="1:24">
      <c r="A32" s="203"/>
      <c r="B32" s="21">
        <v>305</v>
      </c>
      <c r="C32" s="2">
        <v>8.1746291198591976</v>
      </c>
      <c r="D32" s="2">
        <v>8.1530565663816166</v>
      </c>
      <c r="E32" s="2">
        <v>8.1149712548959343</v>
      </c>
      <c r="F32" s="2">
        <v>8.1200838033774883E-2</v>
      </c>
      <c r="G32" s="2">
        <v>-0.46712924380683912</v>
      </c>
      <c r="H32" s="12">
        <v>0.50063499518917709</v>
      </c>
      <c r="I32" s="51"/>
      <c r="J32" s="55">
        <v>305</v>
      </c>
      <c r="K32" s="55">
        <v>8.2094840667817675</v>
      </c>
      <c r="L32" s="56">
        <v>8.1764258096712599</v>
      </c>
      <c r="M32" s="55">
        <v>8.0603243755697971</v>
      </c>
      <c r="N32" s="56">
        <v>8.7291248589644918E-2</v>
      </c>
      <c r="O32" s="56">
        <v>-1.41995337332035</v>
      </c>
      <c r="P32" s="57">
        <v>0.49680858691478252</v>
      </c>
      <c r="Q32" s="51"/>
      <c r="R32" s="88">
        <v>305</v>
      </c>
      <c r="S32" s="55">
        <v>8.128940624072051</v>
      </c>
      <c r="T32" s="56">
        <v>8.1032099268996856</v>
      </c>
      <c r="U32" s="55">
        <v>8.0204211612216998</v>
      </c>
      <c r="V32" s="56">
        <v>5.9381000010169743E-2</v>
      </c>
      <c r="W32" s="56">
        <v>-1.0216786486446241</v>
      </c>
      <c r="X32" s="62">
        <v>0.49736364416219858</v>
      </c>
    </row>
    <row r="33" spans="1:24">
      <c r="A33" s="203"/>
      <c r="B33" s="21">
        <v>320</v>
      </c>
      <c r="C33" s="2">
        <v>8.1738450825962996</v>
      </c>
      <c r="D33" s="2">
        <v>8.1530565663816166</v>
      </c>
      <c r="E33" s="2">
        <v>8.1326782083832381</v>
      </c>
      <c r="F33" s="2">
        <v>7.8064262737309445E-2</v>
      </c>
      <c r="G33" s="2">
        <v>-0.2499474624327617</v>
      </c>
      <c r="H33" s="12">
        <v>0.5015475340418547</v>
      </c>
      <c r="I33" s="51"/>
      <c r="J33" s="55">
        <v>320</v>
      </c>
      <c r="K33" s="55">
        <v>8.2075473606538214</v>
      </c>
      <c r="L33" s="56">
        <v>8.1764258096712599</v>
      </c>
      <c r="M33" s="55">
        <v>8.069820753471749</v>
      </c>
      <c r="N33" s="56">
        <v>8.6701417681183196E-2</v>
      </c>
      <c r="O33" s="56">
        <v>-1.303809985940507</v>
      </c>
      <c r="P33" s="57">
        <v>0.49724724219501021</v>
      </c>
      <c r="Q33" s="51"/>
      <c r="R33" s="88">
        <v>320</v>
      </c>
      <c r="S33" s="55">
        <v>8.1269458402610759</v>
      </c>
      <c r="T33" s="56">
        <v>8.1032099268996856</v>
      </c>
      <c r="U33" s="55">
        <v>8.0262994234812819</v>
      </c>
      <c r="V33" s="56">
        <v>6.1364437753534402E-2</v>
      </c>
      <c r="W33" s="56">
        <v>-0.94913625726379114</v>
      </c>
      <c r="X33" s="62">
        <v>0.49766622987069542</v>
      </c>
    </row>
    <row r="34" spans="1:24">
      <c r="A34" s="203"/>
      <c r="B34" s="21">
        <v>335</v>
      </c>
      <c r="C34" s="2">
        <v>8.1715412220677965</v>
      </c>
      <c r="D34" s="2">
        <v>8.1530565663816166</v>
      </c>
      <c r="E34" s="2">
        <v>8.1614354024813256</v>
      </c>
      <c r="F34" s="2">
        <v>7.9514351710842146E-2</v>
      </c>
      <c r="G34" s="2">
        <v>0.10276926244150431</v>
      </c>
      <c r="H34" s="12">
        <v>0.5032261779174193</v>
      </c>
      <c r="I34" s="51"/>
      <c r="J34" s="55">
        <v>335</v>
      </c>
      <c r="K34" s="55">
        <v>8.2049574448445579</v>
      </c>
      <c r="L34" s="56">
        <v>8.1764258096712599</v>
      </c>
      <c r="M34" s="55">
        <v>8.1132267462731331</v>
      </c>
      <c r="N34" s="56">
        <v>8.8320756698513483E-2</v>
      </c>
      <c r="O34" s="56">
        <v>-0.77294241847548451</v>
      </c>
      <c r="P34" s="57">
        <v>0.49981574573747078</v>
      </c>
      <c r="Q34" s="51"/>
      <c r="R34" s="88">
        <v>335</v>
      </c>
      <c r="S34" s="55">
        <v>8.1269220223763892</v>
      </c>
      <c r="T34" s="56">
        <v>8.1032099268996856</v>
      </c>
      <c r="U34" s="55">
        <v>8.031049343352068</v>
      </c>
      <c r="V34" s="56">
        <v>6.4581995375927514E-2</v>
      </c>
      <c r="W34" s="56">
        <v>-0.89051850067552718</v>
      </c>
      <c r="X34" s="62">
        <v>0.49806142712474272</v>
      </c>
    </row>
    <row r="35" spans="1:24">
      <c r="A35" s="203"/>
      <c r="B35" s="21">
        <v>350</v>
      </c>
      <c r="C35" s="2">
        <v>8.172612357612195</v>
      </c>
      <c r="D35" s="2">
        <v>8.1530565663816166</v>
      </c>
      <c r="E35" s="2">
        <v>8.1888523129514432</v>
      </c>
      <c r="F35" s="2">
        <v>8.1713644695143889E-2</v>
      </c>
      <c r="G35" s="2">
        <v>0.4390469547019597</v>
      </c>
      <c r="H35" s="12">
        <v>0.50505990831431569</v>
      </c>
      <c r="I35" s="51"/>
      <c r="J35" s="55">
        <v>350</v>
      </c>
      <c r="K35" s="55">
        <v>8.2024418908916861</v>
      </c>
      <c r="L35" s="56">
        <v>8.1764258096712599</v>
      </c>
      <c r="M35" s="55">
        <v>8.1071947703565215</v>
      </c>
      <c r="N35" s="56">
        <v>8.4996248536345104E-2</v>
      </c>
      <c r="O35" s="56">
        <v>-0.84671518981864147</v>
      </c>
      <c r="P35" s="57">
        <v>0.49915123957119001</v>
      </c>
      <c r="Q35" s="51"/>
      <c r="R35" s="88">
        <v>350</v>
      </c>
      <c r="S35" s="55">
        <v>8.1252623308206715</v>
      </c>
      <c r="T35" s="56">
        <v>8.1032099268996856</v>
      </c>
      <c r="U35" s="55">
        <v>8.0552345208721086</v>
      </c>
      <c r="V35" s="56">
        <v>6.0195042619719578E-2</v>
      </c>
      <c r="W35" s="56">
        <v>-0.59205433970451926</v>
      </c>
      <c r="X35" s="62">
        <v>0.4993051085731538</v>
      </c>
    </row>
    <row r="36" spans="1:24">
      <c r="A36" s="203"/>
      <c r="B36" s="21">
        <v>365</v>
      </c>
      <c r="C36" s="2">
        <v>8.1696754743101536</v>
      </c>
      <c r="D36" s="2">
        <v>8.1530565663816166</v>
      </c>
      <c r="E36" s="2">
        <v>8.2150019515968804</v>
      </c>
      <c r="F36" s="2">
        <v>7.4154711471796017E-2</v>
      </c>
      <c r="G36" s="2">
        <v>0.7597811288430153</v>
      </c>
      <c r="H36" s="12">
        <v>0.50618955928484477</v>
      </c>
      <c r="I36" s="51"/>
      <c r="J36" s="55">
        <v>365</v>
      </c>
      <c r="K36" s="55">
        <v>8.2019970153074464</v>
      </c>
      <c r="L36" s="56">
        <v>8.1764258096712599</v>
      </c>
      <c r="M36" s="55">
        <v>8.1138276378576251</v>
      </c>
      <c r="N36" s="56">
        <v>8.3644498965060973E-2</v>
      </c>
      <c r="O36" s="56">
        <v>-0.76559334446100258</v>
      </c>
      <c r="P36" s="57">
        <v>0.49948165524140431</v>
      </c>
      <c r="Q36" s="51"/>
      <c r="R36" s="88">
        <v>365</v>
      </c>
      <c r="S36" s="55">
        <v>8.1225667540649287</v>
      </c>
      <c r="T36" s="56">
        <v>8.1032099268996856</v>
      </c>
      <c r="U36" s="55">
        <v>8.0539375920583112</v>
      </c>
      <c r="V36" s="56">
        <v>6.4179892565791735E-2</v>
      </c>
      <c r="W36" s="56">
        <v>-0.60805946391451993</v>
      </c>
      <c r="X36" s="62">
        <v>0.49919513951583061</v>
      </c>
    </row>
    <row r="37" spans="1:24">
      <c r="A37" s="203"/>
      <c r="B37" s="21">
        <v>380</v>
      </c>
      <c r="C37" s="2">
        <v>8.1695402376320434</v>
      </c>
      <c r="D37" s="2">
        <v>8.1530565663816166</v>
      </c>
      <c r="E37" s="2">
        <v>8.2263525838943998</v>
      </c>
      <c r="F37" s="2">
        <v>7.5437335855302934E-2</v>
      </c>
      <c r="G37" s="2">
        <v>0.89900047811532036</v>
      </c>
      <c r="H37" s="12">
        <v>0.50692430557072743</v>
      </c>
      <c r="I37" s="51"/>
      <c r="J37" s="55">
        <v>380</v>
      </c>
      <c r="K37" s="55">
        <v>8.1966128810424497</v>
      </c>
      <c r="L37" s="56">
        <v>8.1764258096712599</v>
      </c>
      <c r="M37" s="55">
        <v>8.130563362402464</v>
      </c>
      <c r="N37" s="56">
        <v>8.4960551420638936E-2</v>
      </c>
      <c r="O37" s="56">
        <v>-0.5609107003031657</v>
      </c>
      <c r="P37" s="57">
        <v>0.50021896956207856</v>
      </c>
      <c r="Q37" s="51"/>
      <c r="R37" s="88">
        <v>380</v>
      </c>
      <c r="S37" s="55">
        <v>8.1230315515632174</v>
      </c>
      <c r="T37" s="56">
        <v>8.1032099268996856</v>
      </c>
      <c r="U37" s="55">
        <v>8.0547682212343865</v>
      </c>
      <c r="V37" s="56">
        <v>6.4836037156054807E-2</v>
      </c>
      <c r="W37" s="56">
        <v>-0.59780884491823838</v>
      </c>
      <c r="X37" s="62">
        <v>0.49929637352891271</v>
      </c>
    </row>
    <row r="38" spans="1:24">
      <c r="A38" s="203"/>
      <c r="B38" s="21">
        <v>395</v>
      </c>
      <c r="C38" s="2">
        <v>8.1679486118623359</v>
      </c>
      <c r="D38" s="2">
        <v>8.1530565663816166</v>
      </c>
      <c r="E38" s="2">
        <v>8.2516571179203027</v>
      </c>
      <c r="F38" s="2">
        <v>7.3929436278577204E-2</v>
      </c>
      <c r="G38" s="2">
        <v>1.209369157884375</v>
      </c>
      <c r="H38" s="12">
        <v>0.50832091530983936</v>
      </c>
      <c r="I38" s="51"/>
      <c r="J38" s="55">
        <v>395</v>
      </c>
      <c r="K38" s="55">
        <v>8.1981592103818581</v>
      </c>
      <c r="L38" s="56">
        <v>8.1764258096712599</v>
      </c>
      <c r="M38" s="55">
        <v>8.1391099810190379</v>
      </c>
      <c r="N38" s="56">
        <v>8.3165865287053123E-2</v>
      </c>
      <c r="O38" s="56">
        <v>-0.45638313758175292</v>
      </c>
      <c r="P38" s="57">
        <v>0.50076567695735108</v>
      </c>
      <c r="Q38" s="51"/>
      <c r="R38" s="88">
        <v>395</v>
      </c>
      <c r="S38" s="55">
        <v>8.1186640580497524</v>
      </c>
      <c r="T38" s="56">
        <v>8.1032099268996856</v>
      </c>
      <c r="U38" s="55">
        <v>8.0731213688105825</v>
      </c>
      <c r="V38" s="56">
        <v>6.1471588514384869E-2</v>
      </c>
      <c r="W38" s="56">
        <v>-0.37131653209699123</v>
      </c>
      <c r="X38" s="62">
        <v>0.50005341949953608</v>
      </c>
    </row>
    <row r="39" spans="1:24">
      <c r="A39" s="203"/>
      <c r="B39" s="21">
        <v>410</v>
      </c>
      <c r="C39" s="2">
        <v>8.1632400888762717</v>
      </c>
      <c r="D39" s="2">
        <v>8.1530565663816166</v>
      </c>
      <c r="E39" s="2">
        <v>8.253121936713077</v>
      </c>
      <c r="F39" s="2">
        <v>7.6594415389948461E-2</v>
      </c>
      <c r="G39" s="2">
        <v>1.227335656471106</v>
      </c>
      <c r="H39" s="12">
        <v>0.50821810925648225</v>
      </c>
      <c r="I39" s="51"/>
      <c r="J39" s="55">
        <v>410</v>
      </c>
      <c r="K39" s="55">
        <v>8.1934360527689822</v>
      </c>
      <c r="L39" s="56">
        <v>8.1764258096712599</v>
      </c>
      <c r="M39" s="55">
        <v>8.1420972284860937</v>
      </c>
      <c r="N39" s="56">
        <v>9.5492529748268079E-2</v>
      </c>
      <c r="O39" s="56">
        <v>-0.41984825624616462</v>
      </c>
      <c r="P39" s="57">
        <v>0.50120957948822542</v>
      </c>
      <c r="Q39" s="51"/>
      <c r="R39" s="88">
        <v>410</v>
      </c>
      <c r="S39" s="55">
        <v>8.1176939667653762</v>
      </c>
      <c r="T39" s="56">
        <v>8.1032099268996856</v>
      </c>
      <c r="U39" s="55">
        <v>8.0546028848596549</v>
      </c>
      <c r="V39" s="56">
        <v>6.8894758260429165E-2</v>
      </c>
      <c r="W39" s="56">
        <v>-0.59984922615262726</v>
      </c>
      <c r="X39" s="62">
        <v>0.49909552611462288</v>
      </c>
    </row>
    <row r="40" spans="1:24">
      <c r="A40" s="203"/>
      <c r="B40" s="21">
        <v>425</v>
      </c>
      <c r="C40" s="2">
        <v>8.1633735968550312</v>
      </c>
      <c r="D40" s="2">
        <v>8.1530565663816166</v>
      </c>
      <c r="E40" s="2">
        <v>8.2613173775028308</v>
      </c>
      <c r="F40" s="2">
        <v>7.6783212548779567E-2</v>
      </c>
      <c r="G40" s="2">
        <v>1.327855513325122</v>
      </c>
      <c r="H40" s="12">
        <v>0.50873531128911054</v>
      </c>
      <c r="I40" s="51"/>
      <c r="J40" s="55">
        <v>425</v>
      </c>
      <c r="K40" s="55">
        <v>8.191648304305474</v>
      </c>
      <c r="L40" s="56">
        <v>8.1764258096712599</v>
      </c>
      <c r="M40" s="55">
        <v>8.1575309587311757</v>
      </c>
      <c r="N40" s="56">
        <v>9.1241839842347711E-2</v>
      </c>
      <c r="O40" s="56">
        <v>-0.23108937058702211</v>
      </c>
      <c r="P40" s="57">
        <v>0.50184536334892815</v>
      </c>
      <c r="Q40" s="51"/>
      <c r="R40" s="88">
        <v>425</v>
      </c>
      <c r="S40" s="55">
        <v>8.1170095582669504</v>
      </c>
      <c r="T40" s="56">
        <v>8.1032099268996856</v>
      </c>
      <c r="U40" s="55">
        <v>8.090173828540383</v>
      </c>
      <c r="V40" s="56">
        <v>6.688888182171579E-2</v>
      </c>
      <c r="W40" s="56">
        <v>-0.16087573291205831</v>
      </c>
      <c r="X40" s="62">
        <v>0.50117811230815223</v>
      </c>
    </row>
    <row r="41" spans="1:24">
      <c r="A41" s="203"/>
      <c r="B41" s="21">
        <v>440</v>
      </c>
      <c r="C41" s="2">
        <v>8.1614478393155618</v>
      </c>
      <c r="D41" s="2">
        <v>8.1530565663816166</v>
      </c>
      <c r="E41" s="2">
        <v>8.2685855843063063</v>
      </c>
      <c r="F41" s="2">
        <v>8.3958602078590003E-2</v>
      </c>
      <c r="G41" s="2">
        <v>1.417002531309093</v>
      </c>
      <c r="H41" s="12">
        <v>0.50934486609412888</v>
      </c>
      <c r="I41" s="51"/>
      <c r="J41" s="55">
        <v>440</v>
      </c>
      <c r="K41" s="55">
        <v>8.1875605534258291</v>
      </c>
      <c r="L41" s="56">
        <v>8.1764258096712599</v>
      </c>
      <c r="M41" s="55">
        <v>8.166095338003954</v>
      </c>
      <c r="N41" s="56">
        <v>8.1494433681202169E-2</v>
      </c>
      <c r="O41" s="56">
        <v>-0.12634459001739751</v>
      </c>
      <c r="P41" s="57">
        <v>0.5017011153505686</v>
      </c>
      <c r="Q41" s="51"/>
      <c r="R41" s="88">
        <v>440</v>
      </c>
      <c r="S41" s="55">
        <v>8.1155456058512261</v>
      </c>
      <c r="T41" s="56">
        <v>8.1032099268996856</v>
      </c>
      <c r="U41" s="55">
        <v>8.0780195668045067</v>
      </c>
      <c r="V41" s="56">
        <v>7.2133407335114932E-2</v>
      </c>
      <c r="W41" s="56">
        <v>-0.31086890654968807</v>
      </c>
      <c r="X41" s="62">
        <v>0.50052551600966666</v>
      </c>
    </row>
    <row r="42" spans="1:24">
      <c r="A42" s="203"/>
      <c r="B42" s="21">
        <v>455</v>
      </c>
      <c r="C42" s="2">
        <v>8.1586771024492961</v>
      </c>
      <c r="D42" s="2">
        <v>8.1530565663816166</v>
      </c>
      <c r="E42" s="2">
        <v>8.2263699785966349</v>
      </c>
      <c r="F42" s="2">
        <v>8.2139788525801644E-2</v>
      </c>
      <c r="G42" s="2">
        <v>0.89921383002933475</v>
      </c>
      <c r="H42" s="12">
        <v>0.50651652289262106</v>
      </c>
      <c r="I42" s="51"/>
      <c r="J42" s="55">
        <v>455</v>
      </c>
      <c r="K42" s="55">
        <v>8.1874435883460421</v>
      </c>
      <c r="L42" s="56">
        <v>8.1764258096712599</v>
      </c>
      <c r="M42" s="55">
        <v>8.173465555538268</v>
      </c>
      <c r="N42" s="56">
        <v>7.9501757800193321E-2</v>
      </c>
      <c r="O42" s="56">
        <v>-3.6204745226091087E-2</v>
      </c>
      <c r="P42" s="57">
        <v>0.50206417290118777</v>
      </c>
      <c r="Q42" s="51"/>
      <c r="R42" s="88">
        <v>455</v>
      </c>
      <c r="S42" s="55">
        <v>8.1118857781587366</v>
      </c>
      <c r="T42" s="56">
        <v>8.1032099268996856</v>
      </c>
      <c r="U42" s="55">
        <v>8.1040519813240373</v>
      </c>
      <c r="V42" s="56">
        <v>6.7224363552342459E-2</v>
      </c>
      <c r="W42" s="56">
        <v>1.039161556899062E-2</v>
      </c>
      <c r="X42" s="62">
        <v>0.50173175876434095</v>
      </c>
    </row>
    <row r="43" spans="1:24">
      <c r="A43" s="203"/>
      <c r="B43" s="21">
        <v>470</v>
      </c>
      <c r="C43" s="2">
        <v>8.1578089142204675</v>
      </c>
      <c r="D43" s="2">
        <v>8.1530565663816166</v>
      </c>
      <c r="E43" s="2">
        <v>8.2341665921498635</v>
      </c>
      <c r="F43" s="2">
        <v>8.3137154178264061E-2</v>
      </c>
      <c r="G43" s="2">
        <v>0.99484193575568536</v>
      </c>
      <c r="H43" s="12">
        <v>0.5069805823649548</v>
      </c>
      <c r="I43" s="51"/>
      <c r="J43" s="55">
        <v>470</v>
      </c>
      <c r="K43" s="55">
        <v>8.1847424257253003</v>
      </c>
      <c r="L43" s="56">
        <v>8.1764258096712599</v>
      </c>
      <c r="M43" s="55">
        <v>8.1856452110614395</v>
      </c>
      <c r="N43" s="56">
        <v>7.2944033812624653E-2</v>
      </c>
      <c r="O43" s="56">
        <v>0.1127558863100636</v>
      </c>
      <c r="P43" s="57">
        <v>0.50239482351555897</v>
      </c>
      <c r="Q43" s="51"/>
      <c r="R43" s="88">
        <v>470</v>
      </c>
      <c r="S43" s="55">
        <v>8.1096964798603572</v>
      </c>
      <c r="T43" s="56">
        <v>8.1032099268996856</v>
      </c>
      <c r="U43" s="55">
        <v>8.1029830496635462</v>
      </c>
      <c r="V43" s="56">
        <v>6.1932051121612201E-2</v>
      </c>
      <c r="W43" s="56">
        <v>-2.799843990048873E-3</v>
      </c>
      <c r="X43" s="62">
        <v>0.50135810640957634</v>
      </c>
    </row>
    <row r="44" spans="1:24">
      <c r="A44" s="203"/>
      <c r="B44" s="21">
        <v>485</v>
      </c>
      <c r="C44" s="2">
        <v>8.1588543799498083</v>
      </c>
      <c r="D44" s="2">
        <v>8.1530565663816166</v>
      </c>
      <c r="E44" s="2">
        <v>8.1983129248642808</v>
      </c>
      <c r="F44" s="2">
        <v>8.2678253031626472E-2</v>
      </c>
      <c r="G44" s="2">
        <v>0.55508456385884331</v>
      </c>
      <c r="H44" s="12">
        <v>0.50483333105554773</v>
      </c>
      <c r="I44" s="51"/>
      <c r="J44" s="55">
        <v>485</v>
      </c>
      <c r="K44" s="55">
        <v>8.1807402629303123</v>
      </c>
      <c r="L44" s="56">
        <v>8.1764258096712599</v>
      </c>
      <c r="M44" s="55">
        <v>8.1759718896935745</v>
      </c>
      <c r="N44" s="56">
        <v>7.6195102106024842E-2</v>
      </c>
      <c r="O44" s="56">
        <v>-5.5515696986878447E-3</v>
      </c>
      <c r="P44" s="57">
        <v>0.501680651204225</v>
      </c>
      <c r="Q44" s="51"/>
      <c r="R44" s="88">
        <v>485</v>
      </c>
      <c r="S44" s="55">
        <v>8.1083898216293413</v>
      </c>
      <c r="T44" s="56">
        <v>8.1032099268996856</v>
      </c>
      <c r="U44" s="55">
        <v>8.1151085645533882</v>
      </c>
      <c r="V44" s="56">
        <v>7.0161697867186262E-2</v>
      </c>
      <c r="W44" s="56">
        <v>0.14683857090020069</v>
      </c>
      <c r="X44" s="62">
        <v>0.50229960110528027</v>
      </c>
    </row>
    <row r="45" spans="1:24">
      <c r="A45" s="203"/>
      <c r="B45" s="21">
        <v>500</v>
      </c>
      <c r="C45" s="2">
        <v>8.1561414773557885</v>
      </c>
      <c r="D45" s="2">
        <v>8.1530565663816166</v>
      </c>
      <c r="E45" s="2">
        <v>8.1562155522146149</v>
      </c>
      <c r="F45" s="2">
        <v>8.7269562592423841E-2</v>
      </c>
      <c r="G45" s="2">
        <v>3.8746031102300078E-2</v>
      </c>
      <c r="H45" s="12">
        <v>0.50228746559453419</v>
      </c>
      <c r="I45" s="51"/>
      <c r="J45" s="55">
        <v>500</v>
      </c>
      <c r="K45" s="55">
        <v>8.1771547007462821</v>
      </c>
      <c r="L45" s="56">
        <v>8.1764258096712599</v>
      </c>
      <c r="M45" s="55">
        <v>8.1723572563743812</v>
      </c>
      <c r="N45" s="56">
        <v>8.1062056376950492E-2</v>
      </c>
      <c r="O45" s="56">
        <v>-4.9759557434818802E-2</v>
      </c>
      <c r="P45" s="57">
        <v>0.50143190662168546</v>
      </c>
      <c r="Q45" s="51"/>
      <c r="R45" s="88">
        <v>500</v>
      </c>
      <c r="S45" s="55">
        <v>8.1070298708552464</v>
      </c>
      <c r="T45" s="56">
        <v>8.1032099268996856</v>
      </c>
      <c r="U45" s="55">
        <v>8.1105111226608013</v>
      </c>
      <c r="V45" s="56">
        <v>7.2030037388446558E-2</v>
      </c>
      <c r="W45" s="56">
        <v>9.0102512794077702E-2</v>
      </c>
      <c r="X45" s="62">
        <v>0.50199982985908176</v>
      </c>
    </row>
    <row r="46" spans="1:24">
      <c r="A46" s="203"/>
      <c r="B46" s="21">
        <v>515</v>
      </c>
      <c r="C46" s="2">
        <v>8.1544622950697931</v>
      </c>
      <c r="D46" s="2">
        <v>8.1530565663816166</v>
      </c>
      <c r="E46" s="2">
        <v>8.1157550582053926</v>
      </c>
      <c r="F46" s="2">
        <v>9.6491893696452113E-2</v>
      </c>
      <c r="G46" s="2">
        <v>-0.45751563076396867</v>
      </c>
      <c r="H46" s="12">
        <v>0.50013754142142264</v>
      </c>
      <c r="I46" s="51"/>
      <c r="J46" s="55">
        <v>515</v>
      </c>
      <c r="K46" s="55">
        <v>8.1755472091665453</v>
      </c>
      <c r="L46" s="56">
        <v>8.1764258096712599</v>
      </c>
      <c r="M46" s="55">
        <v>8.147887838149682</v>
      </c>
      <c r="N46" s="56">
        <v>8.0745187499778673E-2</v>
      </c>
      <c r="O46" s="56">
        <v>-0.34902746243746913</v>
      </c>
      <c r="P46" s="57">
        <v>0.49982990935223948</v>
      </c>
      <c r="Q46" s="51"/>
      <c r="R46" s="88">
        <v>515</v>
      </c>
      <c r="S46" s="55">
        <v>8.1063541541279562</v>
      </c>
      <c r="T46" s="56">
        <v>8.1032099268996856</v>
      </c>
      <c r="U46" s="55">
        <v>8.0940440034264167</v>
      </c>
      <c r="V46" s="56">
        <v>7.6850077835367889E-2</v>
      </c>
      <c r="W46" s="56">
        <v>-0.11311472312769939</v>
      </c>
      <c r="X46" s="62">
        <v>0.50112616254238318</v>
      </c>
    </row>
    <row r="47" spans="1:24">
      <c r="A47" s="203"/>
      <c r="B47" s="21">
        <v>530</v>
      </c>
      <c r="C47" s="2">
        <v>8.1508442668606396</v>
      </c>
      <c r="D47" s="2">
        <v>8.1530565663816166</v>
      </c>
      <c r="E47" s="2">
        <v>8.1052044439402806</v>
      </c>
      <c r="F47" s="2">
        <v>9.6182714508423514E-2</v>
      </c>
      <c r="G47" s="2">
        <v>-0.58692248792495583</v>
      </c>
      <c r="H47" s="12">
        <v>0.4992589235811955</v>
      </c>
      <c r="I47" s="51"/>
      <c r="J47" s="55">
        <v>530</v>
      </c>
      <c r="K47" s="55">
        <v>8.1761098390811586</v>
      </c>
      <c r="L47" s="56">
        <v>8.1764258096712599</v>
      </c>
      <c r="M47" s="55">
        <v>8.1507547972793155</v>
      </c>
      <c r="N47" s="56">
        <v>8.629367658840334E-2</v>
      </c>
      <c r="O47" s="56">
        <v>-0.31396374148689887</v>
      </c>
      <c r="P47" s="57">
        <v>0.50026980705923263</v>
      </c>
      <c r="Q47" s="51"/>
      <c r="R47" s="88">
        <v>530</v>
      </c>
      <c r="S47" s="55">
        <v>8.104939051383413</v>
      </c>
      <c r="T47" s="56">
        <v>8.1032099268996856</v>
      </c>
      <c r="U47" s="55">
        <v>8.0839814165456012</v>
      </c>
      <c r="V47" s="56">
        <v>7.6191415808903221E-2</v>
      </c>
      <c r="W47" s="56">
        <v>-0.23729497973701441</v>
      </c>
      <c r="X47" s="62">
        <v>0.50039446477360283</v>
      </c>
    </row>
    <row r="48" spans="1:24">
      <c r="A48" s="203"/>
      <c r="B48" s="21">
        <v>545</v>
      </c>
      <c r="C48" s="2">
        <v>8.1487645440222121</v>
      </c>
      <c r="D48" s="2">
        <v>8.1530565663816166</v>
      </c>
      <c r="E48" s="2">
        <v>8.0970929285919322</v>
      </c>
      <c r="F48" s="2">
        <v>9.6835916360687085E-2</v>
      </c>
      <c r="G48" s="2">
        <v>-0.68641297081692443</v>
      </c>
      <c r="H48" s="12">
        <v>0.49866955035625499</v>
      </c>
      <c r="I48" s="51"/>
      <c r="J48" s="55">
        <v>545</v>
      </c>
      <c r="K48" s="55">
        <v>8.170299017136017</v>
      </c>
      <c r="L48" s="56">
        <v>8.1764258096712599</v>
      </c>
      <c r="M48" s="55">
        <v>8.1367432617285544</v>
      </c>
      <c r="N48" s="56">
        <v>9.4847583736759083E-2</v>
      </c>
      <c r="O48" s="56">
        <v>-0.48532878382835709</v>
      </c>
      <c r="P48" s="57">
        <v>0.49945076392150978</v>
      </c>
      <c r="Q48" s="51"/>
      <c r="R48" s="88">
        <v>545</v>
      </c>
      <c r="S48" s="55">
        <v>8.0996824901357947</v>
      </c>
      <c r="T48" s="56">
        <v>8.1032099268996856</v>
      </c>
      <c r="U48" s="55">
        <v>8.0709682475766815</v>
      </c>
      <c r="V48" s="56">
        <v>7.2237696737213739E-2</v>
      </c>
      <c r="W48" s="56">
        <v>-0.3978877458915816</v>
      </c>
      <c r="X48" s="62">
        <v>0.49912239948929521</v>
      </c>
    </row>
    <row r="49" spans="1:24">
      <c r="A49" s="203"/>
      <c r="B49" s="21">
        <v>560</v>
      </c>
      <c r="C49" s="2">
        <v>8.1448793339685626</v>
      </c>
      <c r="D49" s="2">
        <v>8.1530565663816166</v>
      </c>
      <c r="E49" s="2">
        <v>8.0648535104854062</v>
      </c>
      <c r="F49" s="2">
        <v>9.4908581216055721E-2</v>
      </c>
      <c r="G49" s="2">
        <v>-1.081840352487037</v>
      </c>
      <c r="H49" s="12">
        <v>0.49637496533483277</v>
      </c>
      <c r="I49" s="51"/>
      <c r="J49" s="55">
        <v>560</v>
      </c>
      <c r="K49" s="55">
        <v>8.1687203274619566</v>
      </c>
      <c r="L49" s="56">
        <v>8.1764258096712599</v>
      </c>
      <c r="M49" s="55">
        <v>8.1173508828892214</v>
      </c>
      <c r="N49" s="56">
        <v>8.9099848837454851E-2</v>
      </c>
      <c r="O49" s="56">
        <v>-0.72250306132740016</v>
      </c>
      <c r="P49" s="57">
        <v>0.49791110968959668</v>
      </c>
      <c r="Q49" s="51"/>
      <c r="R49" s="88">
        <v>560</v>
      </c>
      <c r="S49" s="55">
        <v>8.1002230382250069</v>
      </c>
      <c r="T49" s="56">
        <v>8.1032099268996856</v>
      </c>
      <c r="U49" s="55">
        <v>8.056307432166415</v>
      </c>
      <c r="V49" s="56">
        <v>6.3498316654204814E-2</v>
      </c>
      <c r="W49" s="56">
        <v>-0.57881376832619735</v>
      </c>
      <c r="X49" s="62">
        <v>0.49795140016926609</v>
      </c>
    </row>
    <row r="50" spans="1:24">
      <c r="A50" s="203"/>
      <c r="B50" s="21">
        <v>575</v>
      </c>
      <c r="C50" s="2">
        <v>8.1437455289614302</v>
      </c>
      <c r="D50" s="2">
        <v>8.1530565663816166</v>
      </c>
      <c r="E50" s="2">
        <v>8.0320961717023458</v>
      </c>
      <c r="F50" s="2">
        <v>9.8902294814311911E-2</v>
      </c>
      <c r="G50" s="2">
        <v>-1.4836202066601609</v>
      </c>
      <c r="H50" s="12">
        <v>0.49450129492693218</v>
      </c>
      <c r="I50" s="51"/>
      <c r="J50" s="55">
        <v>575</v>
      </c>
      <c r="K50" s="55">
        <v>8.1658654970292641</v>
      </c>
      <c r="L50" s="56">
        <v>8.1764258096712599</v>
      </c>
      <c r="M50" s="55">
        <v>8.1005988364909456</v>
      </c>
      <c r="N50" s="56">
        <v>8.5683458529949144E-2</v>
      </c>
      <c r="O50" s="56">
        <v>-0.92738532636869819</v>
      </c>
      <c r="P50" s="57">
        <v>0.49656963285472439</v>
      </c>
      <c r="Q50" s="51"/>
      <c r="R50" s="88">
        <v>575</v>
      </c>
      <c r="S50" s="55">
        <v>8.0961706310982606</v>
      </c>
      <c r="T50" s="56">
        <v>8.1032099268996856</v>
      </c>
      <c r="U50" s="55">
        <v>8.0381624566256296</v>
      </c>
      <c r="V50" s="56">
        <v>6.6522820767971905E-2</v>
      </c>
      <c r="W50" s="56">
        <v>-0.80273707408371897</v>
      </c>
      <c r="X50" s="62">
        <v>0.49668747885928299</v>
      </c>
    </row>
    <row r="51" spans="1:24">
      <c r="A51" s="203"/>
      <c r="B51" s="21">
        <v>590</v>
      </c>
      <c r="C51" s="2">
        <v>8.1416869075011711</v>
      </c>
      <c r="D51" s="2">
        <v>8.1530565663816166</v>
      </c>
      <c r="E51" s="2">
        <v>8.0202056199962808</v>
      </c>
      <c r="F51" s="2">
        <v>9.6899794722781429E-2</v>
      </c>
      <c r="G51" s="2">
        <v>-1.629461850333954</v>
      </c>
      <c r="H51" s="12">
        <v>0.49355756473407458</v>
      </c>
      <c r="I51" s="51"/>
      <c r="J51" s="55">
        <v>590</v>
      </c>
      <c r="K51" s="55">
        <v>8.1634082858013404</v>
      </c>
      <c r="L51" s="56">
        <v>8.1764258096712599</v>
      </c>
      <c r="M51" s="55">
        <v>8.1132836808026987</v>
      </c>
      <c r="N51" s="56">
        <v>8.8870775927571491E-2</v>
      </c>
      <c r="O51" s="56">
        <v>-0.77224609307743319</v>
      </c>
      <c r="P51" s="57">
        <v>0.49733236629794841</v>
      </c>
      <c r="Q51" s="51"/>
      <c r="R51" s="88">
        <v>590</v>
      </c>
      <c r="S51" s="55">
        <v>8.0967130201940307</v>
      </c>
      <c r="T51" s="56">
        <v>8.1032099268996856</v>
      </c>
      <c r="U51" s="55">
        <v>8.0295979364757741</v>
      </c>
      <c r="V51" s="56">
        <v>6.1723857000381112E-2</v>
      </c>
      <c r="W51" s="56">
        <v>-0.90843000598499379</v>
      </c>
      <c r="X51" s="62">
        <v>0.49603632549336413</v>
      </c>
    </row>
    <row r="52" spans="1:24">
      <c r="A52" s="203"/>
      <c r="B52" s="21">
        <v>605</v>
      </c>
      <c r="C52" s="2">
        <v>8.1397765487459708</v>
      </c>
      <c r="D52" s="2">
        <v>8.1530565663816166</v>
      </c>
      <c r="E52" s="2">
        <v>8.0080249250244755</v>
      </c>
      <c r="F52" s="2">
        <v>9.5046502263496688E-2</v>
      </c>
      <c r="G52" s="2">
        <v>-1.7788621994254989</v>
      </c>
      <c r="H52" s="12">
        <v>0.49261018798505007</v>
      </c>
      <c r="I52" s="51"/>
      <c r="J52" s="55">
        <v>605</v>
      </c>
      <c r="K52" s="55">
        <v>8.1620199522622787</v>
      </c>
      <c r="L52" s="56">
        <v>8.1764258096712599</v>
      </c>
      <c r="M52" s="55">
        <v>8.0942767843714574</v>
      </c>
      <c r="N52" s="56">
        <v>9.2433373770925767E-2</v>
      </c>
      <c r="O52" s="56">
        <v>-1.004705811708519</v>
      </c>
      <c r="P52" s="57">
        <v>0.49625511617187262</v>
      </c>
      <c r="Q52" s="51"/>
      <c r="R52" s="88">
        <v>605</v>
      </c>
      <c r="S52" s="55">
        <v>8.0926224522656334</v>
      </c>
      <c r="T52" s="56">
        <v>8.1032099268996856</v>
      </c>
      <c r="U52" s="55">
        <v>8.0150697650944469</v>
      </c>
      <c r="V52" s="56">
        <v>7.147660909468645E-2</v>
      </c>
      <c r="W52" s="56">
        <v>-1.0877190965107</v>
      </c>
      <c r="X52" s="62">
        <v>0.49522622564321539</v>
      </c>
    </row>
    <row r="53" spans="1:24">
      <c r="A53" s="203"/>
      <c r="B53" s="21">
        <v>620</v>
      </c>
      <c r="C53" s="2">
        <v>8.1369799574252379</v>
      </c>
      <c r="D53" s="2">
        <v>8.1530565663816166</v>
      </c>
      <c r="E53" s="2">
        <v>7.9760999439989133</v>
      </c>
      <c r="F53" s="2">
        <v>8.9318292776252112E-2</v>
      </c>
      <c r="G53" s="2">
        <v>-2.1704329038065029</v>
      </c>
      <c r="H53" s="12">
        <v>0.49022432131661098</v>
      </c>
      <c r="I53" s="51"/>
      <c r="J53" s="55">
        <v>620</v>
      </c>
      <c r="K53" s="55">
        <v>8.1578425295420569</v>
      </c>
      <c r="L53" s="56">
        <v>8.1764258096712599</v>
      </c>
      <c r="M53" s="55">
        <v>8.0887737146899372</v>
      </c>
      <c r="N53" s="56">
        <v>8.8735024860686421E-2</v>
      </c>
      <c r="O53" s="56">
        <v>-1.0720099102182981</v>
      </c>
      <c r="P53" s="57">
        <v>0.49550050102956111</v>
      </c>
      <c r="Q53" s="51"/>
      <c r="R53" s="88">
        <v>620</v>
      </c>
      <c r="S53" s="55">
        <v>8.0923305492423374</v>
      </c>
      <c r="T53" s="56">
        <v>8.1032099268996856</v>
      </c>
      <c r="U53" s="55">
        <v>8.0123824020671552</v>
      </c>
      <c r="V53" s="56">
        <v>5.7981346935222743E-2</v>
      </c>
      <c r="W53" s="56">
        <v>-1.1208832752933651</v>
      </c>
      <c r="X53" s="62">
        <v>0.49459520456202832</v>
      </c>
    </row>
    <row r="54" spans="1:24">
      <c r="A54" s="203"/>
      <c r="B54" s="21">
        <v>635</v>
      </c>
      <c r="C54" s="2">
        <v>8.1365644586651928</v>
      </c>
      <c r="D54" s="2">
        <v>8.1530565663816166</v>
      </c>
      <c r="E54" s="2">
        <v>7.9692942358765331</v>
      </c>
      <c r="F54" s="2">
        <v>0.1008362521167683</v>
      </c>
      <c r="G54" s="2">
        <v>-2.2539072188314089</v>
      </c>
      <c r="H54" s="12">
        <v>0.49041959784696149</v>
      </c>
      <c r="I54" s="51"/>
      <c r="J54" s="55">
        <v>635</v>
      </c>
      <c r="K54" s="55">
        <v>8.1571384038913592</v>
      </c>
      <c r="L54" s="56">
        <v>8.1764258096712599</v>
      </c>
      <c r="M54" s="55">
        <v>8.0759862885050211</v>
      </c>
      <c r="N54" s="56">
        <v>8.3595121178318479E-2</v>
      </c>
      <c r="O54" s="56">
        <v>-1.228403748829185</v>
      </c>
      <c r="P54" s="57">
        <v>0.49445783621165912</v>
      </c>
      <c r="Q54" s="51"/>
      <c r="R54" s="88">
        <v>635</v>
      </c>
      <c r="S54" s="55">
        <v>8.0907767744317507</v>
      </c>
      <c r="T54" s="56">
        <v>8.1032099268996856</v>
      </c>
      <c r="U54" s="55">
        <v>8.0085680726386084</v>
      </c>
      <c r="V54" s="56">
        <v>6.6625055294495597E-2</v>
      </c>
      <c r="W54" s="56">
        <v>-1.1679551080973589</v>
      </c>
      <c r="X54" s="62">
        <v>0.49454246267924928</v>
      </c>
    </row>
    <row r="55" spans="1:24">
      <c r="A55" s="203"/>
      <c r="B55" s="21">
        <v>650</v>
      </c>
      <c r="C55" s="2">
        <v>8.1346873815576366</v>
      </c>
      <c r="D55" s="2">
        <v>8.1530565663816166</v>
      </c>
      <c r="E55" s="2">
        <v>7.9510257718837618</v>
      </c>
      <c r="F55" s="2">
        <v>9.4844787631400918E-2</v>
      </c>
      <c r="G55" s="2">
        <v>-2.477976116723025</v>
      </c>
      <c r="H55" s="12">
        <v>0.48882400762015771</v>
      </c>
      <c r="I55" s="51"/>
      <c r="J55" s="55">
        <v>650</v>
      </c>
      <c r="K55" s="55">
        <v>8.1559562573480768</v>
      </c>
      <c r="L55" s="56">
        <v>8.1764258096712599</v>
      </c>
      <c r="M55" s="55">
        <v>8.0968670337838997</v>
      </c>
      <c r="N55" s="56">
        <v>8.3326123948263275E-2</v>
      </c>
      <c r="O55" s="56">
        <v>-0.97302632885454976</v>
      </c>
      <c r="P55" s="57">
        <v>0.49564455177669831</v>
      </c>
      <c r="Q55" s="51"/>
      <c r="R55" s="88">
        <v>650</v>
      </c>
      <c r="S55" s="55">
        <v>8.0894361823165148</v>
      </c>
      <c r="T55" s="56">
        <v>8.1032099268996856</v>
      </c>
      <c r="U55" s="55">
        <v>8.0087200097517144</v>
      </c>
      <c r="V55" s="56">
        <v>6.4682315023949818E-2</v>
      </c>
      <c r="W55" s="56">
        <v>-1.1660800843169481</v>
      </c>
      <c r="X55" s="62">
        <v>0.49440475690186242</v>
      </c>
    </row>
    <row r="56" spans="1:24">
      <c r="A56" s="203"/>
      <c r="B56" s="21">
        <v>665</v>
      </c>
      <c r="C56" s="2">
        <v>8.1317410433727559</v>
      </c>
      <c r="D56" s="2">
        <v>8.1530565663816166</v>
      </c>
      <c r="E56" s="2">
        <v>7.9398956016295923</v>
      </c>
      <c r="F56" s="2">
        <v>9.6463106303023266E-2</v>
      </c>
      <c r="G56" s="2">
        <v>-2.6144914243692861</v>
      </c>
      <c r="H56" s="12">
        <v>0.48805059786298438</v>
      </c>
      <c r="I56" s="51"/>
      <c r="J56" s="55">
        <v>665</v>
      </c>
      <c r="K56" s="55">
        <v>8.1545127326939166</v>
      </c>
      <c r="L56" s="56">
        <v>8.1764258096712599</v>
      </c>
      <c r="M56" s="55">
        <v>8.0722541986786407</v>
      </c>
      <c r="N56" s="56">
        <v>9.0628538335945211E-2</v>
      </c>
      <c r="O56" s="56">
        <v>-1.2740482628656971</v>
      </c>
      <c r="P56" s="57">
        <v>0.49438207046436172</v>
      </c>
      <c r="Q56" s="51"/>
      <c r="R56" s="88">
        <v>665</v>
      </c>
      <c r="S56" s="55">
        <v>8.0865839983478054</v>
      </c>
      <c r="T56" s="56">
        <v>8.1032099268996856</v>
      </c>
      <c r="U56" s="55">
        <v>8.0020656612585359</v>
      </c>
      <c r="V56" s="56">
        <v>6.6608069780524998E-2</v>
      </c>
      <c r="W56" s="56">
        <v>-1.2481999917759481</v>
      </c>
      <c r="X56" s="62">
        <v>0.493887305771046</v>
      </c>
    </row>
    <row r="57" spans="1:24">
      <c r="A57" s="203"/>
      <c r="B57" s="21">
        <v>680</v>
      </c>
      <c r="C57" s="2">
        <v>8.1300564582042405</v>
      </c>
      <c r="D57" s="2">
        <v>8.1530565663816166</v>
      </c>
      <c r="E57" s="2">
        <v>7.9527330071040456</v>
      </c>
      <c r="F57" s="2">
        <v>9.9847405259245459E-2</v>
      </c>
      <c r="G57" s="2">
        <v>-2.4570362985531928</v>
      </c>
      <c r="H57" s="12">
        <v>0.48890207787991102</v>
      </c>
      <c r="I57" s="51"/>
      <c r="J57" s="55">
        <v>680</v>
      </c>
      <c r="K57" s="55">
        <v>8.155266742241233</v>
      </c>
      <c r="L57" s="56">
        <v>8.1764258096712599</v>
      </c>
      <c r="M57" s="55">
        <v>8.0699132743942421</v>
      </c>
      <c r="N57" s="56">
        <v>8.3480372484226933E-2</v>
      </c>
      <c r="O57" s="56">
        <v>-1.302678428892883</v>
      </c>
      <c r="P57" s="57">
        <v>0.49396833843946147</v>
      </c>
      <c r="Q57" s="51"/>
      <c r="R57" s="88">
        <v>680</v>
      </c>
      <c r="S57" s="55">
        <v>8.0871454135652012</v>
      </c>
      <c r="T57" s="56">
        <v>8.1032099268996856</v>
      </c>
      <c r="U57" s="55">
        <v>7.9987857884646916</v>
      </c>
      <c r="V57" s="56">
        <v>6.4216963603247829E-2</v>
      </c>
      <c r="W57" s="56">
        <v>-1.2886762082806731</v>
      </c>
      <c r="X57" s="62">
        <v>0.49363950568616483</v>
      </c>
    </row>
    <row r="58" spans="1:24">
      <c r="A58" s="203"/>
      <c r="B58" s="21">
        <v>695</v>
      </c>
      <c r="C58" s="2">
        <v>8.1267390427251875</v>
      </c>
      <c r="D58" s="2">
        <v>8.1530565663816166</v>
      </c>
      <c r="E58" s="2">
        <v>7.9384404232351562</v>
      </c>
      <c r="F58" s="2">
        <v>9.843869880679039E-2</v>
      </c>
      <c r="G58" s="2">
        <v>-2.6323396802054631</v>
      </c>
      <c r="H58" s="12">
        <v>0.48776378849219237</v>
      </c>
      <c r="I58" s="51"/>
      <c r="J58" s="55">
        <v>695</v>
      </c>
      <c r="K58" s="55">
        <v>8.1515289636373129</v>
      </c>
      <c r="L58" s="56">
        <v>8.1764258096712599</v>
      </c>
      <c r="M58" s="55">
        <v>8.0807704129108444</v>
      </c>
      <c r="N58" s="56">
        <v>9.1141658460284755E-2</v>
      </c>
      <c r="O58" s="56">
        <v>-1.169892554363694</v>
      </c>
      <c r="P58" s="57">
        <v>0.4947432037292695</v>
      </c>
      <c r="Q58" s="51"/>
      <c r="R58" s="88">
        <v>695</v>
      </c>
      <c r="S58" s="55">
        <v>8.0826717654953342</v>
      </c>
      <c r="T58" s="56">
        <v>8.1032099268996856</v>
      </c>
      <c r="U58" s="55">
        <v>8.0153248803744255</v>
      </c>
      <c r="V58" s="56">
        <v>6.4060155581337583E-2</v>
      </c>
      <c r="W58" s="56">
        <v>-1.0845707727935561</v>
      </c>
      <c r="X58" s="62">
        <v>0.49437819776731412</v>
      </c>
    </row>
    <row r="59" spans="1:24">
      <c r="A59" s="203"/>
      <c r="B59" s="21">
        <v>710</v>
      </c>
      <c r="C59" s="2">
        <v>8.1261611552561401</v>
      </c>
      <c r="D59" s="2">
        <v>8.1530565663816166</v>
      </c>
      <c r="E59" s="2">
        <v>7.9516514676913781</v>
      </c>
      <c r="F59" s="2">
        <v>9.9820150515069428E-2</v>
      </c>
      <c r="G59" s="2">
        <v>-2.4703017457368559</v>
      </c>
      <c r="H59" s="12">
        <v>0.4886031257919457</v>
      </c>
      <c r="I59" s="51"/>
      <c r="J59" s="55">
        <v>710</v>
      </c>
      <c r="K59" s="55">
        <v>8.1516881626858666</v>
      </c>
      <c r="L59" s="56">
        <v>8.1764258096712599</v>
      </c>
      <c r="M59" s="55">
        <v>8.0732987919151995</v>
      </c>
      <c r="N59" s="56">
        <v>8.8252696106432507E-2</v>
      </c>
      <c r="O59" s="56">
        <v>-1.2612725921646519</v>
      </c>
      <c r="P59" s="57">
        <v>0.49425746940412041</v>
      </c>
      <c r="Q59" s="51"/>
      <c r="R59" s="88">
        <v>710</v>
      </c>
      <c r="S59" s="55">
        <v>8.0789969251810341</v>
      </c>
      <c r="T59" s="56">
        <v>8.1032099268996856</v>
      </c>
      <c r="U59" s="55">
        <v>7.9940050614819249</v>
      </c>
      <c r="V59" s="56">
        <v>5.9825399999707818E-2</v>
      </c>
      <c r="W59" s="56">
        <v>-1.3476741489226449</v>
      </c>
      <c r="X59" s="62">
        <v>0.49271202986610041</v>
      </c>
    </row>
    <row r="60" spans="1:24">
      <c r="A60" s="203"/>
      <c r="B60" s="21">
        <v>725</v>
      </c>
      <c r="C60" s="2">
        <v>8.1245860001342169</v>
      </c>
      <c r="D60" s="2">
        <v>8.1530565663816166</v>
      </c>
      <c r="E60" s="2">
        <v>7.9176181603948743</v>
      </c>
      <c r="F60" s="2">
        <v>8.414573437705182E-2</v>
      </c>
      <c r="G60" s="2">
        <v>-2.887731785862385</v>
      </c>
      <c r="H60" s="12">
        <v>0.48571214613448083</v>
      </c>
      <c r="I60" s="51"/>
      <c r="J60" s="55">
        <v>725</v>
      </c>
      <c r="K60" s="55">
        <v>8.1500135035260808</v>
      </c>
      <c r="L60" s="56">
        <v>8.1764258096712599</v>
      </c>
      <c r="M60" s="55">
        <v>8.0807835169756288</v>
      </c>
      <c r="N60" s="56">
        <v>7.8113431890956556E-2</v>
      </c>
      <c r="O60" s="56">
        <v>-1.1697322879454639</v>
      </c>
      <c r="P60" s="57">
        <v>0.49409681484487439</v>
      </c>
      <c r="Q60" s="51"/>
      <c r="R60" s="88">
        <v>725</v>
      </c>
      <c r="S60" s="55">
        <v>8.079358503817252</v>
      </c>
      <c r="T60" s="56">
        <v>8.1032099268996856</v>
      </c>
      <c r="U60" s="55">
        <v>7.9911755900771881</v>
      </c>
      <c r="V60" s="56">
        <v>7.1224460852094051E-2</v>
      </c>
      <c r="W60" s="56">
        <v>-1.3825920571375609</v>
      </c>
      <c r="X60" s="62">
        <v>0.49294346372440151</v>
      </c>
    </row>
    <row r="61" spans="1:24">
      <c r="A61" s="203"/>
      <c r="B61" s="21">
        <v>740</v>
      </c>
      <c r="C61" s="2">
        <v>8.1243328319598938</v>
      </c>
      <c r="D61" s="2">
        <v>8.1530565663816166</v>
      </c>
      <c r="E61" s="2">
        <v>7.9350099026277956</v>
      </c>
      <c r="F61" s="2">
        <v>8.8669582359604773E-2</v>
      </c>
      <c r="G61" s="2">
        <v>-2.6744161772765871</v>
      </c>
      <c r="H61" s="12">
        <v>0.48694190706011431</v>
      </c>
      <c r="I61" s="51"/>
      <c r="J61" s="55">
        <v>740</v>
      </c>
      <c r="K61" s="55">
        <v>8.1469490796329609</v>
      </c>
      <c r="L61" s="56">
        <v>8.1764258096712599</v>
      </c>
      <c r="M61" s="55">
        <v>8.0893196751961707</v>
      </c>
      <c r="N61" s="56">
        <v>8.9012248647520886E-2</v>
      </c>
      <c r="O61" s="56">
        <v>-1.065332658825793</v>
      </c>
      <c r="P61" s="57">
        <v>0.49488967931477801</v>
      </c>
      <c r="Q61" s="51"/>
      <c r="R61" s="88">
        <v>740</v>
      </c>
      <c r="S61" s="55">
        <v>8.0812512458695966</v>
      </c>
      <c r="T61" s="56">
        <v>8.1032099268996856</v>
      </c>
      <c r="U61" s="55">
        <v>7.9878207644162593</v>
      </c>
      <c r="V61" s="56">
        <v>7.1824470106426078E-2</v>
      </c>
      <c r="W61" s="56">
        <v>-1.423993251123564</v>
      </c>
      <c r="X61" s="62">
        <v>0.49287453726201652</v>
      </c>
    </row>
    <row r="62" spans="1:24">
      <c r="A62" s="203"/>
      <c r="B62" s="21">
        <v>755</v>
      </c>
      <c r="C62" s="2">
        <v>8.1198372513408827</v>
      </c>
      <c r="D62" s="2">
        <v>8.1530565663816166</v>
      </c>
      <c r="E62" s="2">
        <v>7.9349933893992519</v>
      </c>
      <c r="F62" s="2">
        <v>0.10496208915896631</v>
      </c>
      <c r="G62" s="2">
        <v>-2.6746187176172458</v>
      </c>
      <c r="H62" s="12">
        <v>0.48748566931345938</v>
      </c>
      <c r="I62" s="51"/>
      <c r="J62" s="55">
        <v>755</v>
      </c>
      <c r="K62" s="55">
        <v>8.1461366500895984</v>
      </c>
      <c r="L62" s="56">
        <v>8.1764258096712599</v>
      </c>
      <c r="M62" s="55">
        <v>8.1089830010472195</v>
      </c>
      <c r="N62" s="56">
        <v>8.9092491571240134E-2</v>
      </c>
      <c r="O62" s="56">
        <v>-0.82484462274784576</v>
      </c>
      <c r="P62" s="57">
        <v>0.49604080312526211</v>
      </c>
      <c r="Q62" s="51"/>
      <c r="R62" s="88">
        <v>755</v>
      </c>
      <c r="S62" s="55">
        <v>8.077960467341649</v>
      </c>
      <c r="T62" s="56">
        <v>8.1032099268996856</v>
      </c>
      <c r="U62" s="55">
        <v>8.0136960312939056</v>
      </c>
      <c r="V62" s="56">
        <v>5.8306955089058192E-2</v>
      </c>
      <c r="W62" s="56">
        <v>-1.1046720548190001</v>
      </c>
      <c r="X62" s="62">
        <v>0.49381037935390021</v>
      </c>
    </row>
    <row r="63" spans="1:24">
      <c r="A63" s="203"/>
      <c r="B63" s="21">
        <v>770</v>
      </c>
      <c r="C63" s="2">
        <v>8.1169605207713538</v>
      </c>
      <c r="D63" s="2">
        <v>8.1530565663816166</v>
      </c>
      <c r="E63" s="2">
        <v>7.9155490635094559</v>
      </c>
      <c r="F63" s="2">
        <v>0.1016958293711553</v>
      </c>
      <c r="G63" s="2">
        <v>-2.9131099599075658</v>
      </c>
      <c r="H63" s="12">
        <v>0.48596063231906</v>
      </c>
      <c r="I63" s="51"/>
      <c r="J63" s="55">
        <v>770</v>
      </c>
      <c r="K63" s="55">
        <v>8.1431643026766309</v>
      </c>
      <c r="L63" s="56">
        <v>8.1764258096712599</v>
      </c>
      <c r="M63" s="55">
        <v>8.1093060882422758</v>
      </c>
      <c r="N63" s="56">
        <v>8.0559116408768297E-2</v>
      </c>
      <c r="O63" s="56">
        <v>-0.82089317498109415</v>
      </c>
      <c r="P63" s="57">
        <v>0.4955107715342304</v>
      </c>
      <c r="Q63" s="51"/>
      <c r="R63" s="88">
        <v>770</v>
      </c>
      <c r="S63" s="55">
        <v>8.0772492429523499</v>
      </c>
      <c r="T63" s="56">
        <v>8.1032099268996856</v>
      </c>
      <c r="U63" s="55">
        <v>8.0041193243404933</v>
      </c>
      <c r="V63" s="56">
        <v>5.7264252620767793E-2</v>
      </c>
      <c r="W63" s="56">
        <v>-1.2228561700005789</v>
      </c>
      <c r="X63" s="62">
        <v>0.49314806126171051</v>
      </c>
    </row>
    <row r="64" spans="1:24">
      <c r="A64" s="203"/>
      <c r="B64" s="21">
        <v>785</v>
      </c>
      <c r="C64" s="2">
        <v>8.1191062810173591</v>
      </c>
      <c r="D64" s="2">
        <v>8.1530565663816166</v>
      </c>
      <c r="E64" s="2">
        <v>7.9504624000109292</v>
      </c>
      <c r="F64" s="2">
        <v>0.101598144882693</v>
      </c>
      <c r="G64" s="2">
        <v>-2.4848860635416901</v>
      </c>
      <c r="H64" s="12">
        <v>0.48820311112542752</v>
      </c>
      <c r="I64" s="51"/>
      <c r="J64" s="55">
        <v>785</v>
      </c>
      <c r="K64" s="55">
        <v>8.1424968837508036</v>
      </c>
      <c r="L64" s="56">
        <v>8.1764258096712599</v>
      </c>
      <c r="M64" s="55">
        <v>8.1073542285127846</v>
      </c>
      <c r="N64" s="56">
        <v>8.8754891273776601E-2</v>
      </c>
      <c r="O64" s="56">
        <v>-0.84476497147171337</v>
      </c>
      <c r="P64" s="57">
        <v>0.49570704289120521</v>
      </c>
      <c r="Q64" s="51"/>
      <c r="R64" s="88">
        <v>785</v>
      </c>
      <c r="S64" s="55">
        <v>8.0769274811873526</v>
      </c>
      <c r="T64" s="56">
        <v>8.1032099268996856</v>
      </c>
      <c r="U64" s="55">
        <v>8.0107893339400391</v>
      </c>
      <c r="V64" s="56">
        <v>6.3927779357858136E-2</v>
      </c>
      <c r="W64" s="56">
        <v>-1.140542992139991</v>
      </c>
      <c r="X64" s="62">
        <v>0.49374388550011289</v>
      </c>
    </row>
    <row r="65" spans="1:24">
      <c r="A65" s="203"/>
      <c r="B65" s="21">
        <v>800</v>
      </c>
      <c r="C65" s="2">
        <v>8.1170249168487505</v>
      </c>
      <c r="D65" s="2">
        <v>8.1530565663816166</v>
      </c>
      <c r="E65" s="2">
        <v>7.9406374866881189</v>
      </c>
      <c r="F65" s="2">
        <v>9.849311103950821E-2</v>
      </c>
      <c r="G65" s="2">
        <v>-2.6053919528706371</v>
      </c>
      <c r="H65" s="12">
        <v>0.48732291962048441</v>
      </c>
      <c r="I65" s="51"/>
      <c r="J65" s="55">
        <v>800</v>
      </c>
      <c r="K65" s="55">
        <v>8.1412920242704967</v>
      </c>
      <c r="L65" s="56">
        <v>8.1764258096712599</v>
      </c>
      <c r="M65" s="55">
        <v>8.1172735080870826</v>
      </c>
      <c r="N65" s="56">
        <v>8.7731729107662429E-2</v>
      </c>
      <c r="O65" s="56">
        <v>-0.72344937703966705</v>
      </c>
      <c r="P65" s="57">
        <v>0.49618716648093392</v>
      </c>
      <c r="Q65" s="51"/>
      <c r="R65" s="88">
        <v>800</v>
      </c>
      <c r="S65" s="55">
        <v>8.0753025213581964</v>
      </c>
      <c r="T65" s="56">
        <v>8.1032099268996856</v>
      </c>
      <c r="U65" s="55">
        <v>8.0055273784135945</v>
      </c>
      <c r="V65" s="56">
        <v>6.7698634420913145E-2</v>
      </c>
      <c r="W65" s="56">
        <v>-1.2054796724668431</v>
      </c>
      <c r="X65" s="62">
        <v>0.49345151936282511</v>
      </c>
    </row>
    <row r="66" spans="1:24">
      <c r="A66" s="203"/>
      <c r="B66" s="21">
        <v>815</v>
      </c>
      <c r="C66" s="2">
        <v>8.1167769096704045</v>
      </c>
      <c r="D66" s="2">
        <v>8.1530565663816166</v>
      </c>
      <c r="E66" s="2">
        <v>7.9311792383346411</v>
      </c>
      <c r="F66" s="2">
        <v>8.5808888528805777E-2</v>
      </c>
      <c r="G66" s="2">
        <v>-2.7214005721715009</v>
      </c>
      <c r="H66" s="12">
        <v>0.48613119984577002</v>
      </c>
      <c r="I66" s="51"/>
      <c r="J66" s="55">
        <v>815</v>
      </c>
      <c r="K66" s="55">
        <v>8.1361838279914274</v>
      </c>
      <c r="L66" s="56">
        <v>8.1764258096712599</v>
      </c>
      <c r="M66" s="55">
        <v>8.1177771076855727</v>
      </c>
      <c r="N66" s="56">
        <v>8.3858051422587385E-2</v>
      </c>
      <c r="O66" s="56">
        <v>-0.71729021152880967</v>
      </c>
      <c r="P66" s="57">
        <v>0.49574168836763438</v>
      </c>
      <c r="Q66" s="51"/>
      <c r="R66" s="88">
        <v>815</v>
      </c>
      <c r="S66" s="55">
        <v>8.070390875261193</v>
      </c>
      <c r="T66" s="56">
        <v>8.1032099268996856</v>
      </c>
      <c r="U66" s="55">
        <v>8.019633966772739</v>
      </c>
      <c r="V66" s="56">
        <v>6.1702193161226902E-2</v>
      </c>
      <c r="W66" s="56">
        <v>-1.0313932488593811</v>
      </c>
      <c r="X66" s="62">
        <v>0.49381827648668492</v>
      </c>
    </row>
    <row r="67" spans="1:24">
      <c r="A67" s="204"/>
      <c r="B67" s="13">
        <v>830</v>
      </c>
      <c r="C67" s="14">
        <v>8.1131515759786126</v>
      </c>
      <c r="D67" s="14">
        <v>8.1530565663816166</v>
      </c>
      <c r="E67" s="14">
        <v>7.9384620333836731</v>
      </c>
      <c r="F67" s="14">
        <v>9.4449111252908516E-2</v>
      </c>
      <c r="G67" s="14">
        <v>-2.6320746244151478</v>
      </c>
      <c r="H67" s="15">
        <v>0.48675976489041428</v>
      </c>
      <c r="I67" s="1"/>
      <c r="J67" s="58">
        <v>830</v>
      </c>
      <c r="K67" s="58">
        <v>8.1358354732555576</v>
      </c>
      <c r="L67" s="59">
        <v>8.1764258096712599</v>
      </c>
      <c r="M67" s="58">
        <v>8.1367381656338704</v>
      </c>
      <c r="N67" s="59">
        <v>9.2292289949175682E-2</v>
      </c>
      <c r="O67" s="59">
        <v>-0.48539111050755218</v>
      </c>
      <c r="P67" s="60">
        <v>0.4972392640360469</v>
      </c>
      <c r="Q67" s="1"/>
      <c r="R67" s="89">
        <v>830</v>
      </c>
      <c r="S67" s="58">
        <v>8.0708585360672203</v>
      </c>
      <c r="T67" s="59">
        <v>8.1032099268996856</v>
      </c>
      <c r="U67" s="58">
        <v>8.0227050322027793</v>
      </c>
      <c r="V67" s="59">
        <v>7.859264502765359E-2</v>
      </c>
      <c r="W67" s="59">
        <v>-0.99349387987172244</v>
      </c>
      <c r="X67" s="63">
        <v>0.49464350729091611</v>
      </c>
    </row>
    <row r="68" spans="1:24">
      <c r="A68" s="90"/>
      <c r="B68" s="21"/>
      <c r="C68" s="2"/>
      <c r="D68" s="2"/>
      <c r="E68" s="2"/>
      <c r="F68" s="2"/>
      <c r="G68" s="2"/>
      <c r="H68" s="12"/>
      <c r="I68" s="2"/>
      <c r="J68" s="88"/>
      <c r="K68" s="55"/>
      <c r="L68" s="56"/>
      <c r="M68" s="55"/>
      <c r="N68" s="56"/>
      <c r="O68" s="56"/>
      <c r="P68" s="62"/>
      <c r="Q68" s="2"/>
      <c r="R68" s="88"/>
      <c r="S68" s="55"/>
      <c r="T68" s="56"/>
      <c r="U68" s="55"/>
      <c r="V68" s="56"/>
      <c r="W68" s="56"/>
      <c r="X68" s="62"/>
    </row>
    <row r="69" spans="1:24">
      <c r="A69" s="90"/>
      <c r="B69" s="21"/>
      <c r="C69" s="2"/>
      <c r="D69" s="2"/>
      <c r="E69" s="2"/>
      <c r="F69" s="2"/>
      <c r="G69" s="2"/>
      <c r="H69" s="12"/>
      <c r="I69" s="2"/>
      <c r="J69" s="88"/>
      <c r="K69" s="55"/>
      <c r="L69" s="56"/>
      <c r="M69" s="55"/>
      <c r="N69" s="56"/>
      <c r="O69" s="56"/>
      <c r="P69" s="62"/>
      <c r="Q69" s="2"/>
      <c r="R69" s="88"/>
      <c r="S69" s="55"/>
      <c r="T69" s="56"/>
      <c r="U69" s="55"/>
      <c r="V69" s="56"/>
      <c r="W69" s="56"/>
      <c r="X69" s="62"/>
    </row>
    <row r="70" spans="1:24">
      <c r="A70" s="90"/>
      <c r="B70" s="21"/>
      <c r="C70" s="2"/>
      <c r="D70" s="2"/>
      <c r="E70" s="2"/>
      <c r="F70" s="2"/>
      <c r="G70" s="2"/>
      <c r="H70" s="12"/>
      <c r="I70" s="2"/>
      <c r="J70" s="88"/>
      <c r="K70" s="55"/>
      <c r="L70" s="56"/>
      <c r="M70" s="55"/>
      <c r="N70" s="56"/>
      <c r="O70" s="56"/>
      <c r="P70" s="62"/>
      <c r="Q70" s="2"/>
      <c r="R70" s="88"/>
      <c r="S70" s="55"/>
      <c r="T70" s="56"/>
      <c r="U70" s="55"/>
      <c r="V70" s="56"/>
      <c r="W70" s="56"/>
      <c r="X70" s="62"/>
    </row>
    <row r="71" spans="1:24">
      <c r="A71" s="90"/>
      <c r="B71" s="21"/>
      <c r="C71" s="2"/>
      <c r="D71" s="2"/>
      <c r="E71" s="2"/>
      <c r="F71" s="2"/>
      <c r="G71" s="2"/>
      <c r="H71" s="12"/>
      <c r="I71" s="2"/>
      <c r="J71" s="88"/>
      <c r="K71" s="55"/>
      <c r="L71" s="56"/>
      <c r="M71" s="55"/>
      <c r="N71" s="56"/>
      <c r="O71" s="56"/>
      <c r="P71" s="62"/>
      <c r="Q71" s="2"/>
      <c r="R71" s="88"/>
      <c r="S71" s="55"/>
      <c r="T71" s="56"/>
      <c r="U71" s="55"/>
      <c r="V71" s="56"/>
      <c r="W71" s="56"/>
      <c r="X71" s="62"/>
    </row>
    <row r="72" spans="1:24">
      <c r="A72" s="90"/>
      <c r="B72" s="21"/>
      <c r="C72" s="2"/>
      <c r="D72" s="2"/>
      <c r="E72" s="2"/>
      <c r="F72" s="2"/>
      <c r="G72" s="2"/>
      <c r="H72" s="12"/>
      <c r="I72" s="2"/>
      <c r="J72" s="88"/>
      <c r="K72" s="55"/>
      <c r="L72" s="56"/>
      <c r="M72" s="55"/>
      <c r="N72" s="56"/>
      <c r="O72" s="56"/>
      <c r="P72" s="62"/>
      <c r="Q72" s="2"/>
      <c r="R72" s="88"/>
      <c r="S72" s="55"/>
      <c r="T72" s="56"/>
      <c r="U72" s="55"/>
      <c r="V72" s="56"/>
      <c r="W72" s="56"/>
      <c r="X72" s="62"/>
    </row>
    <row r="73" spans="1:24">
      <c r="A73" s="90"/>
      <c r="B73" s="21"/>
      <c r="C73" s="2"/>
      <c r="D73" s="2"/>
      <c r="E73" s="2"/>
      <c r="F73" s="2"/>
      <c r="G73" s="2"/>
      <c r="H73" s="12"/>
      <c r="I73" s="2"/>
      <c r="J73" s="88"/>
      <c r="K73" s="55"/>
      <c r="L73" s="56"/>
      <c r="M73" s="55"/>
      <c r="N73" s="56"/>
      <c r="O73" s="56"/>
      <c r="P73" s="62"/>
      <c r="Q73" s="2"/>
      <c r="R73" s="88"/>
      <c r="S73" s="55"/>
      <c r="T73" s="56"/>
      <c r="U73" s="55"/>
      <c r="V73" s="56"/>
      <c r="W73" s="56"/>
      <c r="X73" s="62"/>
    </row>
    <row r="74" spans="1:24">
      <c r="A74" s="90"/>
      <c r="B74" s="21"/>
      <c r="C74" s="2"/>
      <c r="D74" s="2"/>
      <c r="E74" s="2"/>
      <c r="F74" s="2"/>
      <c r="G74" s="2"/>
      <c r="H74" s="12"/>
      <c r="I74" s="2"/>
      <c r="J74" s="88"/>
      <c r="K74" s="55"/>
      <c r="L74" s="56"/>
      <c r="M74" s="55"/>
      <c r="N74" s="56"/>
      <c r="O74" s="56"/>
      <c r="P74" s="62"/>
      <c r="Q74" s="2"/>
      <c r="R74" s="88"/>
      <c r="S74" s="55"/>
      <c r="T74" s="56"/>
      <c r="U74" s="55"/>
      <c r="V74" s="56"/>
      <c r="W74" s="56"/>
      <c r="X74" s="62"/>
    </row>
    <row r="75" spans="1:24">
      <c r="A75" s="90"/>
      <c r="B75" s="21"/>
      <c r="C75" s="2"/>
      <c r="D75" s="2"/>
      <c r="E75" s="2"/>
      <c r="F75" s="2"/>
      <c r="G75" s="2"/>
      <c r="H75" s="12"/>
      <c r="I75" s="2"/>
      <c r="J75" s="88"/>
      <c r="K75" s="55"/>
      <c r="L75" s="56"/>
      <c r="M75" s="55"/>
      <c r="N75" s="56"/>
      <c r="O75" s="56"/>
      <c r="P75" s="62"/>
      <c r="Q75" s="2"/>
      <c r="R75" s="88"/>
      <c r="S75" s="55"/>
      <c r="T75" s="56"/>
      <c r="U75" s="55"/>
      <c r="V75" s="56"/>
      <c r="W75" s="56"/>
      <c r="X75" s="62"/>
    </row>
    <row r="76" spans="1:24">
      <c r="A76" s="90"/>
      <c r="B76" s="21"/>
      <c r="C76" s="2"/>
      <c r="D76" s="2"/>
      <c r="E76" s="2"/>
      <c r="F76" s="2"/>
      <c r="G76" s="2"/>
      <c r="H76" s="12"/>
      <c r="I76" s="2"/>
      <c r="J76" s="88"/>
      <c r="K76" s="55"/>
      <c r="L76" s="56"/>
      <c r="M76" s="55"/>
      <c r="N76" s="56"/>
      <c r="O76" s="56"/>
      <c r="P76" s="62"/>
      <c r="Q76" s="2"/>
      <c r="R76" s="88"/>
      <c r="S76" s="55"/>
      <c r="T76" s="56"/>
      <c r="U76" s="55"/>
      <c r="V76" s="56"/>
      <c r="W76" s="56"/>
      <c r="X76" s="62"/>
    </row>
    <row r="77" spans="1:24">
      <c r="A77" s="90"/>
      <c r="B77" s="21"/>
      <c r="C77" s="2"/>
      <c r="D77" s="2"/>
      <c r="E77" s="2"/>
      <c r="F77" s="2"/>
      <c r="G77" s="2"/>
      <c r="H77" s="12"/>
      <c r="I77" s="2"/>
      <c r="J77" s="88"/>
      <c r="K77" s="55"/>
      <c r="L77" s="56"/>
      <c r="M77" s="55"/>
      <c r="N77" s="56"/>
      <c r="O77" s="56"/>
      <c r="P77" s="62"/>
      <c r="Q77" s="2"/>
      <c r="R77" s="88"/>
      <c r="S77" s="55"/>
      <c r="T77" s="56"/>
      <c r="U77" s="55"/>
      <c r="V77" s="56"/>
      <c r="W77" s="56"/>
      <c r="X77" s="62"/>
    </row>
    <row r="78" spans="1:24">
      <c r="A78" s="90"/>
      <c r="B78" s="21"/>
      <c r="C78" s="2"/>
      <c r="D78" s="2"/>
      <c r="E78" s="2"/>
      <c r="F78" s="2"/>
      <c r="G78" s="2"/>
      <c r="H78" s="12"/>
      <c r="I78" s="2"/>
      <c r="J78" s="88"/>
      <c r="K78" s="55"/>
      <c r="L78" s="56"/>
      <c r="M78" s="55"/>
      <c r="N78" s="56"/>
      <c r="O78" s="56"/>
      <c r="P78" s="62"/>
      <c r="Q78" s="2"/>
      <c r="R78" s="88"/>
      <c r="S78" s="55"/>
      <c r="T78" s="56"/>
      <c r="U78" s="55"/>
      <c r="V78" s="56"/>
      <c r="W78" s="56"/>
      <c r="X78" s="62"/>
    </row>
    <row r="79" spans="1:24">
      <c r="A79" s="90"/>
      <c r="B79" s="21"/>
      <c r="C79" s="2"/>
      <c r="D79" s="2"/>
      <c r="E79" s="2"/>
      <c r="F79" s="2"/>
      <c r="G79" s="2"/>
      <c r="H79" s="12"/>
      <c r="I79" s="2"/>
      <c r="J79" s="88"/>
      <c r="K79" s="55"/>
      <c r="L79" s="56"/>
      <c r="M79" s="55"/>
      <c r="N79" s="56"/>
      <c r="O79" s="56"/>
      <c r="P79" s="62"/>
      <c r="Q79" s="2"/>
      <c r="R79" s="88"/>
      <c r="S79" s="55"/>
      <c r="T79" s="56"/>
      <c r="U79" s="55"/>
      <c r="V79" s="56"/>
      <c r="W79" s="56"/>
      <c r="X79" s="62"/>
    </row>
    <row r="80" spans="1:24">
      <c r="A80" s="90"/>
      <c r="B80" s="21"/>
      <c r="C80" s="2"/>
      <c r="D80" s="2"/>
      <c r="E80" s="2"/>
      <c r="F80" s="2"/>
      <c r="G80" s="2"/>
      <c r="H80" s="12"/>
      <c r="I80" s="2"/>
      <c r="J80" s="88"/>
      <c r="K80" s="55"/>
      <c r="L80" s="56"/>
      <c r="M80" s="55"/>
      <c r="N80" s="56"/>
      <c r="O80" s="56"/>
      <c r="P80" s="62"/>
      <c r="Q80" s="2"/>
      <c r="R80" s="88"/>
      <c r="S80" s="55"/>
      <c r="T80" s="56"/>
      <c r="U80" s="55"/>
      <c r="V80" s="56"/>
      <c r="W80" s="56"/>
      <c r="X80" s="62"/>
    </row>
    <row r="81" spans="1:24">
      <c r="A81" s="90"/>
      <c r="B81" s="21"/>
      <c r="C81" s="2"/>
      <c r="D81" s="2"/>
      <c r="E81" s="2"/>
      <c r="F81" s="2"/>
      <c r="G81" s="2"/>
      <c r="H81" s="12"/>
      <c r="I81" s="2"/>
      <c r="J81" s="88"/>
      <c r="K81" s="55"/>
      <c r="L81" s="56"/>
      <c r="M81" s="55"/>
      <c r="N81" s="56"/>
      <c r="O81" s="56"/>
      <c r="P81" s="62"/>
      <c r="Q81" s="2"/>
      <c r="R81" s="88"/>
      <c r="S81" s="55"/>
      <c r="T81" s="56"/>
      <c r="U81" s="55"/>
      <c r="V81" s="56"/>
      <c r="W81" s="56"/>
      <c r="X81" s="62"/>
    </row>
    <row r="82" spans="1:24">
      <c r="A82" s="90"/>
      <c r="B82" s="21"/>
      <c r="C82" s="2"/>
      <c r="D82" s="2"/>
      <c r="E82" s="2"/>
      <c r="F82" s="2"/>
      <c r="G82" s="2"/>
      <c r="H82" s="12"/>
      <c r="I82" s="2"/>
      <c r="J82" s="88"/>
      <c r="K82" s="55"/>
      <c r="L82" s="56"/>
      <c r="M82" s="55"/>
      <c r="N82" s="56"/>
      <c r="O82" s="56"/>
      <c r="P82" s="62"/>
      <c r="Q82" s="2"/>
      <c r="R82" s="88"/>
      <c r="S82" s="55"/>
      <c r="T82" s="56"/>
      <c r="U82" s="55"/>
      <c r="V82" s="56"/>
      <c r="W82" s="56"/>
      <c r="X82" s="62"/>
    </row>
    <row r="83" spans="1:24">
      <c r="A83" s="90"/>
      <c r="B83" s="21"/>
      <c r="C83" s="2"/>
      <c r="D83" s="2"/>
      <c r="E83" s="2"/>
      <c r="F83" s="2"/>
      <c r="G83" s="2"/>
      <c r="H83" s="12"/>
      <c r="I83" s="2"/>
      <c r="J83" s="88"/>
      <c r="K83" s="55"/>
      <c r="L83" s="56"/>
      <c r="M83" s="55"/>
      <c r="N83" s="56"/>
      <c r="O83" s="56"/>
      <c r="P83" s="62"/>
      <c r="Q83" s="2"/>
      <c r="R83" s="88"/>
      <c r="S83" s="55"/>
      <c r="T83" s="56"/>
      <c r="U83" s="55"/>
      <c r="V83" s="56"/>
      <c r="W83" s="56"/>
      <c r="X83" s="62"/>
    </row>
    <row r="84" spans="1:24">
      <c r="A84" s="90"/>
      <c r="B84" s="21"/>
      <c r="C84" s="2"/>
      <c r="D84" s="2"/>
      <c r="E84" s="2"/>
      <c r="F84" s="2"/>
      <c r="G84" s="2"/>
      <c r="H84" s="12"/>
      <c r="I84" s="2"/>
      <c r="J84" s="88"/>
      <c r="K84" s="55"/>
      <c r="L84" s="56"/>
      <c r="M84" s="55"/>
      <c r="N84" s="56"/>
      <c r="O84" s="56"/>
      <c r="P84" s="62"/>
      <c r="Q84" s="2"/>
      <c r="R84" s="88"/>
      <c r="S84" s="55"/>
      <c r="T84" s="56"/>
      <c r="U84" s="55"/>
      <c r="V84" s="56"/>
      <c r="W84" s="56"/>
      <c r="X84" s="62"/>
    </row>
    <row r="85" spans="1:24">
      <c r="A85" s="90"/>
      <c r="B85" s="21"/>
      <c r="C85" s="2"/>
      <c r="D85" s="2"/>
      <c r="E85" s="2"/>
      <c r="F85" s="2"/>
      <c r="G85" s="2"/>
      <c r="H85" s="12"/>
      <c r="I85" s="2"/>
      <c r="J85" s="88"/>
      <c r="K85" s="55"/>
      <c r="L85" s="56"/>
      <c r="M85" s="55"/>
      <c r="N85" s="56"/>
      <c r="O85" s="56"/>
      <c r="P85" s="62"/>
      <c r="Q85" s="2"/>
      <c r="R85" s="88"/>
      <c r="S85" s="55"/>
      <c r="T85" s="56"/>
      <c r="U85" s="55"/>
      <c r="V85" s="56"/>
      <c r="W85" s="56"/>
      <c r="X85" s="62"/>
    </row>
    <row r="86" spans="1:24">
      <c r="A86" s="90"/>
      <c r="B86" s="21"/>
      <c r="C86" s="2"/>
      <c r="D86" s="2"/>
      <c r="E86" s="2"/>
      <c r="F86" s="2"/>
      <c r="G86" s="2"/>
      <c r="H86" s="12"/>
      <c r="I86" s="2"/>
      <c r="J86" s="88"/>
      <c r="K86" s="55"/>
      <c r="L86" s="56"/>
      <c r="M86" s="55"/>
      <c r="N86" s="56"/>
      <c r="O86" s="56"/>
      <c r="P86" s="62"/>
      <c r="Q86" s="2"/>
      <c r="R86" s="88"/>
      <c r="S86" s="55"/>
      <c r="T86" s="56"/>
      <c r="U86" s="55"/>
      <c r="V86" s="56"/>
      <c r="W86" s="56"/>
      <c r="X86" s="62"/>
    </row>
    <row r="87" spans="1:24">
      <c r="B87" s="19"/>
      <c r="H87" s="20"/>
      <c r="J87" s="19"/>
      <c r="P87" s="20"/>
      <c r="R87" s="19"/>
      <c r="X87" s="20"/>
    </row>
    <row r="88" spans="1:24">
      <c r="B88" s="19"/>
      <c r="H88" s="20"/>
      <c r="J88" s="19"/>
      <c r="P88" s="20"/>
      <c r="R88" s="19"/>
      <c r="X88" s="20"/>
    </row>
    <row r="89" spans="1:24">
      <c r="B89" s="19"/>
      <c r="H89" s="20"/>
      <c r="J89" s="19"/>
      <c r="P89" s="20"/>
      <c r="R89" s="19"/>
      <c r="X89" s="20"/>
    </row>
    <row r="90" spans="1:24">
      <c r="B90" s="19"/>
      <c r="H90" s="20"/>
      <c r="J90" s="19"/>
      <c r="P90" s="20"/>
      <c r="R90" s="19"/>
      <c r="X90" s="20"/>
    </row>
    <row r="91" spans="1:24">
      <c r="B91" s="19"/>
      <c r="H91" s="20"/>
      <c r="J91" s="19"/>
      <c r="P91" s="20"/>
      <c r="R91" s="19"/>
      <c r="X91" s="20"/>
    </row>
    <row r="92" spans="1:24">
      <c r="B92" s="19"/>
      <c r="H92" s="20"/>
      <c r="J92" s="19"/>
      <c r="P92" s="20"/>
      <c r="R92" s="19"/>
      <c r="X92" s="20"/>
    </row>
    <row r="93" spans="1:24">
      <c r="B93" s="19"/>
      <c r="H93" s="20"/>
      <c r="J93" s="19"/>
      <c r="P93" s="20"/>
      <c r="R93" s="19"/>
      <c r="X93" s="20"/>
    </row>
    <row r="94" spans="1:24">
      <c r="B94" s="19"/>
      <c r="H94" s="20"/>
      <c r="J94" s="19"/>
      <c r="P94" s="20"/>
      <c r="R94" s="19"/>
      <c r="X94" s="20"/>
    </row>
    <row r="95" spans="1:24">
      <c r="B95" s="19"/>
      <c r="H95" s="20"/>
      <c r="J95" s="19"/>
      <c r="P95" s="20"/>
      <c r="R95" s="19"/>
      <c r="X95" s="20"/>
    </row>
    <row r="96" spans="1:24">
      <c r="B96" s="19"/>
      <c r="H96" s="20"/>
      <c r="J96" s="19"/>
      <c r="P96" s="20"/>
      <c r="R96" s="19"/>
      <c r="X96" s="20"/>
    </row>
    <row r="97" spans="2:24">
      <c r="B97" s="19"/>
      <c r="H97" s="20"/>
      <c r="J97" s="19"/>
      <c r="P97" s="20"/>
      <c r="R97" s="19"/>
      <c r="X97" s="20"/>
    </row>
    <row r="98" spans="2:24">
      <c r="B98" s="19"/>
      <c r="H98" s="20"/>
      <c r="J98" s="19"/>
      <c r="P98" s="20"/>
      <c r="R98" s="19"/>
      <c r="X98" s="20"/>
    </row>
    <row r="99" spans="2:24">
      <c r="B99" s="19"/>
      <c r="H99" s="20"/>
      <c r="J99" s="19"/>
      <c r="P99" s="20"/>
      <c r="R99" s="19"/>
      <c r="X99" s="20"/>
    </row>
    <row r="100" spans="2:24">
      <c r="B100" s="19"/>
      <c r="H100" s="20"/>
      <c r="J100" s="19"/>
      <c r="P100" s="20"/>
      <c r="R100" s="19"/>
      <c r="X100" s="20"/>
    </row>
    <row r="101" spans="2:24">
      <c r="B101" s="19"/>
      <c r="H101" s="20"/>
      <c r="J101" s="19"/>
      <c r="P101" s="20"/>
      <c r="R101" s="19"/>
      <c r="X101" s="20"/>
    </row>
    <row r="102" spans="2:24">
      <c r="B102" s="19"/>
      <c r="H102" s="20"/>
      <c r="J102" s="19"/>
      <c r="P102" s="20"/>
      <c r="R102" s="19"/>
      <c r="X102" s="20"/>
    </row>
    <row r="103" spans="2:24">
      <c r="B103" s="19"/>
      <c r="H103" s="20"/>
      <c r="J103" s="19"/>
      <c r="P103" s="20"/>
      <c r="R103" s="19"/>
      <c r="X103" s="20"/>
    </row>
    <row r="104" spans="2:24">
      <c r="B104" s="19"/>
      <c r="H104" s="20"/>
      <c r="J104" s="19"/>
      <c r="P104" s="20"/>
      <c r="R104" s="19"/>
      <c r="X104" s="20"/>
    </row>
    <row r="105" spans="2:24">
      <c r="B105" s="19"/>
      <c r="H105" s="20"/>
      <c r="J105" s="19"/>
      <c r="P105" s="20"/>
      <c r="R105" s="19"/>
      <c r="X105" s="20"/>
    </row>
    <row r="106" spans="2:24">
      <c r="B106" s="19"/>
      <c r="H106" s="20"/>
      <c r="J106" s="19"/>
      <c r="P106" s="20"/>
      <c r="R106" s="19"/>
      <c r="X106" s="20"/>
    </row>
    <row r="107" spans="2:24">
      <c r="B107" s="19"/>
      <c r="H107" s="20"/>
      <c r="J107" s="19"/>
      <c r="P107" s="20"/>
      <c r="R107" s="19"/>
      <c r="X107" s="20"/>
    </row>
    <row r="108" spans="2:24">
      <c r="B108" s="19"/>
      <c r="H108" s="20"/>
      <c r="J108" s="19"/>
      <c r="P108" s="20"/>
      <c r="R108" s="19"/>
      <c r="X108" s="20"/>
    </row>
    <row r="109" spans="2:24">
      <c r="B109" s="19"/>
      <c r="H109" s="20"/>
      <c r="J109" s="19"/>
      <c r="P109" s="20"/>
      <c r="R109" s="19"/>
      <c r="X109" s="20"/>
    </row>
    <row r="110" spans="2:24">
      <c r="B110" s="19"/>
      <c r="H110" s="20"/>
      <c r="J110" s="19"/>
      <c r="P110" s="20"/>
      <c r="R110" s="19"/>
      <c r="X110" s="20"/>
    </row>
    <row r="111" spans="2:24">
      <c r="B111" s="19"/>
      <c r="H111" s="20"/>
      <c r="J111" s="19"/>
      <c r="P111" s="20"/>
      <c r="R111" s="19"/>
      <c r="X111" s="20"/>
    </row>
    <row r="112" spans="2:24">
      <c r="B112" s="19"/>
      <c r="H112" s="20"/>
      <c r="J112" s="19"/>
      <c r="P112" s="20"/>
      <c r="R112" s="19"/>
      <c r="X112" s="20"/>
    </row>
    <row r="113" spans="2:24">
      <c r="B113" s="19"/>
      <c r="H113" s="20"/>
      <c r="J113" s="19"/>
      <c r="P113" s="20"/>
      <c r="R113" s="19"/>
      <c r="X113" s="20"/>
    </row>
    <row r="114" spans="2:24">
      <c r="B114" s="19"/>
      <c r="H114" s="20"/>
      <c r="J114" s="19"/>
      <c r="P114" s="20"/>
      <c r="R114" s="19"/>
      <c r="X114" s="20"/>
    </row>
    <row r="115" spans="2:24">
      <c r="B115" s="19"/>
      <c r="H115" s="20"/>
      <c r="J115" s="19"/>
      <c r="P115" s="20"/>
      <c r="R115" s="19"/>
      <c r="X115" s="20"/>
    </row>
    <row r="116" spans="2:24">
      <c r="B116" s="19"/>
      <c r="H116" s="20"/>
      <c r="J116" s="19"/>
      <c r="P116" s="20"/>
      <c r="R116" s="19"/>
      <c r="X116" s="20"/>
    </row>
    <row r="117" spans="2:24">
      <c r="B117" s="19"/>
      <c r="H117" s="20"/>
      <c r="J117" s="19"/>
      <c r="P117" s="20"/>
      <c r="R117" s="19"/>
      <c r="X117" s="20"/>
    </row>
    <row r="118" spans="2:24">
      <c r="B118" s="19"/>
      <c r="H118" s="20"/>
      <c r="J118" s="19"/>
      <c r="P118" s="20"/>
      <c r="R118" s="19"/>
      <c r="X118" s="20"/>
    </row>
    <row r="119" spans="2:24">
      <c r="B119" s="19"/>
      <c r="H119" s="20"/>
      <c r="J119" s="19"/>
      <c r="P119" s="20"/>
      <c r="R119" s="19"/>
      <c r="X119" s="20"/>
    </row>
    <row r="120" spans="2:24">
      <c r="B120" s="19"/>
      <c r="H120" s="20"/>
      <c r="J120" s="19"/>
      <c r="P120" s="20"/>
      <c r="R120" s="19"/>
      <c r="X120" s="20"/>
    </row>
    <row r="121" spans="2:24">
      <c r="B121" s="19"/>
      <c r="H121" s="20"/>
      <c r="J121" s="19"/>
      <c r="P121" s="20"/>
      <c r="R121" s="19"/>
      <c r="X121" s="20"/>
    </row>
    <row r="122" spans="2:24">
      <c r="B122" s="19"/>
      <c r="H122" s="20"/>
      <c r="J122" s="19"/>
      <c r="P122" s="20"/>
      <c r="R122" s="19"/>
      <c r="X122" s="20"/>
    </row>
    <row r="123" spans="2:24">
      <c r="B123" s="19"/>
      <c r="H123" s="20"/>
      <c r="J123" s="19"/>
      <c r="P123" s="20"/>
      <c r="R123" s="19"/>
      <c r="X123" s="20"/>
    </row>
    <row r="124" spans="2:24">
      <c r="B124" s="19"/>
      <c r="H124" s="20"/>
      <c r="J124" s="19"/>
      <c r="P124" s="20"/>
      <c r="R124" s="19"/>
      <c r="X124" s="20"/>
    </row>
    <row r="125" spans="2:24">
      <c r="B125" s="19"/>
      <c r="H125" s="20"/>
      <c r="J125" s="19"/>
      <c r="P125" s="20"/>
      <c r="R125" s="19"/>
      <c r="X125" s="20"/>
    </row>
    <row r="126" spans="2:24">
      <c r="B126" s="19"/>
      <c r="H126" s="20"/>
      <c r="J126" s="19"/>
      <c r="P126" s="20"/>
      <c r="R126" s="19"/>
      <c r="X126" s="20"/>
    </row>
    <row r="127" spans="2:24">
      <c r="B127" s="19"/>
      <c r="H127" s="20"/>
      <c r="J127" s="19"/>
      <c r="P127" s="20"/>
      <c r="R127" s="19"/>
      <c r="X127" s="20"/>
    </row>
    <row r="128" spans="2:24">
      <c r="B128" s="19"/>
      <c r="H128" s="20"/>
      <c r="J128" s="19"/>
      <c r="P128" s="20"/>
      <c r="R128" s="19"/>
      <c r="X128" s="20"/>
    </row>
    <row r="129" spans="2:24">
      <c r="B129" s="19"/>
      <c r="H129" s="20"/>
      <c r="J129" s="19"/>
      <c r="P129" s="20"/>
      <c r="R129" s="19"/>
      <c r="X129" s="20"/>
    </row>
    <row r="130" spans="2:24">
      <c r="B130" s="19"/>
      <c r="H130" s="20"/>
      <c r="J130" s="19"/>
      <c r="P130" s="20"/>
      <c r="R130" s="19"/>
      <c r="X130" s="20"/>
    </row>
    <row r="131" spans="2:24">
      <c r="B131" s="19"/>
      <c r="H131" s="20"/>
      <c r="J131" s="19"/>
      <c r="P131" s="20"/>
      <c r="R131" s="19"/>
      <c r="X131" s="20"/>
    </row>
    <row r="132" spans="2:24">
      <c r="B132" s="19"/>
      <c r="H132" s="20"/>
      <c r="J132" s="19"/>
      <c r="P132" s="20"/>
      <c r="R132" s="19"/>
      <c r="X132" s="20"/>
    </row>
    <row r="133" spans="2:24">
      <c r="B133" s="19"/>
      <c r="H133" s="20"/>
      <c r="J133" s="19"/>
      <c r="P133" s="20"/>
      <c r="R133" s="19"/>
      <c r="X133" s="20"/>
    </row>
    <row r="134" spans="2:24">
      <c r="B134" s="19"/>
      <c r="H134" s="20"/>
      <c r="J134" s="19"/>
      <c r="P134" s="20"/>
      <c r="R134" s="19"/>
      <c r="X134" s="20"/>
    </row>
    <row r="135" spans="2:24">
      <c r="B135" s="19"/>
      <c r="H135" s="20"/>
      <c r="J135" s="19"/>
      <c r="P135" s="20"/>
      <c r="R135" s="19"/>
      <c r="X135" s="20"/>
    </row>
    <row r="136" spans="2:24">
      <c r="B136" s="19"/>
      <c r="H136" s="20"/>
      <c r="J136" s="19"/>
      <c r="P136" s="20"/>
      <c r="R136" s="19"/>
      <c r="X136" s="20"/>
    </row>
    <row r="137" spans="2:24">
      <c r="B137" s="19"/>
      <c r="H137" s="20"/>
      <c r="J137" s="19"/>
      <c r="P137" s="20"/>
      <c r="R137" s="19"/>
      <c r="X137" s="20"/>
    </row>
    <row r="138" spans="2:24">
      <c r="B138" s="19"/>
      <c r="H138" s="20"/>
      <c r="J138" s="19"/>
      <c r="P138" s="20"/>
      <c r="R138" s="19"/>
      <c r="X138" s="20"/>
    </row>
    <row r="139" spans="2:24">
      <c r="B139" s="19"/>
      <c r="H139" s="20"/>
      <c r="J139" s="19"/>
      <c r="P139" s="20"/>
      <c r="R139" s="19"/>
      <c r="X139" s="20"/>
    </row>
    <row r="140" spans="2:24">
      <c r="B140" s="19"/>
      <c r="H140" s="20"/>
      <c r="J140" s="19"/>
      <c r="P140" s="20"/>
      <c r="R140" s="19"/>
      <c r="X140" s="20"/>
    </row>
    <row r="141" spans="2:24">
      <c r="B141" s="19"/>
      <c r="H141" s="20"/>
      <c r="J141" s="19"/>
      <c r="P141" s="20"/>
      <c r="R141" s="19"/>
      <c r="X141" s="20"/>
    </row>
    <row r="142" spans="2:24">
      <c r="B142" s="19"/>
      <c r="H142" s="20"/>
      <c r="J142" s="19"/>
      <c r="P142" s="20"/>
      <c r="R142" s="19"/>
      <c r="X142" s="20"/>
    </row>
    <row r="143" spans="2:24">
      <c r="B143" s="19"/>
      <c r="H143" s="20"/>
      <c r="J143" s="19"/>
      <c r="P143" s="20"/>
      <c r="R143" s="19"/>
      <c r="X143" s="20"/>
    </row>
    <row r="144" spans="2:24">
      <c r="B144" s="19"/>
      <c r="H144" s="20"/>
      <c r="J144" s="19"/>
      <c r="P144" s="20"/>
      <c r="R144" s="19"/>
      <c r="X144" s="20"/>
    </row>
    <row r="145" spans="2:24">
      <c r="B145" s="19"/>
      <c r="H145" s="20"/>
      <c r="J145" s="19"/>
      <c r="P145" s="20"/>
      <c r="R145" s="19"/>
      <c r="X145" s="20"/>
    </row>
    <row r="146" spans="2:24">
      <c r="B146" s="19"/>
      <c r="H146" s="20"/>
      <c r="J146" s="19"/>
      <c r="P146" s="20"/>
      <c r="R146" s="19"/>
      <c r="X146" s="20"/>
    </row>
    <row r="147" spans="2:24">
      <c r="B147" s="19"/>
      <c r="H147" s="20"/>
      <c r="J147" s="19"/>
      <c r="P147" s="20"/>
      <c r="R147" s="19"/>
      <c r="X147" s="20"/>
    </row>
    <row r="148" spans="2:24">
      <c r="B148" s="19"/>
      <c r="H148" s="20"/>
      <c r="J148" s="19"/>
      <c r="P148" s="20"/>
      <c r="R148" s="19"/>
      <c r="X148" s="20"/>
    </row>
    <row r="149" spans="2:24">
      <c r="B149" s="19"/>
      <c r="H149" s="20"/>
      <c r="J149" s="19"/>
      <c r="P149" s="20"/>
      <c r="R149" s="19"/>
      <c r="X149" s="20"/>
    </row>
    <row r="150" spans="2:24">
      <c r="B150" s="19"/>
      <c r="H150" s="20"/>
      <c r="J150" s="19"/>
      <c r="P150" s="20"/>
      <c r="R150" s="19"/>
      <c r="X150" s="20"/>
    </row>
    <row r="151" spans="2:24">
      <c r="B151" s="19"/>
      <c r="H151" s="20"/>
      <c r="J151" s="19"/>
      <c r="P151" s="20"/>
      <c r="R151" s="19"/>
      <c r="X151" s="20"/>
    </row>
    <row r="152" spans="2:24">
      <c r="B152" s="19"/>
      <c r="H152" s="20"/>
      <c r="J152" s="19"/>
      <c r="P152" s="20"/>
      <c r="R152" s="19"/>
      <c r="X152" s="20"/>
    </row>
    <row r="153" spans="2:24">
      <c r="B153" s="19"/>
      <c r="H153" s="20"/>
      <c r="J153" s="19"/>
      <c r="P153" s="20"/>
      <c r="R153" s="19"/>
      <c r="X153" s="20"/>
    </row>
    <row r="154" spans="2:24">
      <c r="B154" s="19"/>
      <c r="H154" s="20"/>
      <c r="J154" s="19"/>
      <c r="P154" s="20"/>
      <c r="R154" s="19"/>
      <c r="X154" s="20"/>
    </row>
    <row r="155" spans="2:24">
      <c r="B155" s="19"/>
      <c r="H155" s="20"/>
      <c r="J155" s="19"/>
      <c r="P155" s="20"/>
      <c r="R155" s="19"/>
      <c r="X155" s="20"/>
    </row>
    <row r="156" spans="2:24">
      <c r="B156" s="19"/>
      <c r="H156" s="20"/>
      <c r="J156" s="19"/>
      <c r="P156" s="20"/>
      <c r="R156" s="19"/>
      <c r="X156" s="20"/>
    </row>
    <row r="157" spans="2:24">
      <c r="B157" s="19"/>
      <c r="H157" s="20"/>
      <c r="J157" s="19"/>
      <c r="P157" s="20"/>
      <c r="R157" s="19"/>
      <c r="X157" s="20"/>
    </row>
    <row r="158" spans="2:24">
      <c r="B158" s="19"/>
      <c r="H158" s="20"/>
      <c r="J158" s="19"/>
      <c r="P158" s="20"/>
      <c r="R158" s="19"/>
      <c r="X158" s="20"/>
    </row>
    <row r="159" spans="2:24">
      <c r="B159" s="19"/>
      <c r="H159" s="20"/>
      <c r="J159" s="19"/>
      <c r="P159" s="20"/>
      <c r="R159" s="19"/>
      <c r="X159" s="20"/>
    </row>
    <row r="160" spans="2:24">
      <c r="B160" s="19"/>
      <c r="H160" s="20"/>
      <c r="J160" s="19"/>
      <c r="P160" s="20"/>
      <c r="R160" s="19"/>
      <c r="X160" s="20"/>
    </row>
    <row r="161" spans="2:24">
      <c r="B161" s="19"/>
      <c r="H161" s="20"/>
      <c r="J161" s="19"/>
      <c r="P161" s="20"/>
      <c r="R161" s="19"/>
      <c r="X161" s="20"/>
    </row>
    <row r="162" spans="2:24">
      <c r="B162" s="19"/>
      <c r="H162" s="20"/>
      <c r="J162" s="19"/>
      <c r="P162" s="20"/>
      <c r="R162" s="19"/>
      <c r="X162" s="20"/>
    </row>
    <row r="163" spans="2:24">
      <c r="B163" s="19"/>
      <c r="H163" s="20"/>
      <c r="J163" s="19"/>
      <c r="P163" s="20"/>
      <c r="R163" s="19"/>
      <c r="X163" s="20"/>
    </row>
    <row r="164" spans="2:24">
      <c r="B164" s="19"/>
      <c r="H164" s="20"/>
      <c r="J164" s="19"/>
      <c r="P164" s="20"/>
      <c r="R164" s="19"/>
      <c r="X164" s="20"/>
    </row>
    <row r="165" spans="2:24">
      <c r="B165" s="19"/>
      <c r="H165" s="20"/>
      <c r="J165" s="19"/>
      <c r="P165" s="20"/>
      <c r="R165" s="19"/>
      <c r="X165" s="20"/>
    </row>
    <row r="166" spans="2:24">
      <c r="B166" s="19"/>
      <c r="H166" s="20"/>
      <c r="J166" s="19"/>
      <c r="P166" s="20"/>
      <c r="R166" s="19"/>
      <c r="X166" s="20"/>
    </row>
    <row r="167" spans="2:24">
      <c r="B167" s="19"/>
      <c r="H167" s="20"/>
      <c r="J167" s="19"/>
      <c r="P167" s="20"/>
      <c r="R167" s="19"/>
      <c r="X167" s="20"/>
    </row>
    <row r="168" spans="2:24">
      <c r="B168" s="19"/>
      <c r="H168" s="20"/>
      <c r="J168" s="19"/>
      <c r="P168" s="20"/>
      <c r="R168" s="19"/>
      <c r="X168" s="20"/>
    </row>
    <row r="169" spans="2:24">
      <c r="B169" s="24"/>
      <c r="C169" s="25"/>
      <c r="D169" s="25"/>
      <c r="E169" s="25"/>
      <c r="F169" s="25"/>
      <c r="G169" s="25"/>
      <c r="H169" s="26"/>
      <c r="J169" s="24"/>
      <c r="K169" s="25"/>
      <c r="L169" s="25"/>
      <c r="M169" s="25"/>
      <c r="N169" s="25"/>
      <c r="O169" s="25"/>
      <c r="P169" s="26"/>
      <c r="R169" s="24"/>
      <c r="S169" s="25"/>
      <c r="T169" s="25"/>
      <c r="U169" s="25"/>
      <c r="V169" s="25"/>
      <c r="W169" s="25"/>
      <c r="X169" s="26"/>
    </row>
  </sheetData>
  <mergeCells count="4">
    <mergeCell ref="B1:H1"/>
    <mergeCell ref="J1:P1"/>
    <mergeCell ref="R1:X1"/>
    <mergeCell ref="A25:A67"/>
  </mergeCells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F6CE-5B89-4685-9AE1-D0B9154F621C}">
  <sheetPr>
    <tabColor rgb="FF00B0F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K41" sqref="K41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12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stability!D51</f>
        <v>0.54705270922157645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1.9648090664935212</v>
      </c>
      <c r="E25" s="6">
        <v>1.8579999999999999</v>
      </c>
      <c r="F25" s="7">
        <v>4.216370213557843E-3</v>
      </c>
      <c r="G25" s="6">
        <v>-5.4361041138789705</v>
      </c>
      <c r="H25" s="22">
        <v>0.81432848986971829</v>
      </c>
      <c r="I25" s="92">
        <v>45</v>
      </c>
      <c r="J25" s="6">
        <f>G25+(G26-G25)/15*(I25-B25)</f>
        <v>-4.7878148440498984</v>
      </c>
      <c r="K25" s="6">
        <f>H25+(H26-H25)/15*(I25-B25)</f>
        <v>0.81464766438556779</v>
      </c>
      <c r="L25" s="135"/>
    </row>
    <row r="26" spans="1:59">
      <c r="A26" s="208"/>
      <c r="B26" s="21">
        <v>52.5</v>
      </c>
      <c r="C26" s="4"/>
      <c r="D26" s="6">
        <v>1.9632700664935212</v>
      </c>
      <c r="E26" s="6">
        <v>1.8819999999999997</v>
      </c>
      <c r="F26" s="7">
        <v>4.2163702135578438E-3</v>
      </c>
      <c r="G26" s="6">
        <v>-4.1395255742208263</v>
      </c>
      <c r="H26" s="22">
        <v>0.81496683890141719</v>
      </c>
      <c r="I26" s="92">
        <f>I25+15</f>
        <v>60</v>
      </c>
      <c r="J26" s="6">
        <f t="shared" ref="J26:J36" si="0">G26+(G27-G26)/15*(I26-B26)</f>
        <v>-4.0176658733984247</v>
      </c>
      <c r="K26" s="6">
        <f t="shared" ref="K26:K36" si="1">H26+(H27-H26)/15*(I26-B26)</f>
        <v>0.83946948371993324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1.9676560664935212</v>
      </c>
      <c r="E27" s="6">
        <v>1.891</v>
      </c>
      <c r="F27" s="7">
        <v>7.3786478737262262E-3</v>
      </c>
      <c r="G27" s="6">
        <v>-3.895806172576024</v>
      </c>
      <c r="H27" s="22">
        <v>0.86397212853844929</v>
      </c>
      <c r="I27" s="92">
        <f t="shared" ref="I27:I57" si="2">I26+15</f>
        <v>75</v>
      </c>
      <c r="J27" s="6">
        <f t="shared" si="0"/>
        <v>-3.8479787653671984</v>
      </c>
      <c r="K27" s="6">
        <f t="shared" si="1"/>
        <v>0.86371716957844002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1.9688180664935211</v>
      </c>
      <c r="E28" s="6">
        <v>1.8940000000000001</v>
      </c>
      <c r="F28" s="7">
        <v>8.4327404271156859E-3</v>
      </c>
      <c r="G28" s="6">
        <v>-3.8001513581583732</v>
      </c>
      <c r="H28" s="22">
        <v>0.86346221061843065</v>
      </c>
      <c r="I28" s="92">
        <f t="shared" si="2"/>
        <v>90</v>
      </c>
      <c r="J28" s="6">
        <f t="shared" si="0"/>
        <v>-3.1504543730229502</v>
      </c>
      <c r="K28" s="6">
        <f t="shared" si="1"/>
        <v>0.8887588050534927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1.9692460664935212</v>
      </c>
      <c r="E29" s="6">
        <v>1.92</v>
      </c>
      <c r="F29" s="7">
        <v>1.1547005383792526E-2</v>
      </c>
      <c r="G29" s="6">
        <v>-2.5007573878875271</v>
      </c>
      <c r="H29" s="22">
        <v>0.91405539948855463</v>
      </c>
      <c r="I29" s="92">
        <f t="shared" si="2"/>
        <v>105</v>
      </c>
      <c r="J29" s="6">
        <f t="shared" si="0"/>
        <v>-2.0304652666014196</v>
      </c>
      <c r="K29" s="6">
        <f t="shared" si="1"/>
        <v>0.91370730886394869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1.9707470664935212</v>
      </c>
      <c r="E30" s="6">
        <v>1.94</v>
      </c>
      <c r="F30" s="7">
        <v>1.1547005383792526E-2</v>
      </c>
      <c r="G30" s="6">
        <v>-1.560173145315312</v>
      </c>
      <c r="H30" s="22">
        <v>0.91335921823934263</v>
      </c>
      <c r="I30" s="92">
        <f t="shared" si="2"/>
        <v>120</v>
      </c>
      <c r="J30" s="6">
        <f t="shared" si="0"/>
        <v>-1.46611839910669</v>
      </c>
      <c r="K30" s="6">
        <f t="shared" si="1"/>
        <v>0.88814510523411627</v>
      </c>
      <c r="L30" s="135"/>
      <c r="M30" s="150"/>
      <c r="N30" s="96">
        <f>IF(ISBLANK(G31),"",IF(ISBLANK(G68),"",ABS(G31-G68)/SQRT(H31^2+H68^2+M2^2)))</f>
        <v>0.21660207877476584</v>
      </c>
      <c r="O30" s="96">
        <f>IF(ISBLANK(G31),"",IF(ISBLANK(G107),"",ABS(G31-G107)/SQRT(H31^2+H107^2+M2^2)))</f>
        <v>1.2608620258185883</v>
      </c>
      <c r="P30" s="96">
        <f>IF(ISBLANK(G31),"",IF(ISBLANK(G231),"",ABS(G31-G231)/SQRT(H31^2+H231^2+M2^2)))</f>
        <v>0.26794000225553816</v>
      </c>
      <c r="Q30" s="96">
        <f>IF(ISBLANK(G31),"",IF(ISBLANK(G238),"",ABS(G31-G238)/SQRT(H238^2+H31^2+M2^2)))</f>
        <v>4.3592558673270565</v>
      </c>
      <c r="R30" s="96">
        <f>IF(ISBLANK(G31),"",IF(ISBLANK(G316),"",ABS(G31-G316)/SQRT(H316^2+H31^2+M2^2)))</f>
        <v>0.84818816244111539</v>
      </c>
      <c r="S30" s="96">
        <f>IF(ISBLANK(G68),"",IF(ISBLANK(G107),"",ABS(G68-G107)/SQRT(H107^2+H68^2+M2^2)))</f>
        <v>1.7648628794076628</v>
      </c>
      <c r="T30" s="96">
        <f>IF(ISBLANK(G68),"",IF(ISBLANK(G231),"",ABS(G68-G231)/SQRT(H231^2+H68^2+M2^2)))</f>
        <v>0.37783548300625808</v>
      </c>
      <c r="U30" s="96">
        <f>IF(ISBLANK(G68),"",IF(ISBLANK(G238),"",ABS(G68-G238)/SQRT(H238^2+H68^2+M2^2)))</f>
        <v>5.12771318289251</v>
      </c>
      <c r="V30" s="96">
        <f>IF(ISBLANK(G68),"",IF(ISBLANK(G316),"",ABS(G68-G316)/SQRT(H316^2+H68^2+M2^2)))</f>
        <v>1.0924915373067201</v>
      </c>
      <c r="W30" s="96">
        <f>IF(ISBLANK(G107),"",IF(ISBLANK(G231),"",ABS(G107-G231)/SQRT(H231^2+H107^2+M2^2)))</f>
        <v>0.37120140243805727</v>
      </c>
      <c r="X30" s="96">
        <f>IF(ISBLANK(G107),"",IF(ISBLANK(G238),"",ABS(G107-G238)/SQRT(H238^2+H107^2+M2^2)))</f>
        <v>5.8381779086912466</v>
      </c>
      <c r="Y30" s="96">
        <f>IF(ISBLANK(G107),"",IF(ISBLANK(G316),"",ABS(G107-G316)/SQRT(H316^2+H107^2+M2^2)))</f>
        <v>9.6512402292688829E-2</v>
      </c>
      <c r="Z30" s="96">
        <f>IF(ISBLANK(G231),"",IF(ISBLANK(G238),"",ABS(G231-G238)/SQRT(H238^2+H231^2+M2^2)))</f>
        <v>2.462772257304473</v>
      </c>
      <c r="AA30" s="96">
        <f>IF(ISBLANK(G231),"",IF(ISBLANK(G316),"",ABS(G231-G316)/SQRT(H316^2+H231^2+M2^2)))</f>
        <v>0.27957173741659286</v>
      </c>
      <c r="AB30" s="108">
        <f>IF(ISBLANK(G238),"",IF(ISBLANK(G316),"",ABS(G238-G316)/SQRT(H316^2+H238^2+M2^2)))</f>
        <v>4.1702976014266699</v>
      </c>
      <c r="AD30" s="162">
        <f>IF(ISBLANK(G179),"",IF(ISBLANK(G145),"",ABS(G179-G145)/SQRT(H145^2+H179^2+M2^2)))</f>
        <v>0.30478504430020709</v>
      </c>
      <c r="AE30" s="157">
        <f>IF(ISBLANK(G179),"",IF(ISBLANK(G289),"",ABS(G179-G289)/SQRT(H289^2+H179^2+M2^2)))</f>
        <v>0.45425780575731284</v>
      </c>
      <c r="AF30" s="158">
        <f>IF(ISBLANK(G145),"",IF(ISBLANK(G289),"",ABS(G145-G289)/SQRT(H289^2+H145^2+M2^2)))</f>
        <v>0.35339094649034891</v>
      </c>
      <c r="AH30" s="155">
        <f>IF(ISBLANK(G31),"",IF(ISBLANK(G145),"",ABS(G31-G145)/SQRT(H31^2+H145^2+M2^2)))</f>
        <v>1.5950317084316534</v>
      </c>
      <c r="AI30" s="156">
        <f>IF(ISBLANK(G68),"",IF(ISBLANK(G145),"",ABS(G68-G145)/SQRT(H145^2+H68^2+M2^2)))</f>
        <v>2.098816387791627</v>
      </c>
      <c r="AJ30" s="156">
        <f>IF(ISBLANK(G107),"",IF(ISBLANK(G145),"",ABS(G107-G145)/SQRT(H145^2+H107^2+M2^2)))</f>
        <v>0.42344959578443891</v>
      </c>
      <c r="AK30" s="156">
        <f>IF(ISBLANK(G145),"",IF(ISBLANK(G231),"",ABS(G145-G231)/SQRT(H231^2+H145^2+M2^2)))</f>
        <v>0.58392540832854567</v>
      </c>
      <c r="AL30" s="156">
        <f>IF(ISBLANK(G145),"",IF(ISBLANK(G238),"",ABS(G145-G238)/SQRT(H238^2+H145^2+M2^2)))</f>
        <v>5.8771175536879952</v>
      </c>
      <c r="AM30" s="156">
        <f>IF(ISBLANK(G145),"",IF(ISBLANK(G316),"",ABS(G145-G316)/SQRT(H316^2+H145^2+M2^2)))</f>
        <v>0.41428883380949172</v>
      </c>
      <c r="AN30" s="157">
        <f>IF(ISBLANK(G179),"",IF(ISBLANK(G31),"",ABS(G179-G31)/SQRT(H31^2+H179^2+M2^2)))</f>
        <v>1.1213132112302748</v>
      </c>
      <c r="AO30" s="157">
        <f>IF(ISBLANK(G179),"",IF(ISBLANK(G68),"",ABS(G179-G68)/SQRT(H68^2+H179^2+M2^2)))</f>
        <v>1.2587288395342224</v>
      </c>
      <c r="AP30" s="157">
        <f>IF(ISBLANK(G179),"",IF(ISBLANK(G107),"",ABS(G179-G107)/SQRT(H107^2+H179^2+M2^2)))</f>
        <v>0.52097966202996004</v>
      </c>
      <c r="AQ30" s="157">
        <f>IF(ISBLANK(G179),"",IF(ISBLANK(G231),"",ABS(G179-G231)/SQRT(H231^2+H179^2+M2^2)))</f>
        <v>0.67320177888593513</v>
      </c>
      <c r="AR30" s="157">
        <f>IF(ISBLANK(G179),"",IF(ISBLANK(G238),"",ABS(G179-G238)/SQRT(H238^2+H179^2+M2^2)))</f>
        <v>3.2130283491543832</v>
      </c>
      <c r="AS30" s="157">
        <f>IF(ISBLANK(G179),"",IF(ISBLANK(G316),"",ABS(G179-G316)/SQRT(H316^2+H179^2+M2^2)))</f>
        <v>0.53507966756003755</v>
      </c>
      <c r="AT30" s="157">
        <f>IF(ISBLANK(G31),"",IF(ISBLANK(G289),"",ABS(G31-G289)/SQRT(H289^2+H31^2+M2^2)))</f>
        <v>8.8857030481508739E-3</v>
      </c>
      <c r="AU30" s="157">
        <f>IF(ISBLANK(G68),"",IF(ISBLANK(G289),"",ABS(G68-G289)/SQRT(H289^2+H68^2+M2^2)))</f>
        <v>2.9065310343669149E-2</v>
      </c>
      <c r="AV30" s="157">
        <f>IF(ISBLANK(G107),"",IF(ISBLANK(G289),"",ABS(G107-G289)/SQRT(H289^2+H107^2+M2^2)))</f>
        <v>0.26530448871756851</v>
      </c>
      <c r="AW30" s="157">
        <f>IF(ISBLANK(G231),"",IF(ISBLANK(G289),"",ABS(G231-G289)/SQRT(H289^2+H231^2+M2^2)))</f>
        <v>0.11040947186086353</v>
      </c>
      <c r="AX30" s="157">
        <f>IF(ISBLANK(G238),"",IF(ISBLANK(G289),"",ABS(G238-G289)/SQRT(H289^2+H238^2+M2^2)))</f>
        <v>0.8642425274817862</v>
      </c>
      <c r="AY30" s="158">
        <f>IF(ISBLANK(G316),"",IF(ISBLANK(G289),"",ABS(G316-G289)/SQRT(H289^2+H316^2+M2^2)))</f>
        <v>0.23572891125889395</v>
      </c>
    </row>
    <row r="31" spans="1:59">
      <c r="A31" s="208"/>
      <c r="B31" s="21">
        <v>127.5</v>
      </c>
      <c r="C31" s="4">
        <v>1.97066906649352</v>
      </c>
      <c r="D31" s="6">
        <v>1.9700300664935213</v>
      </c>
      <c r="E31" s="6">
        <v>1.9430000000000001</v>
      </c>
      <c r="F31" s="7">
        <v>6.7494855771055365E-3</v>
      </c>
      <c r="G31" s="6">
        <v>-1.3720636528980679</v>
      </c>
      <c r="H31" s="22">
        <v>0.8629309922288898</v>
      </c>
      <c r="I31" s="92">
        <f t="shared" si="2"/>
        <v>135</v>
      </c>
      <c r="J31" s="6">
        <f t="shared" si="0"/>
        <v>-1.3010502811537568</v>
      </c>
      <c r="K31" s="6">
        <f t="shared" si="1"/>
        <v>0.83729996181795008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1.9712470664935211</v>
      </c>
      <c r="E32" s="6">
        <v>1.9469999999999998</v>
      </c>
      <c r="F32" s="7">
        <v>4.8304589153964836E-3</v>
      </c>
      <c r="G32" s="6">
        <v>-1.2300369094094454</v>
      </c>
      <c r="H32" s="22">
        <v>0.81166893140701035</v>
      </c>
      <c r="I32" s="92">
        <f t="shared" si="2"/>
        <v>150</v>
      </c>
      <c r="J32" s="6">
        <f t="shared" si="0"/>
        <v>-1.2016828897303407</v>
      </c>
      <c r="K32" s="6">
        <f t="shared" si="1"/>
        <v>0.83750286478087654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0.10140518704719591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3.3587073906793901</v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3.4915894930763609</v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1.9691040664935211</v>
      </c>
      <c r="E33" s="6">
        <v>1.9459999999999997</v>
      </c>
      <c r="F33" s="7">
        <v>6.992058987801017E-3</v>
      </c>
      <c r="G33" s="6">
        <v>-1.1733288700512359</v>
      </c>
      <c r="H33" s="22">
        <v>0.86333679815474274</v>
      </c>
      <c r="I33" s="92">
        <f t="shared" si="2"/>
        <v>165</v>
      </c>
      <c r="J33" s="6">
        <f t="shared" si="0"/>
        <v>-1.0592958250967548</v>
      </c>
      <c r="K33" s="6">
        <f t="shared" si="1"/>
        <v>0.86322414811314307</v>
      </c>
      <c r="L33" s="135"/>
      <c r="M33" s="147">
        <f t="shared" ref="M33:M59" si="38">M32+15</f>
        <v>60</v>
      </c>
      <c r="N33" s="39">
        <f t="shared" si="3"/>
        <v>8.8908719904642899E-2</v>
      </c>
      <c r="O33" s="39">
        <f t="shared" ref="O33:O59" si="39">IF(ISBLANK(J26),"",IF(ISBLANK(J96),"",ABS(J26-J96)/SQRT(K26^2+K96^2+$M$2^2)))</f>
        <v>0.32991501089198821</v>
      </c>
      <c r="P33" s="39">
        <f t="shared" si="4"/>
        <v>1.15001762803921</v>
      </c>
      <c r="Q33" s="39">
        <f t="shared" si="5"/>
        <v>3.0893829501650667</v>
      </c>
      <c r="R33" s="39" t="str">
        <f t="shared" si="6"/>
        <v/>
      </c>
      <c r="S33" s="39">
        <f t="shared" si="7"/>
        <v>0.30607220466176915</v>
      </c>
      <c r="T33" s="39">
        <f t="shared" si="8"/>
        <v>1.2367225462015141</v>
      </c>
      <c r="U33" s="39">
        <f t="shared" si="9"/>
        <v>3.7586480013305521</v>
      </c>
      <c r="V33" s="39" t="str">
        <f t="shared" si="10"/>
        <v/>
      </c>
      <c r="W33" s="39">
        <f t="shared" si="11"/>
        <v>1.3213381315860677</v>
      </c>
      <c r="X33" s="39">
        <f t="shared" si="12"/>
        <v>3.4774396835315606</v>
      </c>
      <c r="Y33" s="39" t="str">
        <f t="shared" si="13"/>
        <v/>
      </c>
      <c r="Z33" s="39">
        <f t="shared" si="14"/>
        <v>0.43967646562919721</v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>
        <f t="shared" si="26"/>
        <v>0.24976831347472336</v>
      </c>
      <c r="AO33" s="39">
        <f t="shared" si="27"/>
        <v>0.29314268605292998</v>
      </c>
      <c r="AP33" s="39">
        <f t="shared" si="28"/>
        <v>0.39931499746147625</v>
      </c>
      <c r="AQ33" s="39">
        <f t="shared" si="29"/>
        <v>0.62021069113885008</v>
      </c>
      <c r="AR33" s="39">
        <f t="shared" si="30"/>
        <v>1.17791397858906</v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1.9696180664935212</v>
      </c>
      <c r="E34" s="6">
        <v>1.9510000000000001</v>
      </c>
      <c r="F34" s="7">
        <v>7.3786478737262254E-3</v>
      </c>
      <c r="G34" s="6">
        <v>-0.94526278014227372</v>
      </c>
      <c r="H34" s="22">
        <v>0.86311149807154353</v>
      </c>
      <c r="I34" s="92">
        <f t="shared" si="2"/>
        <v>180</v>
      </c>
      <c r="J34" s="6">
        <f t="shared" si="0"/>
        <v>-0.7462171984639403</v>
      </c>
      <c r="K34" s="6">
        <f t="shared" si="1"/>
        <v>0.86307644390934102</v>
      </c>
      <c r="L34" s="135"/>
      <c r="M34" s="147">
        <f t="shared" si="38"/>
        <v>75</v>
      </c>
      <c r="N34" s="39">
        <f t="shared" si="3"/>
        <v>0.50653554396844125</v>
      </c>
      <c r="O34" s="39">
        <f t="shared" si="39"/>
        <v>0.63389903425923666</v>
      </c>
      <c r="P34" s="39">
        <f t="shared" si="4"/>
        <v>0.36888723274040608</v>
      </c>
      <c r="Q34" s="39">
        <f t="shared" si="5"/>
        <v>3.0048710007145942</v>
      </c>
      <c r="R34" s="39">
        <f t="shared" si="6"/>
        <v>0.57404838923839585</v>
      </c>
      <c r="S34" s="39">
        <f t="shared" si="7"/>
        <v>0.24297634409385419</v>
      </c>
      <c r="T34" s="39">
        <f t="shared" si="8"/>
        <v>0.61511738636046931</v>
      </c>
      <c r="U34" s="39">
        <f t="shared" si="9"/>
        <v>4.2452840694540175</v>
      </c>
      <c r="V34" s="39">
        <f t="shared" si="10"/>
        <v>0.9953960636391278</v>
      </c>
      <c r="W34" s="39">
        <f t="shared" si="11"/>
        <v>0.69521756986336425</v>
      </c>
      <c r="X34" s="39">
        <f t="shared" si="12"/>
        <v>3.780496140318804</v>
      </c>
      <c r="Y34" s="39">
        <f t="shared" si="13"/>
        <v>1.0679002647016382</v>
      </c>
      <c r="Z34" s="39">
        <f t="shared" si="14"/>
        <v>1.1381271500704355</v>
      </c>
      <c r="AA34" s="39">
        <f t="shared" si="15"/>
        <v>1.758479367454225E-2</v>
      </c>
      <c r="AB34" s="140">
        <f t="shared" si="16"/>
        <v>1.6816394993506132</v>
      </c>
      <c r="AD34" s="142" t="str">
        <f t="shared" si="17"/>
        <v/>
      </c>
      <c r="AE34" s="39">
        <f t="shared" si="18"/>
        <v>0.1201231776947114</v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>
        <f t="shared" si="26"/>
        <v>0.58805162900507046</v>
      </c>
      <c r="AO34" s="39">
        <f t="shared" si="27"/>
        <v>0.40097625652096885</v>
      </c>
      <c r="AP34" s="39">
        <f t="shared" si="28"/>
        <v>0.29640097349628564</v>
      </c>
      <c r="AQ34" s="39">
        <f t="shared" si="29"/>
        <v>0.72962215500876049</v>
      </c>
      <c r="AR34" s="39">
        <f t="shared" si="30"/>
        <v>1.9771964951753067</v>
      </c>
      <c r="AS34" s="39">
        <f t="shared" si="31"/>
        <v>0.8780648396272781</v>
      </c>
      <c r="AT34" s="39">
        <f t="shared" si="32"/>
        <v>0.1291062081951096</v>
      </c>
      <c r="AU34" s="39">
        <f t="shared" si="33"/>
        <v>4.1049400990144515E-2</v>
      </c>
      <c r="AV34" s="39">
        <f t="shared" si="34"/>
        <v>3.1989743855004906E-4</v>
      </c>
      <c r="AW34" s="39">
        <f t="shared" si="35"/>
        <v>0.26235219753056349</v>
      </c>
      <c r="AX34" s="39">
        <f t="shared" si="36"/>
        <v>0.73027433628341398</v>
      </c>
      <c r="AY34" s="140">
        <f t="shared" si="37"/>
        <v>0.28087286628371577</v>
      </c>
    </row>
    <row r="35" spans="1:51">
      <c r="A35" s="208"/>
      <c r="B35" s="21">
        <v>187.5</v>
      </c>
      <c r="C35" s="4"/>
      <c r="D35" s="6">
        <v>1.9697780664935212</v>
      </c>
      <c r="E35" s="6">
        <v>1.9590000000000003</v>
      </c>
      <c r="F35" s="7">
        <v>5.6764621219754724E-3</v>
      </c>
      <c r="G35" s="6">
        <v>-0.54717161678560677</v>
      </c>
      <c r="H35" s="22">
        <v>0.86304138974713851</v>
      </c>
      <c r="I35" s="92">
        <f t="shared" si="2"/>
        <v>195</v>
      </c>
      <c r="J35" s="6">
        <f t="shared" si="0"/>
        <v>-0.39054848851339935</v>
      </c>
      <c r="K35" s="6">
        <f t="shared" si="1"/>
        <v>0.83789981764244414</v>
      </c>
      <c r="L35" s="135"/>
      <c r="M35" s="147">
        <f t="shared" si="38"/>
        <v>90</v>
      </c>
      <c r="N35" s="39">
        <f t="shared" si="3"/>
        <v>0.41793052319951218</v>
      </c>
      <c r="O35" s="39">
        <f t="shared" si="39"/>
        <v>0.54791341290760487</v>
      </c>
      <c r="P35" s="39">
        <f t="shared" si="4"/>
        <v>6.6033180768729924E-2</v>
      </c>
      <c r="Q35" s="39">
        <f t="shared" si="5"/>
        <v>2.8073806837978115</v>
      </c>
      <c r="R35" s="39">
        <f t="shared" si="6"/>
        <v>0.33242712681235609</v>
      </c>
      <c r="S35" s="39">
        <f t="shared" si="7"/>
        <v>0.23184221212791162</v>
      </c>
      <c r="T35" s="39">
        <f t="shared" si="8"/>
        <v>0.26217779272106123</v>
      </c>
      <c r="U35" s="39">
        <f t="shared" si="9"/>
        <v>3.9559666642775317</v>
      </c>
      <c r="V35" s="39">
        <f t="shared" si="10"/>
        <v>0.67286906814786662</v>
      </c>
      <c r="W35" s="39">
        <f t="shared" si="11"/>
        <v>0.34995660561775532</v>
      </c>
      <c r="X35" s="39">
        <f t="shared" si="12"/>
        <v>3.5300319890782474</v>
      </c>
      <c r="Y35" s="39">
        <f t="shared" si="13"/>
        <v>0.76408960505746204</v>
      </c>
      <c r="Z35" s="39">
        <f t="shared" si="14"/>
        <v>1.3671920753089555</v>
      </c>
      <c r="AA35" s="39">
        <f t="shared" si="15"/>
        <v>0.14718284226541317</v>
      </c>
      <c r="AB35" s="140">
        <f t="shared" si="16"/>
        <v>1.8091354713469636</v>
      </c>
      <c r="AD35" s="142" t="str">
        <f t="shared" si="17"/>
        <v/>
      </c>
      <c r="AE35" s="39">
        <f t="shared" si="18"/>
        <v>0.14482957549284997</v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>
        <f t="shared" si="26"/>
        <v>0.61516028285362623</v>
      </c>
      <c r="AO35" s="39">
        <f t="shared" si="27"/>
        <v>0.46353380243099074</v>
      </c>
      <c r="AP35" s="39">
        <f t="shared" si="28"/>
        <v>0.36064204761861679</v>
      </c>
      <c r="AQ35" s="39">
        <f t="shared" si="29"/>
        <v>0.53297231168091519</v>
      </c>
      <c r="AR35" s="39">
        <f t="shared" si="30"/>
        <v>1.9432289383918433</v>
      </c>
      <c r="AS35" s="39">
        <f t="shared" si="31"/>
        <v>0.76760165786102907</v>
      </c>
      <c r="AT35" s="39">
        <f t="shared" si="32"/>
        <v>0.11366293956933637</v>
      </c>
      <c r="AU35" s="39">
        <f t="shared" si="33"/>
        <v>3.983146374008309E-2</v>
      </c>
      <c r="AV35" s="39">
        <f t="shared" si="34"/>
        <v>9.6472476513636283E-4</v>
      </c>
      <c r="AW35" s="39">
        <f t="shared" si="35"/>
        <v>0.13276068235882157</v>
      </c>
      <c r="AX35" s="39">
        <f t="shared" si="36"/>
        <v>0.68395393424300677</v>
      </c>
      <c r="AY35" s="140">
        <f t="shared" si="37"/>
        <v>0.20169049983213366</v>
      </c>
    </row>
    <row r="36" spans="1:51">
      <c r="A36" s="208"/>
      <c r="B36" s="21">
        <v>202.5</v>
      </c>
      <c r="C36" s="4"/>
      <c r="D36" s="6">
        <v>1.9686050664935213</v>
      </c>
      <c r="E36" s="6">
        <v>1.964</v>
      </c>
      <c r="F36" s="7">
        <v>5.1639777949432268E-3</v>
      </c>
      <c r="G36" s="6">
        <v>-0.23392536024119193</v>
      </c>
      <c r="H36" s="22">
        <v>0.81275824553774989</v>
      </c>
      <c r="I36" s="92">
        <f t="shared" si="2"/>
        <v>210</v>
      </c>
      <c r="J36" s="6">
        <f t="shared" si="0"/>
        <v>-0.21410487495127467</v>
      </c>
      <c r="K36" s="6">
        <f t="shared" si="1"/>
        <v>0.8125061445810362</v>
      </c>
      <c r="L36" s="135"/>
      <c r="M36" s="147">
        <f t="shared" si="38"/>
        <v>105</v>
      </c>
      <c r="N36" s="39">
        <f t="shared" si="3"/>
        <v>3.1367935314611323E-2</v>
      </c>
      <c r="O36" s="39">
        <f t="shared" si="39"/>
        <v>5.787531350036338E-2</v>
      </c>
      <c r="P36" s="39">
        <f t="shared" si="4"/>
        <v>0.17781603396848608</v>
      </c>
      <c r="Q36" s="39">
        <f t="shared" si="5"/>
        <v>2.9249902144220976</v>
      </c>
      <c r="R36" s="39">
        <f t="shared" si="6"/>
        <v>0.67477303787199649</v>
      </c>
      <c r="S36" s="39">
        <f t="shared" si="7"/>
        <v>0.10648794960244931</v>
      </c>
      <c r="T36" s="39">
        <f t="shared" si="8"/>
        <v>0.17231605329473976</v>
      </c>
      <c r="U36" s="39">
        <f t="shared" si="9"/>
        <v>3.6607656343452408</v>
      </c>
      <c r="V36" s="39">
        <f t="shared" si="10"/>
        <v>0.73478325833802327</v>
      </c>
      <c r="W36" s="39">
        <f t="shared" si="11"/>
        <v>0.21082341690954276</v>
      </c>
      <c r="X36" s="39">
        <f t="shared" si="12"/>
        <v>3.1730847086302658</v>
      </c>
      <c r="Y36" s="39">
        <f t="shared" si="13"/>
        <v>0.74279967155284943</v>
      </c>
      <c r="Z36" s="39">
        <f t="shared" si="14"/>
        <v>1.3326507005166799</v>
      </c>
      <c r="AA36" s="39">
        <f t="shared" si="15"/>
        <v>0.26092882311385412</v>
      </c>
      <c r="AB36" s="140">
        <f t="shared" si="16"/>
        <v>1.5692464553244181</v>
      </c>
      <c r="AD36" s="142" t="str">
        <f t="shared" si="17"/>
        <v/>
      </c>
      <c r="AE36" s="39">
        <f t="shared" si="18"/>
        <v>0.15851498707328848</v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>
        <f t="shared" si="26"/>
        <v>0.41345943266466473</v>
      </c>
      <c r="AO36" s="39">
        <f t="shared" si="27"/>
        <v>0.44527547274962315</v>
      </c>
      <c r="AP36" s="39">
        <f t="shared" si="28"/>
        <v>0.39083795256486564</v>
      </c>
      <c r="AQ36" s="39">
        <f t="shared" si="29"/>
        <v>0.45641878576512412</v>
      </c>
      <c r="AR36" s="39">
        <f t="shared" si="30"/>
        <v>1.8203079758185461</v>
      </c>
      <c r="AS36" s="39">
        <f t="shared" si="31"/>
        <v>0.78485800560941721</v>
      </c>
      <c r="AT36" s="39">
        <f t="shared" si="32"/>
        <v>1.0740577505896489E-2</v>
      </c>
      <c r="AU36" s="39">
        <f t="shared" si="33"/>
        <v>1.6527845520042477E-2</v>
      </c>
      <c r="AV36" s="39">
        <f t="shared" si="34"/>
        <v>1.3144691264422297E-3</v>
      </c>
      <c r="AW36" s="39">
        <f t="shared" si="35"/>
        <v>7.8191298102257042E-2</v>
      </c>
      <c r="AX36" s="39">
        <f t="shared" si="36"/>
        <v>0.61242585278248574</v>
      </c>
      <c r="AY36" s="140">
        <f t="shared" si="37"/>
        <v>0.19385428116822262</v>
      </c>
    </row>
    <row r="37" spans="1:51">
      <c r="A37" s="208"/>
      <c r="B37" s="21">
        <v>217.5</v>
      </c>
      <c r="C37" s="4"/>
      <c r="D37" s="6">
        <v>1.9698270664935211</v>
      </c>
      <c r="E37" s="6">
        <v>1.966</v>
      </c>
      <c r="F37" s="7">
        <v>5.1639777949432268E-3</v>
      </c>
      <c r="G37" s="6">
        <v>-0.19428438966135742</v>
      </c>
      <c r="H37" s="22">
        <v>0.81225404362432263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0.37239041589932298</v>
      </c>
      <c r="O37" s="39">
        <f t="shared" si="39"/>
        <v>0.30504692496507119</v>
      </c>
      <c r="P37" s="39">
        <f t="shared" si="4"/>
        <v>0.27135651082784834</v>
      </c>
      <c r="Q37" s="39">
        <f t="shared" si="5"/>
        <v>2.7736784314859553</v>
      </c>
      <c r="R37" s="39">
        <f t="shared" si="6"/>
        <v>0.70888075719619892</v>
      </c>
      <c r="S37" s="39">
        <f t="shared" si="7"/>
        <v>1.9794548123283573E-2</v>
      </c>
      <c r="T37" s="39">
        <f t="shared" si="8"/>
        <v>0.11249889909191527</v>
      </c>
      <c r="U37" s="39">
        <f t="shared" si="9"/>
        <v>3.0260074086603881</v>
      </c>
      <c r="V37" s="39">
        <f t="shared" si="10"/>
        <v>0.52103693283838215</v>
      </c>
      <c r="W37" s="39">
        <f t="shared" si="11"/>
        <v>0.1168525995540434</v>
      </c>
      <c r="X37" s="39">
        <f t="shared" si="12"/>
        <v>2.586046495033353</v>
      </c>
      <c r="Y37" s="39">
        <f t="shared" si="13"/>
        <v>0.49192971582248896</v>
      </c>
      <c r="Z37" s="39">
        <f t="shared" si="14"/>
        <v>1.163970821964238</v>
      </c>
      <c r="AA37" s="39">
        <f t="shared" si="15"/>
        <v>0.19374317377128958</v>
      </c>
      <c r="AB37" s="140">
        <f t="shared" si="16"/>
        <v>1.4184410331806436</v>
      </c>
      <c r="AD37" s="142">
        <f t="shared" si="17"/>
        <v>0.89545930250727268</v>
      </c>
      <c r="AE37" s="39">
        <f t="shared" si="18"/>
        <v>0.13217333197111994</v>
      </c>
      <c r="AF37" s="140">
        <f t="shared" si="19"/>
        <v>0.24739195299303646</v>
      </c>
      <c r="AH37" s="142">
        <f t="shared" si="20"/>
        <v>1.285505596093758</v>
      </c>
      <c r="AI37" s="39">
        <f t="shared" si="21"/>
        <v>1.1829628152593064</v>
      </c>
      <c r="AJ37" s="39">
        <f t="shared" si="22"/>
        <v>1.036485645345927</v>
      </c>
      <c r="AK37" s="39">
        <f t="shared" si="23"/>
        <v>0.41478569371345753</v>
      </c>
      <c r="AL37" s="39">
        <f t="shared" si="24"/>
        <v>1.4336503824114104</v>
      </c>
      <c r="AM37" s="39">
        <f t="shared" si="25"/>
        <v>0.30110062286439859</v>
      </c>
      <c r="AN37" s="39">
        <f t="shared" si="26"/>
        <v>0.25920204847783335</v>
      </c>
      <c r="AO37" s="39">
        <f t="shared" si="27"/>
        <v>0.42830012501268916</v>
      </c>
      <c r="AP37" s="39">
        <f t="shared" si="28"/>
        <v>0.40784613408167852</v>
      </c>
      <c r="AQ37" s="39">
        <f t="shared" si="29"/>
        <v>0.40191405156837967</v>
      </c>
      <c r="AR37" s="39">
        <f t="shared" si="30"/>
        <v>1.5935795192127644</v>
      </c>
      <c r="AS37" s="39">
        <f t="shared" si="31"/>
        <v>0.65750681282927903</v>
      </c>
      <c r="AT37" s="39">
        <f t="shared" si="32"/>
        <v>2.8796616071506784E-2</v>
      </c>
      <c r="AU37" s="39">
        <f t="shared" si="33"/>
        <v>3.7497668260568801E-2</v>
      </c>
      <c r="AV37" s="39">
        <f t="shared" si="34"/>
        <v>3.3993032280324638E-2</v>
      </c>
      <c r="AW37" s="39">
        <f t="shared" si="35"/>
        <v>7.6117911565448712E-2</v>
      </c>
      <c r="AX37" s="39">
        <f t="shared" si="36"/>
        <v>0.54483563774471366</v>
      </c>
      <c r="AY37" s="140">
        <f t="shared" si="37"/>
        <v>0.1626917953304699</v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0.3691082351154481</v>
      </c>
      <c r="O38" s="39">
        <f t="shared" si="39"/>
        <v>0.10172375526076509</v>
      </c>
      <c r="P38" s="39">
        <f t="shared" si="4"/>
        <v>0.15446181453768937</v>
      </c>
      <c r="Q38" s="39">
        <f t="shared" si="5"/>
        <v>2.8025467909752684</v>
      </c>
      <c r="R38" s="39">
        <f t="shared" si="6"/>
        <v>0.51836690854637235</v>
      </c>
      <c r="S38" s="39">
        <f t="shared" si="7"/>
        <v>0.50204511054979439</v>
      </c>
      <c r="T38" s="39">
        <f t="shared" si="8"/>
        <v>3.4891774045361841E-3</v>
      </c>
      <c r="U38" s="39">
        <f t="shared" si="9"/>
        <v>2.9188751508206625</v>
      </c>
      <c r="V38" s="39">
        <f t="shared" si="10"/>
        <v>0.31195209430319559</v>
      </c>
      <c r="W38" s="39">
        <f t="shared" si="11"/>
        <v>0.20640878447170805</v>
      </c>
      <c r="X38" s="39">
        <f t="shared" si="12"/>
        <v>2.944120878553254</v>
      </c>
      <c r="Y38" s="39">
        <f t="shared" si="13"/>
        <v>0.60062317374586327</v>
      </c>
      <c r="Z38" s="39">
        <f t="shared" si="14"/>
        <v>1.357486311662629</v>
      </c>
      <c r="AA38" s="39">
        <f t="shared" si="15"/>
        <v>0.17811227643819141</v>
      </c>
      <c r="AB38" s="140">
        <f t="shared" si="16"/>
        <v>1.6931432712001271</v>
      </c>
      <c r="AD38" s="142">
        <f t="shared" si="17"/>
        <v>0.84857589218867757</v>
      </c>
      <c r="AE38" s="39">
        <f t="shared" si="18"/>
        <v>0.18641987422776446</v>
      </c>
      <c r="AF38" s="140">
        <f t="shared" si="19"/>
        <v>0.16955797293737732</v>
      </c>
      <c r="AH38" s="142">
        <f t="shared" si="20"/>
        <v>0.94617849113646335</v>
      </c>
      <c r="AI38" s="39">
        <f t="shared" si="21"/>
        <v>0.76293770065129218</v>
      </c>
      <c r="AJ38" s="39">
        <f t="shared" si="22"/>
        <v>1.0599179758801798</v>
      </c>
      <c r="AK38" s="39">
        <f t="shared" si="23"/>
        <v>0.34732466274216367</v>
      </c>
      <c r="AL38" s="39">
        <f t="shared" si="24"/>
        <v>1.8056645613705571</v>
      </c>
      <c r="AM38" s="39">
        <f t="shared" si="25"/>
        <v>0.22720245328089989</v>
      </c>
      <c r="AN38" s="39">
        <f t="shared" si="26"/>
        <v>0.38671994955434963</v>
      </c>
      <c r="AO38" s="39">
        <f t="shared" si="27"/>
        <v>0.55256368840721193</v>
      </c>
      <c r="AP38" s="39">
        <f t="shared" si="28"/>
        <v>0.34078910693433506</v>
      </c>
      <c r="AQ38" s="39">
        <f t="shared" si="29"/>
        <v>0.41414962446428183</v>
      </c>
      <c r="AR38" s="39">
        <f t="shared" si="30"/>
        <v>1.7883665007071849</v>
      </c>
      <c r="AS38" s="39">
        <f t="shared" si="31"/>
        <v>0.65871063499641824</v>
      </c>
      <c r="AT38" s="39">
        <f t="shared" si="32"/>
        <v>3.2909514541890297E-2</v>
      </c>
      <c r="AU38" s="39">
        <f t="shared" si="33"/>
        <v>3.0507794739093111E-2</v>
      </c>
      <c r="AV38" s="39">
        <f t="shared" si="34"/>
        <v>5.3352135971355019E-2</v>
      </c>
      <c r="AW38" s="39">
        <f t="shared" si="35"/>
        <v>2.7394175455299135E-2</v>
      </c>
      <c r="AX38" s="39">
        <f t="shared" si="36"/>
        <v>0.58204243167748693</v>
      </c>
      <c r="AY38" s="140">
        <f t="shared" si="37"/>
        <v>0.10529180316867078</v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0.30863037015713313</v>
      </c>
      <c r="O39" s="39">
        <f t="shared" si="39"/>
        <v>0.19641983226504034</v>
      </c>
      <c r="P39" s="39">
        <f t="shared" si="4"/>
        <v>0.1497159701859368</v>
      </c>
      <c r="Q39" s="39" t="str">
        <f t="shared" si="5"/>
        <v/>
      </c>
      <c r="R39" s="39">
        <f t="shared" si="6"/>
        <v>0.34288185433358181</v>
      </c>
      <c r="S39" s="39">
        <f t="shared" si="7"/>
        <v>8.0923888882407549E-2</v>
      </c>
      <c r="T39" s="39">
        <f t="shared" si="8"/>
        <v>0.29298916136595671</v>
      </c>
      <c r="U39" s="39" t="str">
        <f t="shared" si="9"/>
        <v/>
      </c>
      <c r="V39" s="39">
        <f t="shared" si="10"/>
        <v>0.16135178769754444</v>
      </c>
      <c r="W39" s="39">
        <f t="shared" si="11"/>
        <v>0.24908485728133842</v>
      </c>
      <c r="X39" s="39" t="str">
        <f t="shared" si="12"/>
        <v/>
      </c>
      <c r="Y39" s="39">
        <f t="shared" si="13"/>
        <v>0.19904261305943852</v>
      </c>
      <c r="Z39" s="39" t="str">
        <f t="shared" si="14"/>
        <v/>
      </c>
      <c r="AA39" s="39">
        <f t="shared" si="15"/>
        <v>0.34815283023898924</v>
      </c>
      <c r="AB39" s="140" t="str">
        <f t="shared" si="16"/>
        <v/>
      </c>
      <c r="AD39" s="142">
        <f t="shared" si="17"/>
        <v>0.69163098639436826</v>
      </c>
      <c r="AE39" s="39">
        <f t="shared" si="18"/>
        <v>0.14108806403799395</v>
      </c>
      <c r="AF39" s="140">
        <f t="shared" si="19"/>
        <v>0.14868903332218442</v>
      </c>
      <c r="AH39" s="142">
        <f t="shared" si="20"/>
        <v>0.67813682779491657</v>
      </c>
      <c r="AI39" s="39">
        <f t="shared" si="21"/>
        <v>0.50407350707171739</v>
      </c>
      <c r="AJ39" s="39">
        <f t="shared" si="22"/>
        <v>0.5006953424548144</v>
      </c>
      <c r="AK39" s="39">
        <f t="shared" si="23"/>
        <v>0.50215650603407169</v>
      </c>
      <c r="AL39" s="39" t="str">
        <f t="shared" si="24"/>
        <v/>
      </c>
      <c r="AM39" s="39">
        <f t="shared" si="25"/>
        <v>0.18459155738710645</v>
      </c>
      <c r="AN39" s="39">
        <f t="shared" si="26"/>
        <v>0.36386272581870682</v>
      </c>
      <c r="AO39" s="39">
        <f t="shared" si="27"/>
        <v>0.50406772335457328</v>
      </c>
      <c r="AP39" s="39">
        <f t="shared" si="28"/>
        <v>0.45742674381458076</v>
      </c>
      <c r="AQ39" s="39">
        <f t="shared" si="29"/>
        <v>0.17476088167017195</v>
      </c>
      <c r="AR39" s="39" t="str">
        <f t="shared" si="30"/>
        <v/>
      </c>
      <c r="AS39" s="39">
        <f t="shared" si="31"/>
        <v>0.5358149811034163</v>
      </c>
      <c r="AT39" s="39">
        <f t="shared" si="32"/>
        <v>5.6728947967499268E-3</v>
      </c>
      <c r="AU39" s="39">
        <f t="shared" si="33"/>
        <v>5.8915884325279104E-2</v>
      </c>
      <c r="AV39" s="39">
        <f t="shared" si="34"/>
        <v>4.5103721827045966E-2</v>
      </c>
      <c r="AW39" s="39">
        <f t="shared" si="35"/>
        <v>5.144976632895603E-2</v>
      </c>
      <c r="AX39" s="39" t="str">
        <f t="shared" si="36"/>
        <v/>
      </c>
      <c r="AY39" s="140">
        <f t="shared" si="37"/>
        <v>9.6678652007161719E-2</v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0.3940501624954188</v>
      </c>
      <c r="O40" s="39">
        <f t="shared" si="39"/>
        <v>0.2456372809697335</v>
      </c>
      <c r="P40" s="39">
        <f t="shared" si="4"/>
        <v>0.25122973042440117</v>
      </c>
      <c r="Q40" s="39" t="str">
        <f t="shared" si="5"/>
        <v/>
      </c>
      <c r="R40" s="39">
        <f t="shared" si="6"/>
        <v>9.7291223881092778E-2</v>
      </c>
      <c r="S40" s="39">
        <f t="shared" si="7"/>
        <v>0.11294664785368248</v>
      </c>
      <c r="T40" s="39">
        <f t="shared" si="8"/>
        <v>0.44059538251822622</v>
      </c>
      <c r="U40" s="39" t="str">
        <f t="shared" si="9"/>
        <v/>
      </c>
      <c r="V40" s="39">
        <f t="shared" si="10"/>
        <v>0.172273362559796</v>
      </c>
      <c r="W40" s="39">
        <f t="shared" si="11"/>
        <v>0.37824845361074405</v>
      </c>
      <c r="X40" s="39" t="str">
        <f t="shared" si="12"/>
        <v/>
      </c>
      <c r="Y40" s="39">
        <f t="shared" si="13"/>
        <v>8.8033925563144308E-2</v>
      </c>
      <c r="Z40" s="39" t="str">
        <f t="shared" si="14"/>
        <v/>
      </c>
      <c r="AA40" s="39">
        <f t="shared" si="15"/>
        <v>0.29119471307533579</v>
      </c>
      <c r="AB40" s="140" t="str">
        <f t="shared" si="16"/>
        <v/>
      </c>
      <c r="AD40" s="142">
        <f t="shared" si="17"/>
        <v>0.78432991673323693</v>
      </c>
      <c r="AE40" s="39">
        <f t="shared" si="18"/>
        <v>0.13672765638575271</v>
      </c>
      <c r="AF40" s="140">
        <f t="shared" si="19"/>
        <v>0.19370783024571867</v>
      </c>
      <c r="AH40" s="142">
        <f t="shared" si="20"/>
        <v>0.67513772215391177</v>
      </c>
      <c r="AI40" s="39">
        <f t="shared" si="21"/>
        <v>0.42517694008296592</v>
      </c>
      <c r="AJ40" s="39">
        <f t="shared" si="22"/>
        <v>0.45881810205709861</v>
      </c>
      <c r="AK40" s="39">
        <f t="shared" si="23"/>
        <v>0.60944807008948088</v>
      </c>
      <c r="AL40" s="39" t="str">
        <f t="shared" si="24"/>
        <v/>
      </c>
      <c r="AM40" s="39">
        <f t="shared" si="25"/>
        <v>0.43347563552799007</v>
      </c>
      <c r="AN40" s="39">
        <f t="shared" si="26"/>
        <v>0.44980604118790729</v>
      </c>
      <c r="AO40" s="39">
        <f t="shared" si="27"/>
        <v>0.63333505999334483</v>
      </c>
      <c r="AP40" s="39">
        <f t="shared" si="28"/>
        <v>0.57006036660828663</v>
      </c>
      <c r="AQ40" s="39">
        <f t="shared" si="29"/>
        <v>0.16735358735664166</v>
      </c>
      <c r="AR40" s="39" t="str">
        <f t="shared" si="30"/>
        <v/>
      </c>
      <c r="AS40" s="39">
        <f t="shared" si="31"/>
        <v>0.47441631391676725</v>
      </c>
      <c r="AT40" s="39">
        <f t="shared" si="32"/>
        <v>4.7256060247093556E-2</v>
      </c>
      <c r="AU40" s="39">
        <f t="shared" si="33"/>
        <v>0.11674570324586982</v>
      </c>
      <c r="AV40" s="39">
        <f t="shared" si="34"/>
        <v>9.7279361344461843E-2</v>
      </c>
      <c r="AW40" s="39">
        <f t="shared" si="35"/>
        <v>5.0992347182081232E-2</v>
      </c>
      <c r="AX40" s="39" t="str">
        <f t="shared" si="36"/>
        <v/>
      </c>
      <c r="AY40" s="140">
        <f t="shared" si="37"/>
        <v>7.2603831922159009E-2</v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0.38474116689628962</v>
      </c>
      <c r="O41" s="39">
        <f t="shared" si="39"/>
        <v>8.1584131660673451E-2</v>
      </c>
      <c r="P41" s="39">
        <f t="shared" si="4"/>
        <v>0.28852099839039702</v>
      </c>
      <c r="Q41" s="39" t="str">
        <f t="shared" si="5"/>
        <v/>
      </c>
      <c r="R41" s="39">
        <f t="shared" si="6"/>
        <v>0.15220924233033689</v>
      </c>
      <c r="S41" s="39">
        <f t="shared" si="7"/>
        <v>0.30331853329511305</v>
      </c>
      <c r="T41" s="39">
        <f t="shared" si="8"/>
        <v>0.47534480148812297</v>
      </c>
      <c r="U41" s="39" t="str">
        <f t="shared" si="9"/>
        <v/>
      </c>
      <c r="V41" s="39">
        <f t="shared" si="10"/>
        <v>0.44175541472558305</v>
      </c>
      <c r="W41" s="39">
        <f t="shared" si="11"/>
        <v>0.33241898046658525</v>
      </c>
      <c r="X41" s="39" t="str">
        <f t="shared" si="12"/>
        <v/>
      </c>
      <c r="Y41" s="39">
        <f t="shared" si="13"/>
        <v>0.21719236393600627</v>
      </c>
      <c r="Z41" s="39" t="str">
        <f t="shared" si="14"/>
        <v/>
      </c>
      <c r="AA41" s="39">
        <f t="shared" si="15"/>
        <v>0.17081898654490779</v>
      </c>
      <c r="AB41" s="140" t="str">
        <f t="shared" si="16"/>
        <v/>
      </c>
      <c r="AD41" s="142">
        <f t="shared" si="17"/>
        <v>0.96273358402572651</v>
      </c>
      <c r="AE41" s="39">
        <f t="shared" si="18"/>
        <v>0.22753286963018776</v>
      </c>
      <c r="AF41" s="140">
        <f t="shared" si="19"/>
        <v>0.16986687986432997</v>
      </c>
      <c r="AH41" s="142">
        <f t="shared" si="20"/>
        <v>0.63747328951716908</v>
      </c>
      <c r="AI41" s="39">
        <f t="shared" si="21"/>
        <v>0.38617813238997151</v>
      </c>
      <c r="AJ41" s="39">
        <f t="shared" si="22"/>
        <v>0.57713475247949264</v>
      </c>
      <c r="AK41" s="39">
        <f t="shared" si="23"/>
        <v>0.62375593937374818</v>
      </c>
      <c r="AL41" s="39" t="str">
        <f t="shared" si="24"/>
        <v/>
      </c>
      <c r="AM41" s="39">
        <f t="shared" si="25"/>
        <v>0.6464085960465471</v>
      </c>
      <c r="AN41" s="39">
        <f t="shared" si="26"/>
        <v>0.64780553719088929</v>
      </c>
      <c r="AO41" s="39">
        <f t="shared" si="27"/>
        <v>0.83678431674303511</v>
      </c>
      <c r="AP41" s="39">
        <f t="shared" si="28"/>
        <v>0.69175188746886396</v>
      </c>
      <c r="AQ41" s="39">
        <f t="shared" si="29"/>
        <v>0.29225788792150575</v>
      </c>
      <c r="AR41" s="39" t="str">
        <f t="shared" si="30"/>
        <v/>
      </c>
      <c r="AS41" s="39">
        <f t="shared" si="31"/>
        <v>0.51061065462765198</v>
      </c>
      <c r="AT41" s="39">
        <f t="shared" si="32"/>
        <v>3.3568009948961364E-2</v>
      </c>
      <c r="AU41" s="39">
        <f t="shared" si="33"/>
        <v>0.1013229907460446</v>
      </c>
      <c r="AV41" s="39">
        <f t="shared" si="34"/>
        <v>5.0204977223738408E-2</v>
      </c>
      <c r="AW41" s="39">
        <f t="shared" si="35"/>
        <v>7.8123096378979615E-2</v>
      </c>
      <c r="AX41" s="39" t="str">
        <f t="shared" si="36"/>
        <v/>
      </c>
      <c r="AY41" s="140">
        <f t="shared" si="37"/>
        <v>7.6542127167841438E-3</v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0.35743634910974098</v>
      </c>
      <c r="O42" s="39">
        <f t="shared" si="39"/>
        <v>0.26124968809475807</v>
      </c>
      <c r="P42" s="39">
        <f t="shared" si="4"/>
        <v>0.25559047687932684</v>
      </c>
      <c r="Q42" s="39" t="str">
        <f t="shared" si="5"/>
        <v/>
      </c>
      <c r="R42" s="39">
        <f t="shared" si="6"/>
        <v>0.19278117067370121</v>
      </c>
      <c r="S42" s="39">
        <f t="shared" si="7"/>
        <v>0.68191829483968469</v>
      </c>
      <c r="T42" s="39">
        <f t="shared" si="8"/>
        <v>0.42505720945687647</v>
      </c>
      <c r="U42" s="39" t="str">
        <f t="shared" si="9"/>
        <v/>
      </c>
      <c r="V42" s="39">
        <f t="shared" si="10"/>
        <v>0.4613325664062104</v>
      </c>
      <c r="W42" s="39">
        <f t="shared" si="11"/>
        <v>0.12568590500706811</v>
      </c>
      <c r="X42" s="39" t="str">
        <f t="shared" si="12"/>
        <v/>
      </c>
      <c r="Y42" s="39">
        <f t="shared" si="13"/>
        <v>1.5025678794305139E-3</v>
      </c>
      <c r="Z42" s="39" t="str">
        <f t="shared" si="14"/>
        <v/>
      </c>
      <c r="AA42" s="39">
        <f t="shared" si="15"/>
        <v>0.1154634314657402</v>
      </c>
      <c r="AB42" s="140" t="str">
        <f t="shared" si="16"/>
        <v/>
      </c>
      <c r="AD42" s="142">
        <f t="shared" si="17"/>
        <v>0.7993276500176959</v>
      </c>
      <c r="AE42" s="39">
        <f t="shared" si="18"/>
        <v>0.22799672071703897</v>
      </c>
      <c r="AF42" s="140">
        <f t="shared" si="19"/>
        <v>9.9269941701458364E-2</v>
      </c>
      <c r="AH42" s="142">
        <f t="shared" si="20"/>
        <v>0.50686893687097268</v>
      </c>
      <c r="AI42" s="39">
        <f t="shared" si="21"/>
        <v>0.2560894968070932</v>
      </c>
      <c r="AJ42" s="39">
        <f t="shared" si="22"/>
        <v>0.76770707053483167</v>
      </c>
      <c r="AK42" s="39">
        <f t="shared" si="23"/>
        <v>0.51846375624124152</v>
      </c>
      <c r="AL42" s="39" t="str">
        <f t="shared" si="24"/>
        <v/>
      </c>
      <c r="AM42" s="39">
        <f t="shared" si="25"/>
        <v>0.57903123138888901</v>
      </c>
      <c r="AN42" s="39">
        <f t="shared" si="26"/>
        <v>0.55323501511447737</v>
      </c>
      <c r="AO42" s="39">
        <f t="shared" si="27"/>
        <v>0.72281777723911789</v>
      </c>
      <c r="AP42" s="39">
        <f t="shared" si="28"/>
        <v>0.43187650961498336</v>
      </c>
      <c r="AQ42" s="39">
        <f t="shared" si="29"/>
        <v>0.24198311218945406</v>
      </c>
      <c r="AR42" s="39" t="str">
        <f t="shared" si="30"/>
        <v/>
      </c>
      <c r="AS42" s="39">
        <f t="shared" si="31"/>
        <v>0.39815689383057173</v>
      </c>
      <c r="AT42" s="39">
        <f t="shared" si="32"/>
        <v>8.1585867281405901E-3</v>
      </c>
      <c r="AU42" s="39">
        <f t="shared" si="33"/>
        <v>5.3502354740086869E-2</v>
      </c>
      <c r="AV42" s="39">
        <f t="shared" si="34"/>
        <v>6.0615068905753473E-2</v>
      </c>
      <c r="AW42" s="39">
        <f t="shared" si="35"/>
        <v>0.1047006326441132</v>
      </c>
      <c r="AX42" s="39" t="str">
        <f t="shared" si="36"/>
        <v/>
      </c>
      <c r="AY42" s="140">
        <f t="shared" si="37"/>
        <v>5.9256179001180694E-2</v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1.4366810578046774E-2</v>
      </c>
      <c r="O43" s="39">
        <f t="shared" si="39"/>
        <v>0.43993254748941274</v>
      </c>
      <c r="P43" s="39">
        <f t="shared" si="4"/>
        <v>0.32891178999473364</v>
      </c>
      <c r="Q43" s="39" t="str">
        <f t="shared" si="5"/>
        <v/>
      </c>
      <c r="R43" s="39">
        <f t="shared" si="6"/>
        <v>0.28945421207904581</v>
      </c>
      <c r="S43" s="39">
        <f t="shared" si="7"/>
        <v>0.53546228715128985</v>
      </c>
      <c r="T43" s="39">
        <f t="shared" si="8"/>
        <v>0.34738558737216446</v>
      </c>
      <c r="U43" s="39" t="str">
        <f t="shared" si="9"/>
        <v/>
      </c>
      <c r="V43" s="39">
        <f t="shared" si="10"/>
        <v>0.32508436550622055</v>
      </c>
      <c r="W43" s="39">
        <f t="shared" si="11"/>
        <v>0.11152305290857326</v>
      </c>
      <c r="X43" s="39" t="str">
        <f t="shared" si="12"/>
        <v/>
      </c>
      <c r="Y43" s="39">
        <f t="shared" si="13"/>
        <v>3.5926651881727896E-2</v>
      </c>
      <c r="Z43" s="39" t="str">
        <f t="shared" si="14"/>
        <v/>
      </c>
      <c r="AA43" s="39">
        <f t="shared" si="15"/>
        <v>0.12350636327486793</v>
      </c>
      <c r="AB43" s="140" t="str">
        <f t="shared" si="16"/>
        <v/>
      </c>
      <c r="AD43" s="142">
        <f t="shared" si="17"/>
        <v>0.77217975345163592</v>
      </c>
      <c r="AE43" s="39">
        <f t="shared" si="18"/>
        <v>0.32729043488378262</v>
      </c>
      <c r="AF43" s="140">
        <f t="shared" si="19"/>
        <v>1.8661501455951461E-2</v>
      </c>
      <c r="AH43" s="142">
        <f t="shared" si="20"/>
        <v>0.34119975298654992</v>
      </c>
      <c r="AI43" s="39">
        <f t="shared" si="21"/>
        <v>0.38185605418325042</v>
      </c>
      <c r="AJ43" s="39">
        <f t="shared" si="22"/>
        <v>0.76091377766284229</v>
      </c>
      <c r="AK43" s="39">
        <f t="shared" si="23"/>
        <v>0.50123070154819627</v>
      </c>
      <c r="AL43" s="39" t="str">
        <f t="shared" si="24"/>
        <v/>
      </c>
      <c r="AM43" s="39">
        <f t="shared" si="25"/>
        <v>0.54096016023438376</v>
      </c>
      <c r="AN43" s="39">
        <f t="shared" si="26"/>
        <v>0.61195773444399759</v>
      </c>
      <c r="AO43" s="39">
        <f t="shared" si="27"/>
        <v>0.63809665823684747</v>
      </c>
      <c r="AP43" s="39">
        <f t="shared" si="28"/>
        <v>0.40660095198494262</v>
      </c>
      <c r="AQ43" s="39">
        <f t="shared" si="29"/>
        <v>0.23228482399114755</v>
      </c>
      <c r="AR43" s="39" t="str">
        <f t="shared" si="30"/>
        <v/>
      </c>
      <c r="AS43" s="39">
        <f t="shared" si="31"/>
        <v>0.39477469158786144</v>
      </c>
      <c r="AT43" s="39">
        <f t="shared" si="32"/>
        <v>9.0429976977616178E-2</v>
      </c>
      <c r="AU43" s="39">
        <f t="shared" si="33"/>
        <v>8.8500616870234611E-2</v>
      </c>
      <c r="AV43" s="39">
        <f t="shared" si="34"/>
        <v>0.17764229039449059</v>
      </c>
      <c r="AW43" s="39">
        <f t="shared" si="35"/>
        <v>0.20988280351088784</v>
      </c>
      <c r="AX43" s="39" t="str">
        <f t="shared" si="36"/>
        <v/>
      </c>
      <c r="AY43" s="140">
        <f t="shared" si="37"/>
        <v>0.16537810630587832</v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8.9376045367243945E-2</v>
      </c>
      <c r="T44" s="39">
        <f t="shared" si="8"/>
        <v>0.2322769805517656</v>
      </c>
      <c r="U44" s="39" t="str">
        <f t="shared" si="9"/>
        <v/>
      </c>
      <c r="V44" s="39">
        <f t="shared" si="10"/>
        <v>0.19076144611115078</v>
      </c>
      <c r="W44" s="39">
        <f t="shared" si="11"/>
        <v>0.18695768360799986</v>
      </c>
      <c r="X44" s="39" t="str">
        <f t="shared" si="12"/>
        <v/>
      </c>
      <c r="Y44" s="39">
        <f t="shared" si="13"/>
        <v>0.11983461171535449</v>
      </c>
      <c r="Z44" s="39" t="str">
        <f t="shared" si="14"/>
        <v/>
      </c>
      <c r="AA44" s="39">
        <f t="shared" si="15"/>
        <v>9.7447407182748247E-2</v>
      </c>
      <c r="AB44" s="140" t="str">
        <f t="shared" si="16"/>
        <v/>
      </c>
      <c r="AD44" s="142">
        <f t="shared" si="17"/>
        <v>0.58638549823478903</v>
      </c>
      <c r="AE44" s="39">
        <f t="shared" si="18"/>
        <v>0.33165887858238724</v>
      </c>
      <c r="AF44" s="140">
        <f t="shared" si="19"/>
        <v>9.9715872506235231E-2</v>
      </c>
      <c r="AH44" s="142" t="str">
        <f t="shared" si="20"/>
        <v/>
      </c>
      <c r="AI44" s="39">
        <f t="shared" si="21"/>
        <v>0.3157219798140371</v>
      </c>
      <c r="AJ44" s="39">
        <f t="shared" si="22"/>
        <v>0.34630720103361717</v>
      </c>
      <c r="AK44" s="39">
        <f t="shared" si="23"/>
        <v>0.36613644314997207</v>
      </c>
      <c r="AL44" s="39" t="str">
        <f t="shared" si="24"/>
        <v/>
      </c>
      <c r="AM44" s="39">
        <f t="shared" si="25"/>
        <v>0.37991094111518831</v>
      </c>
      <c r="AN44" s="39" t="str">
        <f t="shared" si="26"/>
        <v/>
      </c>
      <c r="AO44" s="39">
        <f t="shared" si="27"/>
        <v>0.47166376990478742</v>
      </c>
      <c r="AP44" s="39">
        <f t="shared" si="28"/>
        <v>0.42184137382807707</v>
      </c>
      <c r="AQ44" s="39">
        <f t="shared" si="29"/>
        <v>0.1889302846927742</v>
      </c>
      <c r="AR44" s="39" t="str">
        <f t="shared" si="30"/>
        <v/>
      </c>
      <c r="AS44" s="39">
        <f t="shared" si="31"/>
        <v>0.31820172970315685</v>
      </c>
      <c r="AT44" s="39" t="str">
        <f t="shared" si="32"/>
        <v/>
      </c>
      <c r="AU44" s="39">
        <f t="shared" si="33"/>
        <v>0.1618803396173093</v>
      </c>
      <c r="AV44" s="39">
        <f t="shared" si="34"/>
        <v>0.17594645164858538</v>
      </c>
      <c r="AW44" s="39">
        <f t="shared" si="35"/>
        <v>0.23675286497487516</v>
      </c>
      <c r="AX44" s="39" t="str">
        <f t="shared" si="36"/>
        <v/>
      </c>
      <c r="AY44" s="140">
        <f t="shared" si="37"/>
        <v>0.20463073838137702</v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3.9326952345997528E-2</v>
      </c>
      <c r="T45" s="39">
        <f t="shared" si="8"/>
        <v>0.19544892773515879</v>
      </c>
      <c r="U45" s="39" t="str">
        <f t="shared" si="9"/>
        <v/>
      </c>
      <c r="V45" s="39">
        <f t="shared" si="10"/>
        <v>3.0912428964903014E-2</v>
      </c>
      <c r="W45" s="39">
        <f t="shared" si="11"/>
        <v>0.17227228905565367</v>
      </c>
      <c r="X45" s="39" t="str">
        <f t="shared" si="12"/>
        <v/>
      </c>
      <c r="Y45" s="39">
        <f t="shared" si="13"/>
        <v>5.3009630136977487E-2</v>
      </c>
      <c r="Z45" s="39" t="str">
        <f t="shared" si="14"/>
        <v/>
      </c>
      <c r="AA45" s="39">
        <f t="shared" si="15"/>
        <v>0.18927009001624007</v>
      </c>
      <c r="AB45" s="140" t="str">
        <f t="shared" si="16"/>
        <v/>
      </c>
      <c r="AD45" s="142">
        <f t="shared" si="17"/>
        <v>0.38502291884723916</v>
      </c>
      <c r="AE45" s="39">
        <f t="shared" si="18"/>
        <v>0.34900593729496376</v>
      </c>
      <c r="AF45" s="140">
        <f t="shared" si="19"/>
        <v>0.20619623390147857</v>
      </c>
      <c r="AH45" s="142" t="str">
        <f t="shared" si="20"/>
        <v/>
      </c>
      <c r="AI45" s="39">
        <f t="shared" si="21"/>
        <v>4.7529990680261744E-2</v>
      </c>
      <c r="AJ45" s="39">
        <f t="shared" si="22"/>
        <v>7.2167684689028677E-2</v>
      </c>
      <c r="AK45" s="39">
        <f t="shared" si="23"/>
        <v>0.20640159131135957</v>
      </c>
      <c r="AL45" s="39" t="str">
        <f t="shared" si="24"/>
        <v/>
      </c>
      <c r="AM45" s="39">
        <f t="shared" si="25"/>
        <v>4.5018678911388872E-3</v>
      </c>
      <c r="AN45" s="39" t="str">
        <f t="shared" si="26"/>
        <v/>
      </c>
      <c r="AO45" s="39">
        <f t="shared" si="27"/>
        <v>0.38334928043670519</v>
      </c>
      <c r="AP45" s="39">
        <f t="shared" si="28"/>
        <v>0.35591476154917445</v>
      </c>
      <c r="AQ45" s="39">
        <f t="shared" si="29"/>
        <v>0.14871618861523483</v>
      </c>
      <c r="AR45" s="39" t="str">
        <f t="shared" si="30"/>
        <v/>
      </c>
      <c r="AS45" s="39">
        <f t="shared" si="31"/>
        <v>0.35807087948014149</v>
      </c>
      <c r="AT45" s="39" t="str">
        <f t="shared" si="32"/>
        <v/>
      </c>
      <c r="AU45" s="39">
        <f t="shared" si="33"/>
        <v>0.21694733238164129</v>
      </c>
      <c r="AV45" s="39">
        <f t="shared" si="34"/>
        <v>0.22231848324283815</v>
      </c>
      <c r="AW45" s="39">
        <f t="shared" si="35"/>
        <v>0.27500857900318015</v>
      </c>
      <c r="AX45" s="39" t="str">
        <f t="shared" si="36"/>
        <v/>
      </c>
      <c r="AY45" s="140">
        <f t="shared" si="37"/>
        <v>0.20485565596928371</v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2.0017319664108617E-2</v>
      </c>
      <c r="T46" s="39">
        <f t="shared" si="8"/>
        <v>0.24907771670392148</v>
      </c>
      <c r="U46" s="39" t="str">
        <f t="shared" si="9"/>
        <v/>
      </c>
      <c r="V46" s="39">
        <f t="shared" si="10"/>
        <v>0.10551887689137308</v>
      </c>
      <c r="W46" s="39">
        <f t="shared" si="11"/>
        <v>0.2321003194781836</v>
      </c>
      <c r="X46" s="39" t="str">
        <f t="shared" si="12"/>
        <v/>
      </c>
      <c r="Y46" s="39">
        <f t="shared" si="13"/>
        <v>0.1096206132397701</v>
      </c>
      <c r="Z46" s="39" t="str">
        <f t="shared" si="14"/>
        <v/>
      </c>
      <c r="AA46" s="39">
        <f t="shared" si="15"/>
        <v>0.27824537140003552</v>
      </c>
      <c r="AB46" s="140" t="str">
        <f t="shared" si="16"/>
        <v/>
      </c>
      <c r="AD46" s="142">
        <f t="shared" si="17"/>
        <v>0.27532294320741724</v>
      </c>
      <c r="AE46" s="39">
        <f t="shared" si="18"/>
        <v>0.40602702861186679</v>
      </c>
      <c r="AF46" s="140">
        <f t="shared" si="19"/>
        <v>0.31460145112727106</v>
      </c>
      <c r="AH46" s="142" t="str">
        <f t="shared" si="20"/>
        <v/>
      </c>
      <c r="AI46" s="39">
        <f t="shared" si="21"/>
        <v>0.44629012138353547</v>
      </c>
      <c r="AJ46" s="39">
        <f t="shared" si="22"/>
        <v>0.37171486524778841</v>
      </c>
      <c r="AK46" s="39">
        <f t="shared" si="23"/>
        <v>3.5813957003738212E-2</v>
      </c>
      <c r="AL46" s="39" t="str">
        <f t="shared" si="24"/>
        <v/>
      </c>
      <c r="AM46" s="39">
        <f t="shared" si="25"/>
        <v>0.38769961211446141</v>
      </c>
      <c r="AN46" s="39" t="str">
        <f t="shared" si="26"/>
        <v/>
      </c>
      <c r="AO46" s="39">
        <f t="shared" si="27"/>
        <v>0.48857479440039148</v>
      </c>
      <c r="AP46" s="39">
        <f t="shared" si="28"/>
        <v>0.46541594993546165</v>
      </c>
      <c r="AQ46" s="39">
        <f t="shared" si="29"/>
        <v>0.18887973863146401</v>
      </c>
      <c r="AR46" s="39" t="str">
        <f t="shared" si="30"/>
        <v/>
      </c>
      <c r="AS46" s="39">
        <f t="shared" si="31"/>
        <v>0.49164500507568704</v>
      </c>
      <c r="AT46" s="39" t="str">
        <f t="shared" si="32"/>
        <v/>
      </c>
      <c r="AU46" s="39">
        <f t="shared" si="33"/>
        <v>0.23518806300118716</v>
      </c>
      <c r="AV46" s="39">
        <f t="shared" si="34"/>
        <v>0.23724058575328974</v>
      </c>
      <c r="AW46" s="39">
        <f t="shared" si="35"/>
        <v>0.3117025866068821</v>
      </c>
      <c r="AX46" s="39" t="str">
        <f t="shared" si="36"/>
        <v/>
      </c>
      <c r="AY46" s="140">
        <f t="shared" si="37"/>
        <v>0.20466760889853688</v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0.17344218175873827</v>
      </c>
      <c r="X47" s="39" t="str">
        <f t="shared" si="12"/>
        <v/>
      </c>
      <c r="Y47" s="39">
        <f t="shared" si="13"/>
        <v>0.35634339004544152</v>
      </c>
      <c r="Z47" s="39" t="str">
        <f t="shared" si="14"/>
        <v/>
      </c>
      <c r="AA47" s="39">
        <f t="shared" si="15"/>
        <v>0.37486218163860907</v>
      </c>
      <c r="AB47" s="140" t="str">
        <f t="shared" si="16"/>
        <v/>
      </c>
      <c r="AD47" s="142">
        <f t="shared" si="17"/>
        <v>0.1698065031310389</v>
      </c>
      <c r="AE47" s="39">
        <f t="shared" si="18"/>
        <v>0.32157946987866348</v>
      </c>
      <c r="AF47" s="140">
        <f t="shared" si="19"/>
        <v>0.26972352284700346</v>
      </c>
      <c r="AH47" s="142" t="str">
        <f t="shared" si="20"/>
        <v/>
      </c>
      <c r="AI47" s="39" t="str">
        <f t="shared" si="21"/>
        <v/>
      </c>
      <c r="AJ47" s="39">
        <f t="shared" si="22"/>
        <v>0.15945417496089442</v>
      </c>
      <c r="AK47" s="39">
        <f t="shared" si="23"/>
        <v>8.807872777795088E-2</v>
      </c>
      <c r="AL47" s="39" t="str">
        <f t="shared" si="24"/>
        <v/>
      </c>
      <c r="AM47" s="39">
        <f t="shared" si="25"/>
        <v>0.46421260187872809</v>
      </c>
      <c r="AN47" s="39" t="str">
        <f t="shared" si="26"/>
        <v/>
      </c>
      <c r="AO47" s="39" t="str">
        <f t="shared" si="27"/>
        <v/>
      </c>
      <c r="AP47" s="39">
        <f t="shared" si="28"/>
        <v>0.25180000889819487</v>
      </c>
      <c r="AQ47" s="39">
        <f t="shared" si="29"/>
        <v>6.7608634284324662E-2</v>
      </c>
      <c r="AR47" s="39" t="str">
        <f t="shared" si="30"/>
        <v/>
      </c>
      <c r="AS47" s="39">
        <f t="shared" si="31"/>
        <v>0.43858503172506497</v>
      </c>
      <c r="AT47" s="39" t="str">
        <f t="shared" si="32"/>
        <v/>
      </c>
      <c r="AU47" s="39" t="str">
        <f t="shared" si="33"/>
        <v/>
      </c>
      <c r="AV47" s="39">
        <f t="shared" si="34"/>
        <v>0.23693293137583987</v>
      </c>
      <c r="AW47" s="39">
        <f t="shared" si="35"/>
        <v>0.28926594859390103</v>
      </c>
      <c r="AX47" s="39" t="str">
        <f t="shared" si="36"/>
        <v/>
      </c>
      <c r="AY47" s="140">
        <f t="shared" si="37"/>
        <v>0.13954600194130934</v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0.15194857146124519</v>
      </c>
      <c r="X48" s="39" t="str">
        <f t="shared" si="12"/>
        <v/>
      </c>
      <c r="Y48" s="39">
        <f t="shared" si="13"/>
        <v>0.52474135521679022</v>
      </c>
      <c r="Z48" s="39" t="str">
        <f t="shared" si="14"/>
        <v/>
      </c>
      <c r="AA48" s="39">
        <f t="shared" si="15"/>
        <v>0.45781002122824616</v>
      </c>
      <c r="AB48" s="140" t="str">
        <f t="shared" si="16"/>
        <v/>
      </c>
      <c r="AD48" s="142">
        <f t="shared" si="17"/>
        <v>2.2782783570964367E-2</v>
      </c>
      <c r="AE48" s="39">
        <f t="shared" si="18"/>
        <v>0.31899948967240627</v>
      </c>
      <c r="AF48" s="140">
        <f t="shared" si="19"/>
        <v>0.34938487957148701</v>
      </c>
      <c r="AH48" s="142" t="str">
        <f t="shared" si="20"/>
        <v/>
      </c>
      <c r="AI48" s="39" t="str">
        <f t="shared" si="21"/>
        <v/>
      </c>
      <c r="AJ48" s="39">
        <f t="shared" si="22"/>
        <v>0.4875789664557732</v>
      </c>
      <c r="AK48" s="39">
        <f t="shared" si="23"/>
        <v>0.10325086235430174</v>
      </c>
      <c r="AL48" s="39" t="str">
        <f t="shared" si="24"/>
        <v/>
      </c>
      <c r="AM48" s="39">
        <f t="shared" si="25"/>
        <v>0.87511391187851328</v>
      </c>
      <c r="AN48" s="39" t="str">
        <f t="shared" si="26"/>
        <v/>
      </c>
      <c r="AO48" s="39" t="str">
        <f t="shared" si="27"/>
        <v/>
      </c>
      <c r="AP48" s="39">
        <f t="shared" si="28"/>
        <v>0.21996883190212912</v>
      </c>
      <c r="AQ48" s="39">
        <f t="shared" si="29"/>
        <v>5.886190172081919E-2</v>
      </c>
      <c r="AR48" s="39" t="str">
        <f t="shared" si="30"/>
        <v/>
      </c>
      <c r="AS48" s="39">
        <f t="shared" si="31"/>
        <v>0.50705215067192944</v>
      </c>
      <c r="AT48" s="39" t="str">
        <f t="shared" si="32"/>
        <v/>
      </c>
      <c r="AU48" s="39" t="str">
        <f t="shared" si="33"/>
        <v/>
      </c>
      <c r="AV48" s="39">
        <f t="shared" si="34"/>
        <v>0.24761207091885262</v>
      </c>
      <c r="AW48" s="39">
        <f t="shared" si="35"/>
        <v>0.29122527026840972</v>
      </c>
      <c r="AX48" s="39" t="str">
        <f t="shared" si="36"/>
        <v/>
      </c>
      <c r="AY48" s="140">
        <f t="shared" si="37"/>
        <v>0.10581387737311924</v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0.44480139275178371</v>
      </c>
      <c r="X49" s="39" t="str">
        <f t="shared" si="12"/>
        <v/>
      </c>
      <c r="Y49" s="39">
        <f t="shared" si="13"/>
        <v>9.2447027270216905E-2</v>
      </c>
      <c r="Z49" s="39" t="str">
        <f t="shared" si="14"/>
        <v/>
      </c>
      <c r="AA49" s="39">
        <f t="shared" si="15"/>
        <v>0.46164772121094955</v>
      </c>
      <c r="AB49" s="140" t="str">
        <f t="shared" si="16"/>
        <v/>
      </c>
      <c r="AD49" s="142">
        <f t="shared" si="17"/>
        <v>9.1815883399321077E-2</v>
      </c>
      <c r="AE49" s="39">
        <f t="shared" si="18"/>
        <v>0.36109964571825598</v>
      </c>
      <c r="AF49" s="140">
        <f t="shared" si="19"/>
        <v>0.42383846430924893</v>
      </c>
      <c r="AH49" s="142" t="str">
        <f t="shared" si="20"/>
        <v/>
      </c>
      <c r="AI49" s="39" t="str">
        <f t="shared" si="21"/>
        <v/>
      </c>
      <c r="AJ49" s="39">
        <f t="shared" si="22"/>
        <v>1.3122919458493467</v>
      </c>
      <c r="AK49" s="39">
        <f t="shared" si="23"/>
        <v>0.24413658135840799</v>
      </c>
      <c r="AL49" s="39" t="str">
        <f t="shared" si="24"/>
        <v/>
      </c>
      <c r="AM49" s="39">
        <f t="shared" si="25"/>
        <v>1.0863679940268784</v>
      </c>
      <c r="AN49" s="39" t="str">
        <f t="shared" si="26"/>
        <v/>
      </c>
      <c r="AO49" s="39" t="str">
        <f t="shared" si="27"/>
        <v/>
      </c>
      <c r="AP49" s="39">
        <f t="shared" si="28"/>
        <v>0.56169831791147851</v>
      </c>
      <c r="AQ49" s="39">
        <f t="shared" si="29"/>
        <v>0.10931466063413767</v>
      </c>
      <c r="AR49" s="39" t="str">
        <f t="shared" si="30"/>
        <v/>
      </c>
      <c r="AS49" s="39">
        <f t="shared" si="31"/>
        <v>0.57029247409019124</v>
      </c>
      <c r="AT49" s="39" t="str">
        <f t="shared" si="32"/>
        <v/>
      </c>
      <c r="AU49" s="39" t="str">
        <f t="shared" si="33"/>
        <v/>
      </c>
      <c r="AV49" s="39">
        <f t="shared" si="34"/>
        <v>0.14794692907620718</v>
      </c>
      <c r="AW49" s="39">
        <f t="shared" si="35"/>
        <v>0.30763483924747625</v>
      </c>
      <c r="AX49" s="39" t="str">
        <f t="shared" si="36"/>
        <v/>
      </c>
      <c r="AY49" s="140">
        <f t="shared" si="37"/>
        <v>0.12130608001129933</v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0.49834777134726094</v>
      </c>
      <c r="X50" s="39" t="str">
        <f t="shared" si="12"/>
        <v/>
      </c>
      <c r="Y50" s="39">
        <f t="shared" si="13"/>
        <v>4.7245352715862672E-2</v>
      </c>
      <c r="Z50" s="39" t="str">
        <f t="shared" si="14"/>
        <v/>
      </c>
      <c r="AA50" s="39">
        <f t="shared" si="15"/>
        <v>0.42538913962690544</v>
      </c>
      <c r="AB50" s="140" t="str">
        <f t="shared" si="16"/>
        <v/>
      </c>
      <c r="AD50" s="142">
        <f t="shared" si="17"/>
        <v>0.18674723432296628</v>
      </c>
      <c r="AE50" s="39">
        <f t="shared" si="18"/>
        <v>0.35230920519615394</v>
      </c>
      <c r="AF50" s="140">
        <f t="shared" si="19"/>
        <v>0.45541875202710425</v>
      </c>
      <c r="AH50" s="142" t="str">
        <f t="shared" si="20"/>
        <v/>
      </c>
      <c r="AI50" s="39" t="str">
        <f t="shared" si="21"/>
        <v/>
      </c>
      <c r="AJ50" s="39">
        <f t="shared" si="22"/>
        <v>1.5707236399927798</v>
      </c>
      <c r="AK50" s="39">
        <f t="shared" si="23"/>
        <v>0.325885307974424</v>
      </c>
      <c r="AL50" s="39" t="str">
        <f t="shared" si="24"/>
        <v/>
      </c>
      <c r="AM50" s="39">
        <f t="shared" si="25"/>
        <v>1.1486290795704179</v>
      </c>
      <c r="AN50" s="39" t="str">
        <f t="shared" si="26"/>
        <v/>
      </c>
      <c r="AO50" s="39" t="str">
        <f t="shared" si="27"/>
        <v/>
      </c>
      <c r="AP50" s="39">
        <f t="shared" si="28"/>
        <v>0.59292848671606901</v>
      </c>
      <c r="AQ50" s="39">
        <f t="shared" si="29"/>
        <v>9.5149245749701308E-2</v>
      </c>
      <c r="AR50" s="39" t="str">
        <f t="shared" si="30"/>
        <v/>
      </c>
      <c r="AS50" s="39">
        <f t="shared" si="31"/>
        <v>0.51813144765760721</v>
      </c>
      <c r="AT50" s="39" t="str">
        <f t="shared" si="32"/>
        <v/>
      </c>
      <c r="AU50" s="39" t="str">
        <f t="shared" si="33"/>
        <v/>
      </c>
      <c r="AV50" s="39">
        <f t="shared" si="34"/>
        <v>0.12501550058862462</v>
      </c>
      <c r="AW50" s="39">
        <f t="shared" si="35"/>
        <v>0.30615855815733578</v>
      </c>
      <c r="AX50" s="39" t="str">
        <f t="shared" si="36"/>
        <v/>
      </c>
      <c r="AY50" s="140">
        <f t="shared" si="37"/>
        <v>0.13543928661043075</v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0.47139744347761214</v>
      </c>
      <c r="X51" s="39" t="str">
        <f t="shared" si="12"/>
        <v/>
      </c>
      <c r="Y51" s="39">
        <f t="shared" si="13"/>
        <v>4.5626048401832667E-2</v>
      </c>
      <c r="Z51" s="39" t="str">
        <f t="shared" si="14"/>
        <v/>
      </c>
      <c r="AA51" s="39">
        <f t="shared" si="15"/>
        <v>0.401832707093912</v>
      </c>
      <c r="AB51" s="140" t="str">
        <f t="shared" si="16"/>
        <v/>
      </c>
      <c r="AD51" s="142">
        <f t="shared" si="17"/>
        <v>3.9986112885815909E-3</v>
      </c>
      <c r="AE51" s="39">
        <f t="shared" si="18"/>
        <v>0.38752274544484883</v>
      </c>
      <c r="AF51" s="140">
        <f t="shared" si="19"/>
        <v>0.41410119255582828</v>
      </c>
      <c r="AH51" s="142" t="str">
        <f t="shared" si="20"/>
        <v/>
      </c>
      <c r="AI51" s="39" t="str">
        <f t="shared" si="21"/>
        <v/>
      </c>
      <c r="AJ51" s="39">
        <f t="shared" si="22"/>
        <v>1.4583950324181951</v>
      </c>
      <c r="AK51" s="39">
        <f t="shared" si="23"/>
        <v>0.3045863358595004</v>
      </c>
      <c r="AL51" s="39" t="str">
        <f t="shared" si="24"/>
        <v/>
      </c>
      <c r="AM51" s="39">
        <f t="shared" si="25"/>
        <v>1.0725049112876477</v>
      </c>
      <c r="AN51" s="39" t="str">
        <f t="shared" si="26"/>
        <v/>
      </c>
      <c r="AO51" s="39" t="str">
        <f t="shared" si="27"/>
        <v/>
      </c>
      <c r="AP51" s="39">
        <f t="shared" si="28"/>
        <v>0.73466147505920409</v>
      </c>
      <c r="AQ51" s="39">
        <f t="shared" si="29"/>
        <v>0.22398362561444154</v>
      </c>
      <c r="AR51" s="39" t="str">
        <f t="shared" si="30"/>
        <v/>
      </c>
      <c r="AS51" s="39">
        <f t="shared" si="31"/>
        <v>0.64938643119687511</v>
      </c>
      <c r="AT51" s="39" t="str">
        <f t="shared" si="32"/>
        <v/>
      </c>
      <c r="AU51" s="39" t="str">
        <f t="shared" si="33"/>
        <v/>
      </c>
      <c r="AV51" s="39">
        <f t="shared" si="34"/>
        <v>0.10271643150035256</v>
      </c>
      <c r="AW51" s="39">
        <f t="shared" si="35"/>
        <v>0.27495196295333213</v>
      </c>
      <c r="AX51" s="39" t="str">
        <f t="shared" si="36"/>
        <v/>
      </c>
      <c r="AY51" s="140">
        <f t="shared" si="37"/>
        <v>0.11306948136191783</v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0.49586862253060537</v>
      </c>
      <c r="X52" s="39" t="str">
        <f t="shared" si="12"/>
        <v/>
      </c>
      <c r="Y52" s="39">
        <f t="shared" si="13"/>
        <v>0.29294321155085107</v>
      </c>
      <c r="Z52" s="39" t="str">
        <f t="shared" si="14"/>
        <v/>
      </c>
      <c r="AA52" s="39">
        <f t="shared" si="15"/>
        <v>0.63025006901165925</v>
      </c>
      <c r="AB52" s="140" t="str">
        <f t="shared" si="16"/>
        <v/>
      </c>
      <c r="AD52" s="142">
        <f t="shared" si="17"/>
        <v>0.17083280297212072</v>
      </c>
      <c r="AE52" s="39">
        <f t="shared" si="18"/>
        <v>0.34445664785840424</v>
      </c>
      <c r="AF52" s="140">
        <f t="shared" si="19"/>
        <v>0.44124772680498525</v>
      </c>
      <c r="AH52" s="142" t="str">
        <f t="shared" si="20"/>
        <v/>
      </c>
      <c r="AI52" s="39" t="str">
        <f t="shared" si="21"/>
        <v/>
      </c>
      <c r="AJ52" s="39">
        <f t="shared" si="22"/>
        <v>1.388133006023395</v>
      </c>
      <c r="AK52" s="39">
        <f t="shared" si="23"/>
        <v>0.23136399831952981</v>
      </c>
      <c r="AL52" s="39" t="str">
        <f t="shared" si="24"/>
        <v/>
      </c>
      <c r="AM52" s="39">
        <f t="shared" si="25"/>
        <v>1.3357720536166202</v>
      </c>
      <c r="AN52" s="39" t="str">
        <f t="shared" si="26"/>
        <v/>
      </c>
      <c r="AO52" s="39" t="str">
        <f t="shared" si="27"/>
        <v/>
      </c>
      <c r="AP52" s="39">
        <f t="shared" si="28"/>
        <v>0.51061888525476662</v>
      </c>
      <c r="AQ52" s="39">
        <f t="shared" si="29"/>
        <v>3.6261274787067255E-2</v>
      </c>
      <c r="AR52" s="39" t="str">
        <f t="shared" si="30"/>
        <v/>
      </c>
      <c r="AS52" s="39">
        <f t="shared" si="31"/>
        <v>0.63898022501174412</v>
      </c>
      <c r="AT52" s="39" t="str">
        <f t="shared" si="32"/>
        <v/>
      </c>
      <c r="AU52" s="39" t="str">
        <f t="shared" si="33"/>
        <v/>
      </c>
      <c r="AV52" s="39">
        <f t="shared" si="34"/>
        <v>0.15026124400049057</v>
      </c>
      <c r="AW52" s="39">
        <f t="shared" si="35"/>
        <v>0.32907465132252744</v>
      </c>
      <c r="AX52" s="39" t="str">
        <f t="shared" si="36"/>
        <v/>
      </c>
      <c r="AY52" s="140">
        <f t="shared" si="37"/>
        <v>7.0909357683873311E-2</v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0.5491685002223361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>
        <f t="shared" si="17"/>
        <v>0.32788937995155165</v>
      </c>
      <c r="AE53" s="39">
        <f t="shared" si="18"/>
        <v>0.30846710369954883</v>
      </c>
      <c r="AF53" s="140">
        <f t="shared" si="19"/>
        <v>0.47115014500491931</v>
      </c>
      <c r="AH53" s="142" t="str">
        <f t="shared" si="20"/>
        <v/>
      </c>
      <c r="AI53" s="39" t="str">
        <f t="shared" si="21"/>
        <v/>
      </c>
      <c r="AJ53" s="39">
        <f t="shared" si="22"/>
        <v>1.4960169273948161</v>
      </c>
      <c r="AK53" s="39">
        <f t="shared" si="23"/>
        <v>0.23476526398145023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>
        <f t="shared" si="28"/>
        <v>0.40268863541291844</v>
      </c>
      <c r="AQ53" s="39">
        <f t="shared" si="29"/>
        <v>8.5309660174917493E-2</v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>
        <f t="shared" si="34"/>
        <v>0.15765162851797354</v>
      </c>
      <c r="AW53" s="39">
        <f t="shared" si="35"/>
        <v>0.35612936525582078</v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0.59263673716162546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>
        <f t="shared" si="17"/>
        <v>0.41677726540325205</v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1.9105740225068972</v>
      </c>
      <c r="AK54" s="39">
        <f t="shared" si="23"/>
        <v>0.44673169685543307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>
        <f t="shared" si="28"/>
        <v>0.5539334337122509</v>
      </c>
      <c r="AQ54" s="39">
        <f t="shared" si="29"/>
        <v>1.0618042833310973E-3</v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0.37614816140485102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>
        <f t="shared" si="17"/>
        <v>0.40308422275980671</v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1.4812167617814822</v>
      </c>
      <c r="AK55" s="39">
        <f t="shared" si="23"/>
        <v>0.42632024862217588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>
        <f t="shared" si="28"/>
        <v>0.34677357737307063</v>
      </c>
      <c r="AQ55" s="39">
        <f t="shared" si="29"/>
        <v>3.155726255723509E-3</v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1.38051540201254E-2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>
        <f t="shared" si="17"/>
        <v>0.33411335280170723</v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0.61884047898320693</v>
      </c>
      <c r="AK56" s="39">
        <f t="shared" si="23"/>
        <v>0.31038399847597231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>
        <f t="shared" si="28"/>
        <v>3.2693094563733732E-2</v>
      </c>
      <c r="AQ56" s="39">
        <f t="shared" si="29"/>
        <v>3.5390528323547221E-2</v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>
        <f t="shared" si="17"/>
        <v>0.35553928433057624</v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0.53032270464552689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>
        <f t="shared" si="29"/>
        <v>0.11203200710618089</v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>
        <f t="shared" si="29"/>
        <v>9.366505138876681E-2</v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>
        <f t="shared" si="29"/>
        <v>0.14751763548156505</v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2.0128849</v>
      </c>
      <c r="D61" s="6">
        <v>2.0194978999999997</v>
      </c>
      <c r="E61" s="6">
        <v>1.9356000000000002</v>
      </c>
      <c r="F61" s="6">
        <v>7.6811457478686155E-3</v>
      </c>
      <c r="G61" s="6">
        <v>-4.1543940204146557</v>
      </c>
      <c r="H61" s="12">
        <v>0.44</v>
      </c>
      <c r="I61" s="92">
        <f>I60+15</f>
        <v>60</v>
      </c>
      <c r="J61" s="6">
        <f t="shared" ref="J61:J74" si="40">G61+(G62-G61)/15*(I61-B61)</f>
        <v>-3.92036968176062</v>
      </c>
      <c r="K61" s="6">
        <f>H61+(H62-H61)/15*(I61-B61)</f>
        <v>0.44</v>
      </c>
      <c r="L61" s="135"/>
    </row>
    <row r="62" spans="1:51">
      <c r="A62" s="210"/>
      <c r="B62" s="21">
        <v>70</v>
      </c>
      <c r="C62" s="6">
        <v>2.0128849</v>
      </c>
      <c r="D62" s="6">
        <v>2.0184845666666669</v>
      </c>
      <c r="E62" s="6">
        <v>1.9488000000000005</v>
      </c>
      <c r="F62" s="6">
        <v>7.2571803523590866E-3</v>
      </c>
      <c r="G62" s="6">
        <v>-3.4523210044525481</v>
      </c>
      <c r="H62" s="12">
        <v>0.44</v>
      </c>
      <c r="I62" s="92">
        <f t="shared" ref="I62:I92" si="41">I61+15</f>
        <v>75</v>
      </c>
      <c r="J62" s="6">
        <f t="shared" si="40"/>
        <v>-3.2841808086801119</v>
      </c>
      <c r="K62" s="6">
        <f t="shared" ref="K62:K74" si="42">H62+(H63-H62)/15*(I62-B62)</f>
        <v>0.44</v>
      </c>
      <c r="L62" s="135"/>
    </row>
    <row r="63" spans="1:51">
      <c r="A63" s="210"/>
      <c r="B63" s="21">
        <v>85</v>
      </c>
      <c r="C63" s="6">
        <v>2.0128849</v>
      </c>
      <c r="D63" s="6">
        <v>2.0173872333333334</v>
      </c>
      <c r="E63" s="6">
        <v>1.957916666666667</v>
      </c>
      <c r="F63" s="6">
        <v>6.5800533014007912E-3</v>
      </c>
      <c r="G63" s="6">
        <v>-2.947900417135239</v>
      </c>
      <c r="H63" s="12">
        <v>0.44</v>
      </c>
      <c r="I63" s="92">
        <f t="shared" si="41"/>
        <v>90</v>
      </c>
      <c r="J63" s="6">
        <f t="shared" si="40"/>
        <v>-2.6771106682976873</v>
      </c>
      <c r="K63" s="6">
        <f t="shared" si="42"/>
        <v>0.44</v>
      </c>
      <c r="L63" s="135"/>
    </row>
    <row r="64" spans="1:51">
      <c r="A64" s="210"/>
      <c r="B64" s="21">
        <v>100</v>
      </c>
      <c r="C64" s="6">
        <v>2.0128849</v>
      </c>
      <c r="D64" s="6">
        <v>2.0146229</v>
      </c>
      <c r="E64" s="6">
        <v>1.9715999999999994</v>
      </c>
      <c r="F64" s="6">
        <v>6.2449979983984043E-3</v>
      </c>
      <c r="G64" s="6">
        <v>-2.1355311706225835</v>
      </c>
      <c r="H64" s="12">
        <v>0.44</v>
      </c>
      <c r="I64" s="92">
        <f t="shared" si="41"/>
        <v>105</v>
      </c>
      <c r="J64" s="6">
        <f t="shared" si="40"/>
        <v>-2.0666096186606282</v>
      </c>
      <c r="K64" s="6">
        <f t="shared" si="42"/>
        <v>0.44</v>
      </c>
      <c r="L64" s="135"/>
    </row>
    <row r="65" spans="1:12">
      <c r="A65" s="210"/>
      <c r="B65" s="21">
        <v>115</v>
      </c>
      <c r="C65" s="6">
        <v>2.0128849</v>
      </c>
      <c r="D65" s="6">
        <v>2.0151168999999998</v>
      </c>
      <c r="E65" s="6">
        <v>1.9762499999999992</v>
      </c>
      <c r="F65" s="6">
        <v>4.9453535504684057E-3</v>
      </c>
      <c r="G65" s="6">
        <v>-1.9287665147367179</v>
      </c>
      <c r="H65" s="12">
        <v>0.44</v>
      </c>
      <c r="I65" s="92">
        <f t="shared" si="41"/>
        <v>120</v>
      </c>
      <c r="J65" s="6">
        <f t="shared" si="40"/>
        <v>-1.8877045468457381</v>
      </c>
      <c r="K65" s="6">
        <f t="shared" si="42"/>
        <v>0.44</v>
      </c>
      <c r="L65" s="135"/>
    </row>
    <row r="66" spans="1:12">
      <c r="A66" s="210"/>
      <c r="B66" s="21">
        <v>130</v>
      </c>
      <c r="C66" s="6">
        <v>2.0128849</v>
      </c>
      <c r="D66" s="6">
        <v>2.0138618999999998</v>
      </c>
      <c r="E66" s="6">
        <v>1.9774999999999991</v>
      </c>
      <c r="F66" s="6">
        <v>6.7566392469217678E-3</v>
      </c>
      <c r="G66" s="6">
        <v>-1.8055806110637784</v>
      </c>
      <c r="H66" s="12">
        <v>0.44</v>
      </c>
      <c r="I66" s="92">
        <f t="shared" si="41"/>
        <v>135</v>
      </c>
      <c r="J66" s="6">
        <f t="shared" si="40"/>
        <v>-1.7043654931041228</v>
      </c>
      <c r="K66" s="6">
        <f t="shared" si="42"/>
        <v>0.44</v>
      </c>
      <c r="L66" s="135"/>
    </row>
    <row r="67" spans="1:12">
      <c r="A67" s="210"/>
      <c r="B67" s="21">
        <v>145</v>
      </c>
      <c r="C67" s="6">
        <v>2.0128849</v>
      </c>
      <c r="D67" s="6">
        <v>2.0127298999999996</v>
      </c>
      <c r="E67" s="6">
        <v>1.982499999999999</v>
      </c>
      <c r="F67" s="6">
        <v>5.3160953307119542E-3</v>
      </c>
      <c r="G67" s="6">
        <v>-1.5019352571848112</v>
      </c>
      <c r="H67" s="12">
        <v>0.44</v>
      </c>
      <c r="I67" s="92">
        <f t="shared" si="41"/>
        <v>150</v>
      </c>
      <c r="J67" s="6">
        <f t="shared" si="40"/>
        <v>-1.5389634603984219</v>
      </c>
      <c r="K67" s="6">
        <f t="shared" si="42"/>
        <v>0.44</v>
      </c>
      <c r="L67" s="135"/>
    </row>
    <row r="68" spans="1:12">
      <c r="A68" s="210"/>
      <c r="B68" s="21">
        <v>160</v>
      </c>
      <c r="C68" s="6">
        <v>2.0128849</v>
      </c>
      <c r="D68" s="6">
        <v>2.0128849</v>
      </c>
      <c r="E68" s="6">
        <v>1.9804166666666665</v>
      </c>
      <c r="F68" s="6">
        <v>7.5060362182809252E-3</v>
      </c>
      <c r="G68" s="6">
        <v>-1.6130198668256435</v>
      </c>
      <c r="H68" s="12">
        <v>0.44</v>
      </c>
      <c r="I68" s="92">
        <f t="shared" si="41"/>
        <v>165</v>
      </c>
      <c r="J68" s="6">
        <f t="shared" si="40"/>
        <v>-1.4977415064852617</v>
      </c>
      <c r="K68" s="6">
        <f t="shared" si="42"/>
        <v>0.44</v>
      </c>
      <c r="L68" s="135"/>
    </row>
    <row r="69" spans="1:12">
      <c r="A69" s="210"/>
      <c r="B69" s="21">
        <v>175</v>
      </c>
      <c r="C69" s="6">
        <v>2.0128849</v>
      </c>
      <c r="D69" s="6">
        <v>2.0138525666666665</v>
      </c>
      <c r="E69" s="6">
        <v>1.9883333333333331</v>
      </c>
      <c r="F69" s="6">
        <v>8.1649658092772682E-3</v>
      </c>
      <c r="G69" s="6">
        <v>-1.2671847858044984</v>
      </c>
      <c r="H69" s="12">
        <v>0.44</v>
      </c>
      <c r="I69" s="92">
        <f t="shared" si="41"/>
        <v>180</v>
      </c>
      <c r="J69" s="6">
        <f t="shared" si="40"/>
        <v>-1.1742610030944949</v>
      </c>
      <c r="K69" s="6">
        <f t="shared" si="42"/>
        <v>0.44</v>
      </c>
      <c r="L69" s="135"/>
    </row>
    <row r="70" spans="1:12">
      <c r="A70" s="210"/>
      <c r="B70" s="21">
        <v>190</v>
      </c>
      <c r="C70" s="6">
        <v>2.0128849</v>
      </c>
      <c r="D70" s="6">
        <v>2.0128115666666666</v>
      </c>
      <c r="E70" s="6">
        <v>1.9929166666666669</v>
      </c>
      <c r="F70" s="6">
        <v>6.9025305168635056E-3</v>
      </c>
      <c r="G70" s="6">
        <v>-0.98841343767448797</v>
      </c>
      <c r="H70" s="12">
        <v>0.44</v>
      </c>
      <c r="I70" s="92">
        <f t="shared" si="41"/>
        <v>195</v>
      </c>
      <c r="J70" s="6">
        <f t="shared" si="40"/>
        <v>-0.78175554555742344</v>
      </c>
      <c r="K70" s="6">
        <f t="shared" si="42"/>
        <v>0.44333333333333336</v>
      </c>
      <c r="L70" s="135"/>
    </row>
    <row r="71" spans="1:12">
      <c r="A71" s="210"/>
      <c r="B71" s="21">
        <v>205</v>
      </c>
      <c r="C71" s="6">
        <v>2.0128849</v>
      </c>
      <c r="D71" s="6">
        <v>2.0134182333333333</v>
      </c>
      <c r="E71" s="6">
        <v>2.0060000000000002</v>
      </c>
      <c r="F71" s="6">
        <v>1.0408329997330669E-2</v>
      </c>
      <c r="G71" s="6">
        <v>-0.36843976132329442</v>
      </c>
      <c r="H71" s="12">
        <v>0.45</v>
      </c>
      <c r="I71" s="92">
        <f t="shared" si="41"/>
        <v>210</v>
      </c>
      <c r="J71" s="6">
        <f t="shared" si="40"/>
        <v>-0.22959128985646773</v>
      </c>
      <c r="K71" s="6">
        <f t="shared" si="42"/>
        <v>0.45</v>
      </c>
      <c r="L71" s="135"/>
    </row>
    <row r="72" spans="1:12">
      <c r="A72" s="210"/>
      <c r="B72" s="21">
        <v>220</v>
      </c>
      <c r="C72" s="6">
        <v>2.0128849</v>
      </c>
      <c r="D72" s="6">
        <v>2.0138312333333332</v>
      </c>
      <c r="E72" s="6">
        <v>2.0148000000000006</v>
      </c>
      <c r="F72" s="6">
        <v>1.1224972160321802E-2</v>
      </c>
      <c r="G72" s="6">
        <v>4.8105653077185645E-2</v>
      </c>
      <c r="H72" s="12">
        <v>0.45</v>
      </c>
      <c r="I72" s="92">
        <f t="shared" si="41"/>
        <v>225</v>
      </c>
      <c r="J72" s="6">
        <f t="shared" si="40"/>
        <v>0.16701003174540277</v>
      </c>
      <c r="K72" s="6">
        <f t="shared" si="42"/>
        <v>0.44666666666666666</v>
      </c>
      <c r="L72" s="135"/>
    </row>
    <row r="73" spans="1:12">
      <c r="A73" s="210"/>
      <c r="B73" s="21">
        <v>235</v>
      </c>
      <c r="C73" s="6">
        <v>2.0128849</v>
      </c>
      <c r="D73" s="6">
        <v>2.0138475666666666</v>
      </c>
      <c r="E73" s="6">
        <v>2.0220000000000007</v>
      </c>
      <c r="F73" s="6">
        <v>6.4549722436789527E-3</v>
      </c>
      <c r="G73" s="6">
        <v>0.40481878908183705</v>
      </c>
      <c r="H73" s="12">
        <v>0.44</v>
      </c>
      <c r="I73" s="92">
        <f t="shared" si="41"/>
        <v>240</v>
      </c>
      <c r="J73" s="6">
        <f t="shared" si="40"/>
        <v>0.4198139037096596</v>
      </c>
      <c r="K73" s="6">
        <f t="shared" si="42"/>
        <v>0.44</v>
      </c>
      <c r="L73" s="135"/>
    </row>
    <row r="74" spans="1:12">
      <c r="A74" s="210"/>
      <c r="B74" s="21">
        <v>250</v>
      </c>
      <c r="C74" s="6">
        <v>2.0128849</v>
      </c>
      <c r="D74" s="6">
        <v>2.0165295666666667</v>
      </c>
      <c r="E74" s="6">
        <v>2.0256000000000007</v>
      </c>
      <c r="F74" s="6">
        <v>6.5064070986476591E-3</v>
      </c>
      <c r="G74" s="6">
        <v>0.44980413296530464</v>
      </c>
      <c r="H74" s="12">
        <v>0.44</v>
      </c>
      <c r="I74" s="92">
        <f t="shared" si="41"/>
        <v>255</v>
      </c>
      <c r="J74" s="6">
        <f t="shared" si="40"/>
        <v>0.3901264316359766</v>
      </c>
      <c r="K74" s="6">
        <f t="shared" si="42"/>
        <v>0.44</v>
      </c>
      <c r="L74" s="135"/>
    </row>
    <row r="75" spans="1:12">
      <c r="A75" s="210"/>
      <c r="B75" s="21">
        <v>265</v>
      </c>
      <c r="C75" s="6">
        <v>2.0128849</v>
      </c>
      <c r="D75" s="6">
        <v>2.019332233333333</v>
      </c>
      <c r="E75" s="6">
        <v>2.0248000000000004</v>
      </c>
      <c r="F75" s="6">
        <v>7.7028133388608267E-3</v>
      </c>
      <c r="G75" s="6">
        <v>0.27077102897732053</v>
      </c>
      <c r="H75" s="12">
        <v>0.44</v>
      </c>
      <c r="I75" s="92">
        <f t="shared" si="41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1.9965300000000004</v>
      </c>
      <c r="E95" s="30">
        <v>1.9034999999999993</v>
      </c>
      <c r="F95" s="30">
        <v>4.8936048492959341E-3</v>
      </c>
      <c r="G95" s="74">
        <v>-4.6595843788974394</v>
      </c>
      <c r="H95" s="31">
        <v>0.797579276818279</v>
      </c>
      <c r="I95" s="93">
        <v>45</v>
      </c>
      <c r="J95" s="29">
        <f>G95+(G96-G95)/15*(I95-B95)</f>
        <v>-4.6595843788974394</v>
      </c>
      <c r="K95" s="29">
        <f>H95+(H96-H95)/15*(I95-B95)</f>
        <v>0.797579276818279</v>
      </c>
      <c r="L95" s="135"/>
    </row>
    <row r="96" spans="1:12">
      <c r="A96" s="210"/>
      <c r="B96" s="21">
        <v>60</v>
      </c>
      <c r="C96" s="7"/>
      <c r="D96" s="7">
        <v>2.0035300000000005</v>
      </c>
      <c r="E96" s="7">
        <v>1.9315000000000002</v>
      </c>
      <c r="F96" s="7">
        <v>9.8808693416808525E-3</v>
      </c>
      <c r="G96" s="75">
        <v>-3.5951545522153525</v>
      </c>
      <c r="H96" s="22">
        <v>0.797579276818279</v>
      </c>
      <c r="I96" s="92">
        <f>I95+15</f>
        <v>60</v>
      </c>
      <c r="J96" s="6">
        <f t="shared" ref="J96:J119" si="43">G96+(G97-G96)/15*(I96-B96)</f>
        <v>-3.5951545522153525</v>
      </c>
      <c r="K96" s="6">
        <f>H96+(H97-H96)/15*(I96-B96)</f>
        <v>0.797579276818279</v>
      </c>
      <c r="L96" s="135"/>
    </row>
    <row r="97" spans="1:12">
      <c r="A97" s="210"/>
      <c r="B97" s="21">
        <v>75</v>
      </c>
      <c r="C97" s="7"/>
      <c r="D97" s="7">
        <v>2.0036300000000002</v>
      </c>
      <c r="E97" s="7">
        <v>1.9430000000000001</v>
      </c>
      <c r="F97" s="7">
        <v>7.3269509706504719E-3</v>
      </c>
      <c r="G97" s="75">
        <v>-3.02600779585054</v>
      </c>
      <c r="H97" s="22">
        <v>0.797579276818279</v>
      </c>
      <c r="I97" s="92">
        <f t="shared" ref="I97:I127" si="44">I96+15</f>
        <v>75</v>
      </c>
      <c r="J97" s="6">
        <f t="shared" si="43"/>
        <v>-3.02600779585054</v>
      </c>
      <c r="K97" s="6">
        <f t="shared" ref="K97:K119" si="45">H97+(H98-H97)/15*(I97-B97)</f>
        <v>0.797579276818279</v>
      </c>
      <c r="L97" s="135"/>
    </row>
    <row r="98" spans="1:12">
      <c r="A98" s="210"/>
      <c r="B98" s="21">
        <v>90</v>
      </c>
      <c r="C98" s="7"/>
      <c r="D98" s="7">
        <v>2.0088300000000006</v>
      </c>
      <c r="E98" s="7">
        <v>1.9600000000000002</v>
      </c>
      <c r="F98" s="7">
        <v>5.6195148694901682E-3</v>
      </c>
      <c r="G98" s="75">
        <v>-2.4307681585798879</v>
      </c>
      <c r="H98" s="22">
        <v>0.797579276818279</v>
      </c>
      <c r="I98" s="92">
        <f t="shared" si="44"/>
        <v>90</v>
      </c>
      <c r="J98" s="6">
        <f t="shared" si="43"/>
        <v>-2.4307681585798879</v>
      </c>
      <c r="K98" s="6">
        <f t="shared" si="45"/>
        <v>0.797579276818279</v>
      </c>
      <c r="L98" s="135"/>
    </row>
    <row r="99" spans="1:12">
      <c r="A99" s="210"/>
      <c r="B99" s="21">
        <v>105</v>
      </c>
      <c r="C99" s="7"/>
      <c r="D99" s="7">
        <v>2.0082300000000006</v>
      </c>
      <c r="E99" s="7">
        <v>1.9689999999999999</v>
      </c>
      <c r="F99" s="7">
        <v>6.4072327551718813E-3</v>
      </c>
      <c r="G99" s="75">
        <v>-1.9534615059032459</v>
      </c>
      <c r="H99" s="22">
        <v>0.797579276818279</v>
      </c>
      <c r="I99" s="92">
        <f t="shared" si="44"/>
        <v>105</v>
      </c>
      <c r="J99" s="6">
        <f t="shared" si="43"/>
        <v>-1.9534615059032459</v>
      </c>
      <c r="K99" s="6">
        <f t="shared" si="45"/>
        <v>0.797579276818279</v>
      </c>
      <c r="L99" s="135"/>
    </row>
    <row r="100" spans="1:12">
      <c r="A100" s="210"/>
      <c r="B100" s="21">
        <v>120</v>
      </c>
      <c r="C100" s="7"/>
      <c r="D100" s="7">
        <v>2.0105300000000006</v>
      </c>
      <c r="E100" s="7">
        <v>1.9729999999999994</v>
      </c>
      <c r="F100" s="7">
        <v>5.7124057057747982E-3</v>
      </c>
      <c r="G100" s="75">
        <v>-1.8666719720671248</v>
      </c>
      <c r="H100" s="22">
        <v>0.797579276818279</v>
      </c>
      <c r="I100" s="92">
        <f t="shared" si="44"/>
        <v>120</v>
      </c>
      <c r="J100" s="6">
        <f t="shared" si="43"/>
        <v>-1.8666719720671248</v>
      </c>
      <c r="K100" s="6">
        <f t="shared" si="45"/>
        <v>0.797579276818279</v>
      </c>
      <c r="L100" s="135"/>
    </row>
    <row r="101" spans="1:12">
      <c r="A101" s="210"/>
      <c r="B101" s="21">
        <v>135</v>
      </c>
      <c r="C101" s="7"/>
      <c r="D101" s="7">
        <v>2.0095300000000003</v>
      </c>
      <c r="E101" s="7">
        <v>1.9859999999999995</v>
      </c>
      <c r="F101" s="7">
        <v>6.8055704737872095E-3</v>
      </c>
      <c r="G101" s="75">
        <v>-1.1709205635148874</v>
      </c>
      <c r="H101" s="22">
        <v>0.797579276818279</v>
      </c>
      <c r="I101" s="92">
        <f t="shared" si="44"/>
        <v>135</v>
      </c>
      <c r="J101" s="6">
        <f t="shared" si="43"/>
        <v>-1.1709205635148874</v>
      </c>
      <c r="K101" s="6">
        <f t="shared" si="45"/>
        <v>0.797579276818279</v>
      </c>
      <c r="L101" s="135"/>
    </row>
    <row r="102" spans="1:12">
      <c r="A102" s="210"/>
      <c r="B102" s="21">
        <v>150</v>
      </c>
      <c r="C102" s="7"/>
      <c r="D102" s="7">
        <v>2.01173</v>
      </c>
      <c r="E102" s="7">
        <v>1.9824999999999995</v>
      </c>
      <c r="F102" s="7">
        <v>5.5011960422018122E-3</v>
      </c>
      <c r="G102" s="75">
        <v>-1.4529782823739037</v>
      </c>
      <c r="H102" s="22">
        <v>0.797579276818279</v>
      </c>
      <c r="I102" s="92">
        <f t="shared" si="44"/>
        <v>150</v>
      </c>
      <c r="J102" s="6">
        <f t="shared" si="43"/>
        <v>-1.4529782823739037</v>
      </c>
      <c r="K102" s="6">
        <f t="shared" si="45"/>
        <v>0.797579276818279</v>
      </c>
      <c r="L102" s="135"/>
    </row>
    <row r="103" spans="1:12">
      <c r="A103" s="210"/>
      <c r="B103" s="21">
        <v>165</v>
      </c>
      <c r="C103" s="7"/>
      <c r="D103" s="7">
        <v>2.0127299999999999</v>
      </c>
      <c r="E103" s="7">
        <v>1.9849999999999999</v>
      </c>
      <c r="F103" s="7">
        <v>8.2717019186851187E-3</v>
      </c>
      <c r="G103" s="75">
        <v>-1.3777307438156152</v>
      </c>
      <c r="H103" s="22">
        <v>0.797579276818279</v>
      </c>
      <c r="I103" s="92">
        <f t="shared" si="44"/>
        <v>165</v>
      </c>
      <c r="J103" s="6">
        <f t="shared" si="43"/>
        <v>-1.3777307438156152</v>
      </c>
      <c r="K103" s="6">
        <f t="shared" si="45"/>
        <v>0.797579276818279</v>
      </c>
      <c r="L103" s="135"/>
    </row>
    <row r="104" spans="1:12">
      <c r="A104" s="210"/>
      <c r="B104" s="21">
        <v>180</v>
      </c>
      <c r="C104" s="7"/>
      <c r="D104" s="7">
        <v>2.0106300000000004</v>
      </c>
      <c r="E104" s="7">
        <v>1.9934999999999998</v>
      </c>
      <c r="F104" s="7">
        <v>8.7509397991542125E-3</v>
      </c>
      <c r="G104" s="75">
        <v>-0.851971770042252</v>
      </c>
      <c r="H104" s="22">
        <v>0.797579276818279</v>
      </c>
      <c r="I104" s="92">
        <f t="shared" si="44"/>
        <v>180</v>
      </c>
      <c r="J104" s="6">
        <f t="shared" si="43"/>
        <v>-0.851971770042252</v>
      </c>
      <c r="K104" s="6">
        <f t="shared" si="45"/>
        <v>0.797579276818279</v>
      </c>
      <c r="L104" s="135"/>
    </row>
    <row r="105" spans="1:12">
      <c r="A105" s="210"/>
      <c r="B105" s="21">
        <v>195</v>
      </c>
      <c r="C105" s="7"/>
      <c r="D105" s="7">
        <v>2.0091300000000003</v>
      </c>
      <c r="E105" s="7">
        <v>2.008</v>
      </c>
      <c r="F105" s="7">
        <v>1.00524937990007E-2</v>
      </c>
      <c r="G105" s="75">
        <v>-5.6243249565747229E-2</v>
      </c>
      <c r="H105" s="22">
        <v>0.797579276818279</v>
      </c>
      <c r="I105" s="92">
        <f t="shared" si="44"/>
        <v>195</v>
      </c>
      <c r="J105" s="6">
        <f t="shared" si="43"/>
        <v>-5.6243249565747229E-2</v>
      </c>
      <c r="K105" s="6">
        <f t="shared" si="45"/>
        <v>0.797579276818279</v>
      </c>
      <c r="L105" s="135"/>
    </row>
    <row r="106" spans="1:12">
      <c r="A106" s="210"/>
      <c r="B106" s="21">
        <v>210</v>
      </c>
      <c r="C106" s="7"/>
      <c r="D106" s="7">
        <v>2.0111300000000001</v>
      </c>
      <c r="E106" s="7">
        <v>2.0180000000000007</v>
      </c>
      <c r="F106" s="7">
        <v>6.9585237393845955E-3</v>
      </c>
      <c r="G106" s="75">
        <v>0.34159900155636869</v>
      </c>
      <c r="H106" s="22">
        <v>0.797579276818279</v>
      </c>
      <c r="I106" s="92">
        <f t="shared" si="44"/>
        <v>210</v>
      </c>
      <c r="J106" s="6">
        <f t="shared" si="43"/>
        <v>0.34159900155636869</v>
      </c>
      <c r="K106" s="6">
        <f t="shared" si="45"/>
        <v>0.797579276818279</v>
      </c>
      <c r="L106" s="135"/>
    </row>
    <row r="107" spans="1:12">
      <c r="A107" s="210"/>
      <c r="B107" s="21">
        <v>225</v>
      </c>
      <c r="C107" s="7">
        <v>2.0097300000000002</v>
      </c>
      <c r="D107" s="7">
        <v>2.0097300000000002</v>
      </c>
      <c r="E107" s="7">
        <v>2.0150000000000006</v>
      </c>
      <c r="F107" s="7">
        <v>9.4590530292691689E-3</v>
      </c>
      <c r="G107" s="75">
        <v>0.26222427888324945</v>
      </c>
      <c r="H107" s="22">
        <v>0.797579276818279</v>
      </c>
      <c r="I107" s="92">
        <f t="shared" si="44"/>
        <v>225</v>
      </c>
      <c r="J107" s="6">
        <f t="shared" si="43"/>
        <v>0.26222427888324945</v>
      </c>
      <c r="K107" s="6">
        <f t="shared" si="45"/>
        <v>0.797579276818279</v>
      </c>
      <c r="L107" s="135"/>
    </row>
    <row r="108" spans="1:12">
      <c r="A108" s="210"/>
      <c r="B108" s="21">
        <v>240</v>
      </c>
      <c r="C108" s="7"/>
      <c r="D108" s="7">
        <v>2.0082300000000002</v>
      </c>
      <c r="E108" s="7">
        <v>2.0175000000000005</v>
      </c>
      <c r="F108" s="7">
        <v>6.3866637365850715E-3</v>
      </c>
      <c r="G108" s="75">
        <v>0.46160051388537832</v>
      </c>
      <c r="H108" s="22">
        <v>0.797579276818279</v>
      </c>
      <c r="I108" s="92">
        <f t="shared" si="44"/>
        <v>240</v>
      </c>
      <c r="J108" s="6">
        <f t="shared" si="43"/>
        <v>0.46160051388537832</v>
      </c>
      <c r="K108" s="6">
        <f t="shared" si="45"/>
        <v>0.797579276818279</v>
      </c>
      <c r="L108" s="135"/>
    </row>
    <row r="109" spans="1:12">
      <c r="A109" s="210"/>
      <c r="B109" s="21">
        <v>255</v>
      </c>
      <c r="C109" s="7"/>
      <c r="D109" s="7">
        <v>2.01023</v>
      </c>
      <c r="E109" s="7">
        <v>2.0185000000000004</v>
      </c>
      <c r="F109" s="7">
        <v>6.7082039324993575E-3</v>
      </c>
      <c r="G109" s="75">
        <v>0.41139571093857136</v>
      </c>
      <c r="H109" s="22">
        <v>0.797579276818279</v>
      </c>
      <c r="I109" s="92">
        <f t="shared" si="44"/>
        <v>255</v>
      </c>
      <c r="J109" s="6">
        <f t="shared" si="43"/>
        <v>0.41139571093857136</v>
      </c>
      <c r="K109" s="6">
        <f t="shared" si="45"/>
        <v>0.797579276818279</v>
      </c>
      <c r="L109" s="135"/>
    </row>
    <row r="110" spans="1:12">
      <c r="A110" s="210"/>
      <c r="B110" s="21">
        <v>270</v>
      </c>
      <c r="C110" s="7"/>
      <c r="D110" s="7">
        <v>2.0076300000000002</v>
      </c>
      <c r="E110" s="7">
        <v>2.0200000000000005</v>
      </c>
      <c r="F110" s="7">
        <v>6.488856845230471E-3</v>
      </c>
      <c r="G110" s="75">
        <v>0.61614939007686742</v>
      </c>
      <c r="H110" s="22">
        <v>0.797579276818279</v>
      </c>
      <c r="I110" s="92">
        <f t="shared" si="44"/>
        <v>270</v>
      </c>
      <c r="J110" s="6">
        <f t="shared" si="43"/>
        <v>0.61614939007686742</v>
      </c>
      <c r="K110" s="6">
        <f t="shared" si="45"/>
        <v>0.797579276818279</v>
      </c>
      <c r="L110" s="135"/>
    </row>
    <row r="111" spans="1:12">
      <c r="A111" s="210"/>
      <c r="B111" s="21">
        <v>285</v>
      </c>
      <c r="C111" s="7"/>
      <c r="D111" s="7">
        <v>2.0033800000000004</v>
      </c>
      <c r="E111" s="7">
        <v>2.0165000000000002</v>
      </c>
      <c r="F111" s="7">
        <v>1.0399898784932539E-2</v>
      </c>
      <c r="G111" s="75">
        <v>0.65489323044054526</v>
      </c>
      <c r="H111" s="22">
        <v>0.797579276818279</v>
      </c>
      <c r="I111" s="92">
        <f t="shared" si="44"/>
        <v>285</v>
      </c>
      <c r="J111" s="6">
        <f t="shared" si="43"/>
        <v>0.65489323044054526</v>
      </c>
      <c r="K111" s="6">
        <f t="shared" si="45"/>
        <v>0.797579276818279</v>
      </c>
      <c r="L111" s="135"/>
    </row>
    <row r="112" spans="1:12">
      <c r="A112" s="210"/>
      <c r="B112" s="21">
        <v>300</v>
      </c>
      <c r="C112" s="7"/>
      <c r="D112" s="7">
        <v>2.0055800000000006</v>
      </c>
      <c r="E112" s="7">
        <v>2.0004999999999997</v>
      </c>
      <c r="F112" s="7">
        <v>7.5915465451624909E-3</v>
      </c>
      <c r="G112" s="75">
        <v>-0.25329331166051017</v>
      </c>
      <c r="H112" s="22">
        <v>0.797579276818279</v>
      </c>
      <c r="I112" s="92">
        <f t="shared" si="44"/>
        <v>300</v>
      </c>
      <c r="J112" s="6">
        <f t="shared" si="43"/>
        <v>-0.25329331166051017</v>
      </c>
      <c r="K112" s="6">
        <f t="shared" si="45"/>
        <v>0.797579276818279</v>
      </c>
      <c r="L112" s="135"/>
    </row>
    <row r="113" spans="1:12">
      <c r="A113" s="210"/>
      <c r="B113" s="21">
        <v>315</v>
      </c>
      <c r="C113" s="7"/>
      <c r="D113" s="7">
        <v>2.0058800000000008</v>
      </c>
      <c r="E113" s="7">
        <v>1.9939999999999998</v>
      </c>
      <c r="F113" s="7">
        <v>6.8055704737872121E-3</v>
      </c>
      <c r="G113" s="75">
        <v>-0.59225875924786109</v>
      </c>
      <c r="H113" s="22">
        <v>0.797579276818279</v>
      </c>
      <c r="I113" s="92">
        <f t="shared" si="44"/>
        <v>315</v>
      </c>
      <c r="J113" s="6">
        <f t="shared" si="43"/>
        <v>-0.59225875924786109</v>
      </c>
      <c r="K113" s="6">
        <f t="shared" si="45"/>
        <v>0.797579276818279</v>
      </c>
      <c r="L113" s="135"/>
    </row>
    <row r="114" spans="1:12">
      <c r="A114" s="210"/>
      <c r="B114" s="21">
        <v>330</v>
      </c>
      <c r="C114" s="7"/>
      <c r="D114" s="7">
        <v>2.0063800000000005</v>
      </c>
      <c r="E114" s="7">
        <v>1.9890000000000001</v>
      </c>
      <c r="F114" s="7">
        <v>6.4072327551718796E-3</v>
      </c>
      <c r="G114" s="75">
        <v>-0.8662367049113523</v>
      </c>
      <c r="H114" s="22">
        <v>0.797579276818279</v>
      </c>
      <c r="I114" s="92">
        <f t="shared" si="44"/>
        <v>330</v>
      </c>
      <c r="J114" s="6">
        <f t="shared" si="43"/>
        <v>-0.8662367049113523</v>
      </c>
      <c r="K114" s="6">
        <f t="shared" si="45"/>
        <v>0.797579276818279</v>
      </c>
      <c r="L114" s="135"/>
    </row>
    <row r="115" spans="1:12">
      <c r="A115" s="210"/>
      <c r="B115" s="21">
        <v>345</v>
      </c>
      <c r="C115" s="7"/>
      <c r="D115" s="7">
        <v>2.0063800000000005</v>
      </c>
      <c r="E115" s="7">
        <v>1.9874999999999996</v>
      </c>
      <c r="F115" s="7">
        <v>5.5011960422018131E-3</v>
      </c>
      <c r="G115" s="75">
        <v>-0.94099821569198716</v>
      </c>
      <c r="H115" s="22">
        <v>0.797579276818279</v>
      </c>
      <c r="I115" s="92">
        <f t="shared" si="44"/>
        <v>345</v>
      </c>
      <c r="J115" s="6">
        <f t="shared" si="43"/>
        <v>-0.94099821569198716</v>
      </c>
      <c r="K115" s="6">
        <f t="shared" si="45"/>
        <v>0.797579276818279</v>
      </c>
      <c r="L115" s="135"/>
    </row>
    <row r="116" spans="1:12">
      <c r="A116" s="210"/>
      <c r="B116" s="21">
        <v>360</v>
      </c>
      <c r="C116" s="7"/>
      <c r="D116" s="7">
        <v>2.0040800000000001</v>
      </c>
      <c r="E116" s="7">
        <v>1.9814999999999998</v>
      </c>
      <c r="F116" s="7">
        <v>5.8714294861240031E-3</v>
      </c>
      <c r="G116" s="75">
        <v>-1.1267015288810958</v>
      </c>
      <c r="H116" s="22">
        <v>0.797579276818279</v>
      </c>
      <c r="I116" s="92">
        <f t="shared" si="44"/>
        <v>360</v>
      </c>
      <c r="J116" s="6">
        <f t="shared" si="43"/>
        <v>-1.1267015288810958</v>
      </c>
      <c r="K116" s="6">
        <f t="shared" si="45"/>
        <v>0.797579276818279</v>
      </c>
      <c r="L116" s="135"/>
    </row>
    <row r="117" spans="1:12">
      <c r="A117" s="210"/>
      <c r="B117" s="21">
        <v>375</v>
      </c>
      <c r="C117" s="7"/>
      <c r="D117" s="7">
        <v>2.0107300000000006</v>
      </c>
      <c r="E117" s="7">
        <v>1.9769999999999996</v>
      </c>
      <c r="F117" s="7">
        <v>5.7124057057748E-3</v>
      </c>
      <c r="G117" s="75">
        <v>-1.6775002113660669</v>
      </c>
      <c r="H117" s="22">
        <v>0.797579276818279</v>
      </c>
      <c r="I117" s="92">
        <f t="shared" si="44"/>
        <v>375</v>
      </c>
      <c r="J117" s="6">
        <f t="shared" si="43"/>
        <v>-1.6775002113660669</v>
      </c>
      <c r="K117" s="6">
        <f t="shared" si="45"/>
        <v>0.797579276818279</v>
      </c>
      <c r="L117" s="135"/>
    </row>
    <row r="118" spans="1:12">
      <c r="A118" s="210"/>
      <c r="B118" s="21">
        <v>390</v>
      </c>
      <c r="C118" s="7"/>
      <c r="D118" s="7">
        <v>2.0019300000000002</v>
      </c>
      <c r="E118" s="7">
        <v>1.9779999999999993</v>
      </c>
      <c r="F118" s="7">
        <v>6.1558701125109302E-3</v>
      </c>
      <c r="G118" s="75">
        <v>-1.1953464906365805</v>
      </c>
      <c r="H118" s="22">
        <v>0.797579276818279</v>
      </c>
      <c r="I118" s="92">
        <f t="shared" si="44"/>
        <v>390</v>
      </c>
      <c r="J118" s="6">
        <f t="shared" si="43"/>
        <v>-1.1953464906365805</v>
      </c>
      <c r="K118" s="6">
        <f t="shared" si="45"/>
        <v>0.797579276818279</v>
      </c>
      <c r="L118" s="135"/>
    </row>
    <row r="119" spans="1:12">
      <c r="A119" s="210"/>
      <c r="B119" s="21">
        <v>405</v>
      </c>
      <c r="C119" s="7"/>
      <c r="D119" s="7">
        <v>1.9827300000000003</v>
      </c>
      <c r="E119" s="7">
        <v>1.9739999999999995</v>
      </c>
      <c r="F119" s="7">
        <v>6.805570473787213E-3</v>
      </c>
      <c r="G119" s="75">
        <v>-0.44030200783771828</v>
      </c>
      <c r="H119" s="22">
        <v>0.797579276818279</v>
      </c>
      <c r="I119" s="92">
        <f t="shared" si="44"/>
        <v>405</v>
      </c>
      <c r="J119" s="6">
        <f t="shared" si="43"/>
        <v>-0.44030200783771828</v>
      </c>
      <c r="K119" s="6">
        <f t="shared" si="45"/>
        <v>0.797579276818279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2.0047515736200001</v>
      </c>
      <c r="E135" s="34">
        <v>1.94</v>
      </c>
      <c r="F135" s="34">
        <v>0.01</v>
      </c>
      <c r="G135" s="35">
        <v>-3.2299051150301681</v>
      </c>
      <c r="H135" s="36">
        <v>0.89133131517700448</v>
      </c>
      <c r="I135" s="92">
        <f t="shared" si="46"/>
        <v>120</v>
      </c>
      <c r="J135" s="6">
        <f t="shared" ref="J135:J155" si="47">G135+(G136-G135)/15*(I135-B135)</f>
        <v>-3.2299051150301681</v>
      </c>
      <c r="K135" s="6">
        <f t="shared" ref="K135:K155" si="48">H135+(H136-H135)/15*(I135-B135)</f>
        <v>0.89133131517700448</v>
      </c>
      <c r="L135" s="135"/>
    </row>
    <row r="136" spans="1:12">
      <c r="A136" s="208"/>
      <c r="B136" s="23">
        <v>135</v>
      </c>
      <c r="C136" s="3"/>
      <c r="D136" s="34">
        <v>2.0019465736200002</v>
      </c>
      <c r="E136" s="34">
        <v>1.95</v>
      </c>
      <c r="F136" s="34">
        <v>0.02</v>
      </c>
      <c r="G136" s="35">
        <v>-2.5948031932774476</v>
      </c>
      <c r="H136" s="36">
        <v>0.93236036635640973</v>
      </c>
      <c r="I136" s="92">
        <f t="shared" si="46"/>
        <v>135</v>
      </c>
      <c r="J136" s="6">
        <f t="shared" si="47"/>
        <v>-2.5948031932774476</v>
      </c>
      <c r="K136" s="6">
        <f t="shared" si="48"/>
        <v>0.93236036635640973</v>
      </c>
      <c r="L136" s="135"/>
    </row>
    <row r="137" spans="1:12">
      <c r="A137" s="208"/>
      <c r="B137" s="23">
        <v>150</v>
      </c>
      <c r="C137" s="3"/>
      <c r="D137" s="34">
        <v>2.0023555736200001</v>
      </c>
      <c r="E137" s="34">
        <v>1.96</v>
      </c>
      <c r="F137" s="34">
        <v>0.01</v>
      </c>
      <c r="G137" s="35">
        <v>-2.1152873234910365</v>
      </c>
      <c r="H137" s="36">
        <v>0.90240990017288814</v>
      </c>
      <c r="I137" s="92">
        <f t="shared" si="46"/>
        <v>150</v>
      </c>
      <c r="J137" s="6">
        <f t="shared" si="47"/>
        <v>-2.1152873234910365</v>
      </c>
      <c r="K137" s="6">
        <f t="shared" si="48"/>
        <v>0.90240990017288814</v>
      </c>
      <c r="L137" s="135"/>
    </row>
    <row r="138" spans="1:12">
      <c r="A138" s="208"/>
      <c r="B138" s="23">
        <v>165</v>
      </c>
      <c r="C138" s="3"/>
      <c r="D138" s="34">
        <v>1.9999195736200002</v>
      </c>
      <c r="E138" s="34">
        <v>1.96</v>
      </c>
      <c r="F138" s="34">
        <v>0.02</v>
      </c>
      <c r="G138" s="35">
        <v>-1.9960589488977734</v>
      </c>
      <c r="H138" s="36">
        <v>0.93849498787646901</v>
      </c>
      <c r="I138" s="92">
        <f t="shared" si="46"/>
        <v>165</v>
      </c>
      <c r="J138" s="6">
        <f t="shared" si="47"/>
        <v>-1.9960589488977734</v>
      </c>
      <c r="K138" s="6">
        <f t="shared" si="48"/>
        <v>0.93849498787646901</v>
      </c>
      <c r="L138" s="135"/>
    </row>
    <row r="139" spans="1:12">
      <c r="A139" s="208"/>
      <c r="B139" s="23">
        <v>180</v>
      </c>
      <c r="C139" s="3"/>
      <c r="D139" s="34">
        <v>2.0023815736200001</v>
      </c>
      <c r="E139" s="34">
        <v>1.97</v>
      </c>
      <c r="F139" s="34">
        <v>0.01</v>
      </c>
      <c r="G139" s="35">
        <v>-1.6171529965419738</v>
      </c>
      <c r="H139" s="36">
        <v>0.906873558898739</v>
      </c>
      <c r="I139" s="92">
        <f t="shared" si="46"/>
        <v>180</v>
      </c>
      <c r="J139" s="6">
        <f t="shared" si="47"/>
        <v>-1.6171529965419738</v>
      </c>
      <c r="K139" s="6">
        <f t="shared" si="48"/>
        <v>0.906873558898739</v>
      </c>
      <c r="L139" s="135"/>
    </row>
    <row r="140" spans="1:12">
      <c r="A140" s="208"/>
      <c r="B140" s="23">
        <v>195</v>
      </c>
      <c r="C140" s="3"/>
      <c r="D140" s="34">
        <v>2.0015535736200003</v>
      </c>
      <c r="E140" s="34">
        <v>1.98</v>
      </c>
      <c r="F140" s="34">
        <v>0.01</v>
      </c>
      <c r="G140" s="35">
        <v>-1.0768422041793579</v>
      </c>
      <c r="H140" s="36">
        <v>0.91210567732001591</v>
      </c>
      <c r="I140" s="92">
        <f t="shared" si="46"/>
        <v>195</v>
      </c>
      <c r="J140" s="6">
        <f t="shared" si="47"/>
        <v>-1.0768422041793579</v>
      </c>
      <c r="K140" s="6">
        <f t="shared" si="48"/>
        <v>0.91210567732001591</v>
      </c>
      <c r="L140" s="135"/>
    </row>
    <row r="141" spans="1:12">
      <c r="A141" s="208"/>
      <c r="B141" s="23">
        <v>210</v>
      </c>
      <c r="C141" s="3"/>
      <c r="D141" s="34">
        <v>2.00345157362</v>
      </c>
      <c r="E141" s="34">
        <v>1.99</v>
      </c>
      <c r="F141" s="34">
        <v>0.01</v>
      </c>
      <c r="G141" s="35">
        <v>-0.67141995330062521</v>
      </c>
      <c r="H141" s="36">
        <v>0.91488297547804476</v>
      </c>
      <c r="I141" s="92">
        <f t="shared" si="46"/>
        <v>210</v>
      </c>
      <c r="J141" s="6">
        <f t="shared" si="47"/>
        <v>-0.67141995330062521</v>
      </c>
      <c r="K141" s="6">
        <f t="shared" si="48"/>
        <v>0.91488297547804476</v>
      </c>
      <c r="L141" s="135"/>
    </row>
    <row r="142" spans="1:12">
      <c r="A142" s="208"/>
      <c r="B142" s="23">
        <v>225</v>
      </c>
      <c r="C142" s="3"/>
      <c r="D142" s="34">
        <v>2.0044245736200001</v>
      </c>
      <c r="E142" s="34">
        <v>2</v>
      </c>
      <c r="F142" s="34">
        <v>0.03</v>
      </c>
      <c r="G142" s="35">
        <v>-0.22074034005726387</v>
      </c>
      <c r="H142" s="36">
        <v>1.0047620666063533</v>
      </c>
      <c r="I142" s="92">
        <f t="shared" si="46"/>
        <v>225</v>
      </c>
      <c r="J142" s="6">
        <f t="shared" si="47"/>
        <v>-0.22074034005726387</v>
      </c>
      <c r="K142" s="6">
        <f t="shared" si="48"/>
        <v>1.0047620666063533</v>
      </c>
      <c r="L142" s="135"/>
    </row>
    <row r="143" spans="1:12">
      <c r="A143" s="208"/>
      <c r="B143" s="23">
        <v>240</v>
      </c>
      <c r="C143" s="3"/>
      <c r="D143" s="34">
        <v>2.0027225736200003</v>
      </c>
      <c r="E143" s="34">
        <v>2.0099999999999998</v>
      </c>
      <c r="F143" s="34">
        <v>0.02</v>
      </c>
      <c r="G143" s="35">
        <v>0.36337665914681694</v>
      </c>
      <c r="H143" s="36">
        <v>0.95763185516044935</v>
      </c>
      <c r="I143" s="92">
        <f t="shared" si="46"/>
        <v>240</v>
      </c>
      <c r="J143" s="6">
        <f t="shared" si="47"/>
        <v>0.36337665914681694</v>
      </c>
      <c r="K143" s="6">
        <f t="shared" si="48"/>
        <v>0.95763185516044935</v>
      </c>
      <c r="L143" s="135"/>
    </row>
    <row r="144" spans="1:12">
      <c r="A144" s="208"/>
      <c r="B144" s="23">
        <v>255</v>
      </c>
      <c r="C144" s="4"/>
      <c r="D144" s="34">
        <v>2.0017815736200002</v>
      </c>
      <c r="E144" s="34">
        <v>2.02</v>
      </c>
      <c r="F144" s="34">
        <v>0.01</v>
      </c>
      <c r="G144" s="35">
        <v>0.91011060447788084</v>
      </c>
      <c r="H144" s="36">
        <v>0.92986647550334334</v>
      </c>
      <c r="I144" s="92">
        <f t="shared" si="46"/>
        <v>255</v>
      </c>
      <c r="J144" s="6">
        <f t="shared" si="47"/>
        <v>0.91011060447788084</v>
      </c>
      <c r="K144" s="6">
        <f t="shared" si="48"/>
        <v>0.92986647550334334</v>
      </c>
      <c r="L144" s="135"/>
    </row>
    <row r="145" spans="1:12">
      <c r="A145" s="208"/>
      <c r="B145" s="23">
        <v>270</v>
      </c>
      <c r="C145" s="3">
        <v>2.0030000000000001</v>
      </c>
      <c r="D145" s="34">
        <v>2.0033735736200002</v>
      </c>
      <c r="E145" s="34">
        <v>2.02</v>
      </c>
      <c r="F145" s="34">
        <v>0.01</v>
      </c>
      <c r="G145" s="35">
        <v>0.82992141849793022</v>
      </c>
      <c r="H145" s="36">
        <v>0.92840696944645262</v>
      </c>
      <c r="I145" s="92">
        <f t="shared" si="46"/>
        <v>270</v>
      </c>
      <c r="J145" s="6">
        <f t="shared" si="47"/>
        <v>0.82992141849793022</v>
      </c>
      <c r="K145" s="6">
        <f t="shared" si="48"/>
        <v>0.92840696944645262</v>
      </c>
      <c r="L145" s="135"/>
    </row>
    <row r="146" spans="1:12">
      <c r="A146" s="208"/>
      <c r="B146" s="23">
        <v>285</v>
      </c>
      <c r="C146" s="3"/>
      <c r="D146" s="34">
        <v>2.0037515736200002</v>
      </c>
      <c r="E146" s="34">
        <v>2.0299999999999998</v>
      </c>
      <c r="F146" s="34">
        <v>0.01</v>
      </c>
      <c r="G146" s="35">
        <v>1.3099641056091038</v>
      </c>
      <c r="H146" s="36">
        <v>0.93254485651358932</v>
      </c>
      <c r="I146" s="92">
        <f t="shared" si="46"/>
        <v>285</v>
      </c>
      <c r="J146" s="6">
        <f t="shared" si="47"/>
        <v>1.3099641056091038</v>
      </c>
      <c r="K146" s="6">
        <f t="shared" si="48"/>
        <v>0.93254485651358932</v>
      </c>
      <c r="L146" s="135"/>
    </row>
    <row r="147" spans="1:12">
      <c r="A147" s="208"/>
      <c r="B147" s="23">
        <v>300</v>
      </c>
      <c r="C147" s="3"/>
      <c r="D147" s="34">
        <v>1.99974057362</v>
      </c>
      <c r="E147" s="34">
        <v>2.0299999999999998</v>
      </c>
      <c r="F147" s="34">
        <v>0.01</v>
      </c>
      <c r="G147" s="35">
        <v>1.5131675967959743</v>
      </c>
      <c r="H147" s="36">
        <v>0.9362448897905199</v>
      </c>
      <c r="I147" s="92">
        <f t="shared" si="46"/>
        <v>300</v>
      </c>
      <c r="J147" s="6">
        <f t="shared" si="47"/>
        <v>1.5131675967959743</v>
      </c>
      <c r="K147" s="6">
        <f t="shared" si="48"/>
        <v>0.9362448897905199</v>
      </c>
      <c r="L147" s="135"/>
    </row>
    <row r="148" spans="1:12">
      <c r="A148" s="208"/>
      <c r="B148" s="23">
        <v>315</v>
      </c>
      <c r="C148" s="3"/>
      <c r="D148" s="34">
        <v>1.9995615736200003</v>
      </c>
      <c r="E148" s="34">
        <v>2.0299999999999998</v>
      </c>
      <c r="F148" s="34">
        <v>0.01</v>
      </c>
      <c r="G148" s="35">
        <v>1.5222550173783276</v>
      </c>
      <c r="H148" s="36">
        <v>0.93641053547477737</v>
      </c>
      <c r="I148" s="92">
        <f t="shared" si="46"/>
        <v>315</v>
      </c>
      <c r="J148" s="6">
        <f t="shared" si="47"/>
        <v>1.5222550173783276</v>
      </c>
      <c r="K148" s="6">
        <f t="shared" si="48"/>
        <v>0.93641053547477737</v>
      </c>
      <c r="L148" s="135"/>
    </row>
    <row r="149" spans="1:12">
      <c r="A149" s="208"/>
      <c r="B149" s="23">
        <v>330</v>
      </c>
      <c r="C149" s="3"/>
      <c r="D149" s="34">
        <v>1.99746557362</v>
      </c>
      <c r="E149" s="34">
        <v>2.02</v>
      </c>
      <c r="F149" s="34">
        <v>0.02</v>
      </c>
      <c r="G149" s="35">
        <v>1.1281509267346703</v>
      </c>
      <c r="H149" s="36">
        <v>0.96680798965869552</v>
      </c>
      <c r="I149" s="92">
        <f t="shared" si="46"/>
        <v>330</v>
      </c>
      <c r="J149" s="6">
        <f t="shared" si="47"/>
        <v>1.1281509267346703</v>
      </c>
      <c r="K149" s="6">
        <f t="shared" si="48"/>
        <v>0.96680798965869552</v>
      </c>
      <c r="L149" s="135"/>
    </row>
    <row r="150" spans="1:12">
      <c r="A150" s="208"/>
      <c r="B150" s="23">
        <v>345</v>
      </c>
      <c r="C150" s="3"/>
      <c r="D150" s="34">
        <v>2.0015535736200003</v>
      </c>
      <c r="E150" s="34">
        <v>2.02</v>
      </c>
      <c r="F150" s="34">
        <v>0.01</v>
      </c>
      <c r="G150" s="35">
        <v>0.92160542805944468</v>
      </c>
      <c r="H150" s="36">
        <v>0.93007578762700649</v>
      </c>
      <c r="I150" s="92">
        <f t="shared" si="46"/>
        <v>345</v>
      </c>
      <c r="J150" s="6">
        <f t="shared" si="47"/>
        <v>0.92160542805944468</v>
      </c>
      <c r="K150" s="6">
        <f t="shared" si="48"/>
        <v>0.93007578762700649</v>
      </c>
      <c r="L150" s="135"/>
    </row>
    <row r="151" spans="1:12">
      <c r="A151" s="208"/>
      <c r="B151" s="23">
        <v>360</v>
      </c>
      <c r="C151" s="3"/>
      <c r="D151" s="34">
        <v>2.0023815736200001</v>
      </c>
      <c r="E151" s="34">
        <v>2.02</v>
      </c>
      <c r="F151" s="34">
        <v>0.01</v>
      </c>
      <c r="G151" s="35">
        <v>0.8798735771498567</v>
      </c>
      <c r="H151" s="36">
        <v>0.92931599841989576</v>
      </c>
      <c r="I151" s="92">
        <f t="shared" si="46"/>
        <v>360</v>
      </c>
      <c r="J151" s="6">
        <f t="shared" si="47"/>
        <v>0.8798735771498567</v>
      </c>
      <c r="K151" s="6">
        <f t="shared" si="48"/>
        <v>0.92931599841989576</v>
      </c>
      <c r="L151" s="135"/>
    </row>
    <row r="152" spans="1:12">
      <c r="A152" s="208"/>
      <c r="B152" s="23">
        <v>375</v>
      </c>
      <c r="C152" s="3"/>
      <c r="D152" s="34">
        <v>1.9999195736200002</v>
      </c>
      <c r="E152" s="34">
        <v>2.02</v>
      </c>
      <c r="F152" s="34">
        <v>0.03</v>
      </c>
      <c r="G152" s="35">
        <v>1.004061695523726</v>
      </c>
      <c r="H152" s="36">
        <v>1.0171123761866117</v>
      </c>
      <c r="I152" s="92">
        <f t="shared" si="46"/>
        <v>375</v>
      </c>
      <c r="J152" s="6">
        <f t="shared" si="47"/>
        <v>1.004061695523726</v>
      </c>
      <c r="K152" s="6">
        <f t="shared" si="48"/>
        <v>1.0171123761866117</v>
      </c>
      <c r="L152" s="135"/>
    </row>
    <row r="153" spans="1:12">
      <c r="A153" s="208"/>
      <c r="B153" s="23">
        <v>390</v>
      </c>
      <c r="C153" s="3"/>
      <c r="D153" s="34">
        <v>2.0023555736200001</v>
      </c>
      <c r="E153" s="34">
        <v>2.02</v>
      </c>
      <c r="F153" s="34">
        <v>0.03</v>
      </c>
      <c r="G153" s="35">
        <v>0.88118347272862863</v>
      </c>
      <c r="H153" s="36">
        <v>1.0148631955401233</v>
      </c>
      <c r="I153" s="92">
        <f t="shared" si="46"/>
        <v>390</v>
      </c>
      <c r="J153" s="6">
        <f t="shared" si="47"/>
        <v>0.88118347272862863</v>
      </c>
      <c r="K153" s="6">
        <f t="shared" si="48"/>
        <v>1.0148631955401233</v>
      </c>
      <c r="L153" s="135"/>
    </row>
    <row r="154" spans="1:12">
      <c r="A154" s="208"/>
      <c r="B154" s="23">
        <v>405</v>
      </c>
      <c r="C154" s="3"/>
      <c r="D154" s="34">
        <v>2.0019465736200002</v>
      </c>
      <c r="E154" s="34">
        <v>2.0099999999999998</v>
      </c>
      <c r="F154" s="34">
        <v>0.02</v>
      </c>
      <c r="G154" s="35">
        <v>0.40227978539093023</v>
      </c>
      <c r="H154" s="36">
        <v>0.95834075608700986</v>
      </c>
      <c r="I154" s="92">
        <f t="shared" si="46"/>
        <v>405</v>
      </c>
      <c r="J154" s="6">
        <f t="shared" si="47"/>
        <v>0.40227978539093023</v>
      </c>
      <c r="K154" s="6">
        <f t="shared" si="48"/>
        <v>0.95834075608700986</v>
      </c>
      <c r="L154" s="135"/>
    </row>
    <row r="155" spans="1:12">
      <c r="A155" s="208"/>
      <c r="B155" s="23">
        <v>420</v>
      </c>
      <c r="C155" s="3"/>
      <c r="D155" s="34">
        <v>2.0047515736200001</v>
      </c>
      <c r="E155" s="34">
        <v>2.02</v>
      </c>
      <c r="F155" s="34">
        <v>0.03</v>
      </c>
      <c r="G155" s="35">
        <v>0.76061426166962254</v>
      </c>
      <c r="H155" s="36">
        <v>1.0126589502129086</v>
      </c>
      <c r="I155" s="92">
        <f t="shared" si="46"/>
        <v>420</v>
      </c>
      <c r="J155" s="6">
        <f t="shared" si="47"/>
        <v>0.76061426166962254</v>
      </c>
      <c r="K155" s="6">
        <f t="shared" si="48"/>
        <v>1.0126589502129086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>
        <v>60</v>
      </c>
      <c r="C166" s="91"/>
      <c r="D166" s="91">
        <v>2.0001333333333333</v>
      </c>
      <c r="E166" s="91">
        <v>1.9054999999999995</v>
      </c>
      <c r="F166" s="91">
        <v>6.0480531882930733E-3</v>
      </c>
      <c r="G166" s="91">
        <v>-4.7313512432504732</v>
      </c>
      <c r="H166" s="65">
        <v>2.6759483146642804</v>
      </c>
      <c r="I166" s="92">
        <f>I165+15</f>
        <v>60</v>
      </c>
      <c r="J166" s="6">
        <f t="shared" ref="J166:J192" si="49">G166+(G167-G166)/15*(I166-B166)</f>
        <v>-4.7313512432504732</v>
      </c>
      <c r="K166" s="6">
        <f t="shared" ref="K166:K192" si="50">H166+(H167-H166)/15*(I166-B166)</f>
        <v>2.6759483146642804</v>
      </c>
      <c r="L166" s="135"/>
    </row>
    <row r="167" spans="1:12">
      <c r="A167" s="210"/>
      <c r="B167" s="49">
        <v>75</v>
      </c>
      <c r="C167" s="91"/>
      <c r="D167" s="91">
        <v>2.0015833333333335</v>
      </c>
      <c r="E167" s="91">
        <v>1.9575000000000007</v>
      </c>
      <c r="F167" s="91">
        <v>5.5011960422018131E-3</v>
      </c>
      <c r="G167" s="91">
        <v>-2.2024230817269395</v>
      </c>
      <c r="H167" s="65">
        <v>2.6048630976208345</v>
      </c>
      <c r="I167" s="92">
        <f t="shared" ref="I167:I197" si="51">I166+15</f>
        <v>75</v>
      </c>
      <c r="J167" s="6">
        <f t="shared" si="49"/>
        <v>-2.2024230817269395</v>
      </c>
      <c r="K167" s="6">
        <f t="shared" si="50"/>
        <v>2.6048630976208345</v>
      </c>
      <c r="L167" s="135"/>
    </row>
    <row r="168" spans="1:12">
      <c r="A168" s="210"/>
      <c r="B168" s="49">
        <v>90</v>
      </c>
      <c r="C168" s="91"/>
      <c r="D168" s="91">
        <v>2.0007133333333331</v>
      </c>
      <c r="E168" s="91">
        <v>1.9719999999999995</v>
      </c>
      <c r="F168" s="91">
        <v>5.2314836378059741E-3</v>
      </c>
      <c r="G168" s="91">
        <v>-1.4351547947898713</v>
      </c>
      <c r="H168" s="65">
        <v>2.585709692491271</v>
      </c>
      <c r="I168" s="92">
        <f t="shared" si="51"/>
        <v>90</v>
      </c>
      <c r="J168" s="6">
        <f t="shared" si="49"/>
        <v>-1.4351547947898713</v>
      </c>
      <c r="K168" s="6">
        <f t="shared" si="50"/>
        <v>2.585709692491271</v>
      </c>
      <c r="L168" s="135"/>
    </row>
    <row r="169" spans="1:12">
      <c r="A169" s="210"/>
      <c r="B169" s="49">
        <v>105</v>
      </c>
      <c r="C169" s="91"/>
      <c r="D169" s="91">
        <v>2.0005999999999999</v>
      </c>
      <c r="E169" s="91">
        <v>1.9829999999999999</v>
      </c>
      <c r="F169" s="91">
        <v>4.7016234598162765E-3</v>
      </c>
      <c r="G169" s="91">
        <v>-0.87973607917625019</v>
      </c>
      <c r="H169" s="65">
        <v>2.5713663709494634</v>
      </c>
      <c r="I169" s="92">
        <f t="shared" si="51"/>
        <v>105</v>
      </c>
      <c r="J169" s="6">
        <f t="shared" si="49"/>
        <v>-0.87973607917625019</v>
      </c>
      <c r="K169" s="6">
        <f t="shared" si="50"/>
        <v>2.5713663709494634</v>
      </c>
      <c r="L169" s="135"/>
    </row>
    <row r="170" spans="1:12">
      <c r="A170" s="210"/>
      <c r="B170" s="49">
        <v>120</v>
      </c>
      <c r="C170" s="91"/>
      <c r="D170" s="91">
        <v>2.0014699999999999</v>
      </c>
      <c r="E170" s="91">
        <v>1.9864999999999995</v>
      </c>
      <c r="F170" s="91">
        <v>4.8936048492959332E-3</v>
      </c>
      <c r="G170" s="91">
        <v>-0.74795025656144598</v>
      </c>
      <c r="H170" s="65">
        <v>2.5668358991154223</v>
      </c>
      <c r="I170" s="92">
        <f t="shared" si="51"/>
        <v>120</v>
      </c>
      <c r="J170" s="6">
        <f t="shared" si="49"/>
        <v>-0.74795025656144598</v>
      </c>
      <c r="K170" s="6">
        <f t="shared" si="50"/>
        <v>2.5668358991154223</v>
      </c>
      <c r="L170" s="135"/>
    </row>
    <row r="171" spans="1:12">
      <c r="A171" s="210"/>
      <c r="B171" s="49">
        <v>135</v>
      </c>
      <c r="C171" s="91"/>
      <c r="D171" s="91">
        <v>1.9992866666666664</v>
      </c>
      <c r="E171" s="91">
        <v>1.9944999999999997</v>
      </c>
      <c r="F171" s="91">
        <v>5.1041778553404084E-3</v>
      </c>
      <c r="G171" s="91">
        <v>-0.23941872601228026</v>
      </c>
      <c r="H171" s="65">
        <v>2.5565402424631669</v>
      </c>
      <c r="I171" s="92">
        <f t="shared" si="51"/>
        <v>135</v>
      </c>
      <c r="J171" s="6">
        <f t="shared" si="49"/>
        <v>-0.23941872601228026</v>
      </c>
      <c r="K171" s="6">
        <f t="shared" si="50"/>
        <v>2.5565402424631669</v>
      </c>
      <c r="L171" s="135"/>
    </row>
    <row r="172" spans="1:12">
      <c r="A172" s="210"/>
      <c r="B172" s="49">
        <v>150</v>
      </c>
      <c r="C172" s="91"/>
      <c r="D172" s="91">
        <v>1.9995633333333331</v>
      </c>
      <c r="E172" s="91">
        <v>1.9955000000000003</v>
      </c>
      <c r="F172" s="91">
        <v>5.1041778553404084E-3</v>
      </c>
      <c r="G172" s="91">
        <v>-0.20321103440915589</v>
      </c>
      <c r="H172" s="65">
        <v>2.5552590897483261</v>
      </c>
      <c r="I172" s="92">
        <f t="shared" si="51"/>
        <v>150</v>
      </c>
      <c r="J172" s="6">
        <f t="shared" si="49"/>
        <v>-0.20321103440915589</v>
      </c>
      <c r="K172" s="6">
        <f t="shared" si="50"/>
        <v>2.5552590897483261</v>
      </c>
      <c r="L172" s="135"/>
    </row>
    <row r="173" spans="1:12">
      <c r="A173" s="210"/>
      <c r="B173" s="49">
        <v>165</v>
      </c>
      <c r="C173" s="91"/>
      <c r="D173" s="91">
        <v>2.0000133333333334</v>
      </c>
      <c r="E173" s="91">
        <v>2.0034999999999998</v>
      </c>
      <c r="F173" s="91">
        <v>8.7509397991542125E-3</v>
      </c>
      <c r="G173" s="91">
        <v>0.17433217111884666</v>
      </c>
      <c r="H173" s="65">
        <v>2.5450559089557201</v>
      </c>
      <c r="I173" s="92">
        <f t="shared" si="51"/>
        <v>165</v>
      </c>
      <c r="J173" s="6">
        <f t="shared" si="49"/>
        <v>0.17433217111884666</v>
      </c>
      <c r="K173" s="6">
        <f t="shared" si="50"/>
        <v>2.5450559089557201</v>
      </c>
      <c r="L173" s="135"/>
    </row>
    <row r="174" spans="1:12">
      <c r="A174" s="210"/>
      <c r="B174" s="49">
        <v>180</v>
      </c>
      <c r="C174" s="91"/>
      <c r="D174" s="91">
        <v>2.0006499999999998</v>
      </c>
      <c r="E174" s="91">
        <v>2.0210000000000004</v>
      </c>
      <c r="F174" s="91">
        <v>8.5224162622678339E-3</v>
      </c>
      <c r="G174" s="91">
        <v>1.0171694199385468</v>
      </c>
      <c r="H174" s="65">
        <v>2.5230180670919271</v>
      </c>
      <c r="I174" s="92">
        <f t="shared" si="51"/>
        <v>180</v>
      </c>
      <c r="J174" s="6">
        <f t="shared" si="49"/>
        <v>1.0171694199385468</v>
      </c>
      <c r="K174" s="6">
        <f t="shared" si="50"/>
        <v>2.5230180670919271</v>
      </c>
      <c r="L174" s="135"/>
    </row>
    <row r="175" spans="1:12">
      <c r="A175" s="210"/>
      <c r="B175" s="49">
        <v>195</v>
      </c>
      <c r="C175" s="91"/>
      <c r="D175" s="91">
        <v>2.0012966666666667</v>
      </c>
      <c r="E175" s="91">
        <v>2.0235000000000003</v>
      </c>
      <c r="F175" s="91">
        <v>4.893604849295824E-3</v>
      </c>
      <c r="G175" s="91">
        <v>1.1094473749519183</v>
      </c>
      <c r="H175" s="65">
        <v>2.519900920974937</v>
      </c>
      <c r="I175" s="92">
        <f t="shared" si="51"/>
        <v>195</v>
      </c>
      <c r="J175" s="6">
        <f t="shared" si="49"/>
        <v>1.1094473749519183</v>
      </c>
      <c r="K175" s="6">
        <f t="shared" si="50"/>
        <v>2.519900920974937</v>
      </c>
      <c r="L175" s="135"/>
    </row>
    <row r="176" spans="1:12">
      <c r="A176" s="210"/>
      <c r="B176" s="49">
        <v>210</v>
      </c>
      <c r="C176" s="91"/>
      <c r="D176" s="91">
        <v>2.0002666666666666</v>
      </c>
      <c r="E176" s="91">
        <v>2.0290000000000004</v>
      </c>
      <c r="F176" s="91">
        <v>4.4721359549995407E-3</v>
      </c>
      <c r="G176" s="91">
        <v>1.4364751366484663</v>
      </c>
      <c r="H176" s="65">
        <v>2.5130702383404557</v>
      </c>
      <c r="I176" s="92">
        <f t="shared" si="51"/>
        <v>210</v>
      </c>
      <c r="J176" s="6">
        <f t="shared" si="49"/>
        <v>1.4364751366484663</v>
      </c>
      <c r="K176" s="6">
        <f t="shared" si="50"/>
        <v>2.5130702383404557</v>
      </c>
      <c r="L176" s="135"/>
    </row>
    <row r="177" spans="1:12">
      <c r="A177" s="210"/>
      <c r="B177" s="49">
        <v>225</v>
      </c>
      <c r="C177" s="91"/>
      <c r="D177" s="91">
        <v>2.0025166666666667</v>
      </c>
      <c r="E177" s="91">
        <v>2.0305000000000004</v>
      </c>
      <c r="F177" s="91">
        <v>3.9403446282620918E-3</v>
      </c>
      <c r="G177" s="91">
        <v>1.3974082612712517</v>
      </c>
      <c r="H177" s="65">
        <v>2.5112137471523193</v>
      </c>
      <c r="I177" s="92">
        <f t="shared" si="51"/>
        <v>225</v>
      </c>
      <c r="J177" s="6">
        <f t="shared" si="49"/>
        <v>1.3974082612712517</v>
      </c>
      <c r="K177" s="6">
        <f t="shared" si="50"/>
        <v>2.5112137471523193</v>
      </c>
      <c r="L177" s="135"/>
    </row>
    <row r="178" spans="1:12">
      <c r="A178" s="210"/>
      <c r="B178" s="49">
        <v>240</v>
      </c>
      <c r="C178" s="91"/>
      <c r="D178" s="91">
        <v>2.00258</v>
      </c>
      <c r="E178" s="91">
        <v>2.0310000000000001</v>
      </c>
      <c r="F178" s="91">
        <v>4.4721359549996257E-3</v>
      </c>
      <c r="G178" s="91">
        <v>1.4191692716395905</v>
      </c>
      <c r="H178" s="65">
        <v>2.5105955261412038</v>
      </c>
      <c r="I178" s="92">
        <f t="shared" si="51"/>
        <v>240</v>
      </c>
      <c r="J178" s="6">
        <f t="shared" si="49"/>
        <v>1.4191692716395905</v>
      </c>
      <c r="K178" s="6">
        <f t="shared" si="50"/>
        <v>2.5105955261412038</v>
      </c>
      <c r="L178" s="135"/>
    </row>
    <row r="179" spans="1:12">
      <c r="A179" s="210"/>
      <c r="B179" s="49">
        <v>255</v>
      </c>
      <c r="C179" s="91">
        <v>2.0011466666666666</v>
      </c>
      <c r="D179" s="91">
        <v>2.0027366666666664</v>
      </c>
      <c r="E179" s="91">
        <v>2.036</v>
      </c>
      <c r="F179" s="91">
        <v>5.0262468995004618E-3</v>
      </c>
      <c r="G179" s="91">
        <v>1.6608940100296252</v>
      </c>
      <c r="H179" s="65">
        <v>2.5044300164994033</v>
      </c>
      <c r="I179" s="92">
        <f t="shared" si="51"/>
        <v>255</v>
      </c>
      <c r="J179" s="6">
        <f t="shared" si="49"/>
        <v>1.6608940100296252</v>
      </c>
      <c r="K179" s="6">
        <f t="shared" si="50"/>
        <v>2.5044300164994033</v>
      </c>
      <c r="L179" s="135"/>
    </row>
    <row r="180" spans="1:12">
      <c r="A180" s="210"/>
      <c r="B180" s="49">
        <v>270</v>
      </c>
      <c r="C180" s="91"/>
      <c r="D180" s="91">
        <v>2.00258</v>
      </c>
      <c r="E180" s="91">
        <v>2.0285000000000002</v>
      </c>
      <c r="F180" s="91">
        <v>3.663475485325154E-3</v>
      </c>
      <c r="G180" s="91">
        <v>1.2943303138950835</v>
      </c>
      <c r="H180" s="65">
        <v>2.5136896788724599</v>
      </c>
      <c r="I180" s="92">
        <f t="shared" si="51"/>
        <v>270</v>
      </c>
      <c r="J180" s="6">
        <f t="shared" si="49"/>
        <v>1.2943303138950835</v>
      </c>
      <c r="K180" s="6">
        <f t="shared" si="50"/>
        <v>2.5136896788724599</v>
      </c>
      <c r="L180" s="135"/>
    </row>
    <row r="181" spans="1:12">
      <c r="A181" s="210"/>
      <c r="B181" s="49">
        <v>285</v>
      </c>
      <c r="C181" s="91"/>
      <c r="D181" s="91">
        <v>2.0025166666666667</v>
      </c>
      <c r="E181" s="91">
        <v>2.0275000000000003</v>
      </c>
      <c r="F181" s="91">
        <v>5.5011960422017437E-3</v>
      </c>
      <c r="G181" s="91">
        <v>1.247596774059321</v>
      </c>
      <c r="H181" s="65">
        <v>2.5149294764945918</v>
      </c>
      <c r="I181" s="92">
        <f t="shared" si="51"/>
        <v>285</v>
      </c>
      <c r="J181" s="6">
        <f t="shared" si="49"/>
        <v>1.247596774059321</v>
      </c>
      <c r="K181" s="6">
        <f t="shared" si="50"/>
        <v>2.5149294764945918</v>
      </c>
      <c r="L181" s="135"/>
    </row>
    <row r="182" spans="1:12">
      <c r="A182" s="210"/>
      <c r="B182" s="49">
        <v>300</v>
      </c>
      <c r="C182" s="91"/>
      <c r="D182" s="91">
        <v>2.0002666666666666</v>
      </c>
      <c r="E182" s="91">
        <v>2.0255000000000005</v>
      </c>
      <c r="F182" s="91">
        <v>6.0480531882929258E-3</v>
      </c>
      <c r="G182" s="91">
        <v>1.2614984668711116</v>
      </c>
      <c r="H182" s="65">
        <v>2.5174127443064842</v>
      </c>
      <c r="I182" s="92">
        <f t="shared" si="51"/>
        <v>300</v>
      </c>
      <c r="J182" s="6">
        <f t="shared" si="49"/>
        <v>1.2614984668711116</v>
      </c>
      <c r="K182" s="6">
        <f t="shared" si="50"/>
        <v>2.5174127443064842</v>
      </c>
      <c r="L182" s="135"/>
    </row>
    <row r="183" spans="1:12">
      <c r="A183" s="210"/>
      <c r="B183" s="49">
        <v>315</v>
      </c>
      <c r="C183" s="91"/>
      <c r="D183" s="91">
        <v>2.0012966666666667</v>
      </c>
      <c r="E183" s="91">
        <v>2.0215000000000005</v>
      </c>
      <c r="F183" s="91">
        <v>4.8936048492958786E-3</v>
      </c>
      <c r="G183" s="91">
        <v>1.0095121662788855</v>
      </c>
      <c r="H183" s="65">
        <v>2.5223940210698905</v>
      </c>
      <c r="I183" s="92">
        <f t="shared" si="51"/>
        <v>315</v>
      </c>
      <c r="J183" s="6">
        <f t="shared" si="49"/>
        <v>1.0095121662788855</v>
      </c>
      <c r="K183" s="6">
        <f t="shared" si="50"/>
        <v>2.5223940210698905</v>
      </c>
      <c r="L183" s="135"/>
    </row>
    <row r="184" spans="1:12">
      <c r="A184" s="210"/>
      <c r="B184" s="49">
        <v>330</v>
      </c>
      <c r="C184" s="91"/>
      <c r="D184" s="91">
        <v>2.0006499999999998</v>
      </c>
      <c r="E184" s="91">
        <v>2.0230000000000006</v>
      </c>
      <c r="F184" s="91">
        <v>4.7016234598161724E-3</v>
      </c>
      <c r="G184" s="91">
        <v>1.1171369304976264</v>
      </c>
      <c r="H184" s="65">
        <v>2.5205237338570363</v>
      </c>
      <c r="I184" s="92">
        <f t="shared" si="51"/>
        <v>330</v>
      </c>
      <c r="J184" s="6">
        <f t="shared" si="49"/>
        <v>1.1171369304976264</v>
      </c>
      <c r="K184" s="6">
        <f t="shared" si="50"/>
        <v>2.5205237338570363</v>
      </c>
      <c r="L184" s="135"/>
    </row>
    <row r="185" spans="1:12">
      <c r="A185" s="210"/>
      <c r="B185" s="49">
        <v>345</v>
      </c>
      <c r="C185" s="91"/>
      <c r="D185" s="91">
        <v>2.0000133333333334</v>
      </c>
      <c r="E185" s="91">
        <v>2.0089999999999999</v>
      </c>
      <c r="F185" s="91">
        <v>1.071152846727594E-2</v>
      </c>
      <c r="G185" s="91">
        <v>0.44933033779773845</v>
      </c>
      <c r="H185" s="65">
        <v>2.5452711584672687</v>
      </c>
      <c r="I185" s="92">
        <f t="shared" si="51"/>
        <v>345</v>
      </c>
      <c r="J185" s="6">
        <f t="shared" si="49"/>
        <v>0.44933033779773845</v>
      </c>
      <c r="K185" s="6">
        <f t="shared" si="50"/>
        <v>2.5452711584672687</v>
      </c>
      <c r="L185" s="135"/>
    </row>
    <row r="186" spans="1:12">
      <c r="A186" s="210"/>
      <c r="B186" s="49">
        <v>360</v>
      </c>
      <c r="C186" s="91"/>
      <c r="D186" s="91">
        <v>1.9995633333333331</v>
      </c>
      <c r="E186" s="91">
        <v>1.9989999999999999</v>
      </c>
      <c r="F186" s="91">
        <v>6.4072327551718813E-3</v>
      </c>
      <c r="G186" s="91">
        <v>-2.8172817731867247E-2</v>
      </c>
      <c r="H186" s="65">
        <v>2.5507851493710785</v>
      </c>
      <c r="I186" s="92">
        <f t="shared" si="51"/>
        <v>360</v>
      </c>
      <c r="J186" s="6">
        <f t="shared" si="49"/>
        <v>-2.8172817731867247E-2</v>
      </c>
      <c r="K186" s="6">
        <f t="shared" si="50"/>
        <v>2.5507851493710785</v>
      </c>
      <c r="L186" s="135"/>
    </row>
    <row r="187" spans="1:12">
      <c r="A187" s="210"/>
      <c r="B187" s="49">
        <v>375</v>
      </c>
      <c r="C187" s="91"/>
      <c r="D187" s="91">
        <v>1.9992866666666664</v>
      </c>
      <c r="E187" s="91">
        <v>1.9959999999999998</v>
      </c>
      <c r="F187" s="91">
        <v>8.2078268166812414E-3</v>
      </c>
      <c r="G187" s="91">
        <v>-0.16439196646803994</v>
      </c>
      <c r="H187" s="65">
        <v>2.5546189947859648</v>
      </c>
      <c r="I187" s="92">
        <f t="shared" si="51"/>
        <v>375</v>
      </c>
      <c r="J187" s="6">
        <f t="shared" si="49"/>
        <v>-0.16439196646803994</v>
      </c>
      <c r="K187" s="6">
        <f t="shared" si="50"/>
        <v>2.5546189947859648</v>
      </c>
      <c r="L187" s="135"/>
    </row>
    <row r="188" spans="1:12">
      <c r="A188" s="210"/>
      <c r="B188" s="49">
        <v>390</v>
      </c>
      <c r="C188" s="91"/>
      <c r="D188" s="91">
        <v>2.0014699999999999</v>
      </c>
      <c r="E188" s="91">
        <v>1.9964999999999999</v>
      </c>
      <c r="F188" s="91">
        <v>4.8936048492959341E-3</v>
      </c>
      <c r="G188" s="91">
        <v>-0.24831748664731018</v>
      </c>
      <c r="H188" s="65">
        <v>2.553979220432149</v>
      </c>
      <c r="I188" s="92">
        <f t="shared" si="51"/>
        <v>390</v>
      </c>
      <c r="J188" s="6">
        <f t="shared" si="49"/>
        <v>-0.24831748664731018</v>
      </c>
      <c r="K188" s="6">
        <f t="shared" si="50"/>
        <v>2.553979220432149</v>
      </c>
      <c r="L188" s="135"/>
    </row>
    <row r="189" spans="1:12">
      <c r="A189" s="210"/>
      <c r="B189" s="49">
        <v>405</v>
      </c>
      <c r="C189" s="91"/>
      <c r="D189" s="91">
        <v>2.0005999999999999</v>
      </c>
      <c r="E189" s="91">
        <v>1.99</v>
      </c>
      <c r="F189" s="91">
        <v>3.6417540239985901E-3</v>
      </c>
      <c r="G189" s="91">
        <v>-0.5298410476856914</v>
      </c>
      <c r="H189" s="65">
        <v>2.5623213636144651</v>
      </c>
      <c r="I189" s="92">
        <f t="shared" si="51"/>
        <v>405</v>
      </c>
      <c r="J189" s="6">
        <f t="shared" si="49"/>
        <v>-0.5298410476856914</v>
      </c>
      <c r="K189" s="6">
        <f t="shared" si="50"/>
        <v>2.5623213636144651</v>
      </c>
      <c r="L189" s="135"/>
    </row>
    <row r="190" spans="1:12">
      <c r="A190" s="210"/>
      <c r="B190" s="49">
        <v>420</v>
      </c>
      <c r="C190" s="91"/>
      <c r="D190" s="91">
        <v>2.0007133333333331</v>
      </c>
      <c r="E190" s="91">
        <v>1.996</v>
      </c>
      <c r="F190" s="91">
        <v>8.2078268166812379E-3</v>
      </c>
      <c r="G190" s="91">
        <v>-0.23558264219094149</v>
      </c>
      <c r="H190" s="65">
        <v>2.5546189947859643</v>
      </c>
      <c r="I190" s="92">
        <f t="shared" si="51"/>
        <v>420</v>
      </c>
      <c r="J190" s="6">
        <f t="shared" si="49"/>
        <v>-0.23558264219094149</v>
      </c>
      <c r="K190" s="6">
        <f t="shared" si="50"/>
        <v>2.5546189947859643</v>
      </c>
      <c r="L190" s="135"/>
    </row>
    <row r="191" spans="1:12">
      <c r="A191" s="210"/>
      <c r="B191" s="49">
        <v>435</v>
      </c>
      <c r="C191" s="91"/>
      <c r="D191" s="91">
        <v>2.0015833333333335</v>
      </c>
      <c r="E191" s="91">
        <v>1.9975000000000001</v>
      </c>
      <c r="F191" s="91">
        <v>1.0699237552766354E-2</v>
      </c>
      <c r="G191" s="91">
        <v>-0.20400516257962972</v>
      </c>
      <c r="H191" s="65">
        <v>2.5597959607281133</v>
      </c>
      <c r="I191" s="92">
        <f t="shared" si="51"/>
        <v>435</v>
      </c>
      <c r="J191" s="6">
        <f t="shared" si="49"/>
        <v>-0.20400516257962972</v>
      </c>
      <c r="K191" s="6">
        <f t="shared" si="50"/>
        <v>2.5597959607281133</v>
      </c>
      <c r="L191" s="135"/>
    </row>
    <row r="192" spans="1:12">
      <c r="A192" s="210"/>
      <c r="B192" s="49">
        <v>450</v>
      </c>
      <c r="C192" s="91"/>
      <c r="D192" s="91">
        <v>2.0001333333333333</v>
      </c>
      <c r="E192" s="91">
        <v>1.9964999999999999</v>
      </c>
      <c r="F192" s="91">
        <v>4.8936048492959341E-3</v>
      </c>
      <c r="G192" s="91">
        <v>-0.18165455636291133</v>
      </c>
      <c r="H192" s="65">
        <v>2.553979220432149</v>
      </c>
      <c r="I192" s="92">
        <f t="shared" si="51"/>
        <v>450</v>
      </c>
      <c r="J192" s="6">
        <f t="shared" si="49"/>
        <v>-0.18165455636291133</v>
      </c>
      <c r="K192" s="6">
        <f t="shared" si="50"/>
        <v>2.553979220432149</v>
      </c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51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51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51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51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51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2.0993333333333331</v>
      </c>
      <c r="E201" s="55">
        <v>1.9187000000000001</v>
      </c>
      <c r="F201" s="56">
        <v>2.5767746322652451E-2</v>
      </c>
      <c r="G201" s="56">
        <v>-8.6043188313750232</v>
      </c>
      <c r="H201" s="62">
        <v>2.3905086274018985</v>
      </c>
      <c r="I201" s="94">
        <f>I200+15</f>
        <v>60</v>
      </c>
      <c r="J201" s="6">
        <f t="shared" ref="J201:J232" si="52">G201+(G202-G201)/15*(I201-B201)</f>
        <v>-6.9725176579655059</v>
      </c>
      <c r="K201" s="6">
        <f t="shared" ref="K201:K232" si="53">H201+(H202-H201)/15*(I201-B201)</f>
        <v>2.3659723159442683</v>
      </c>
      <c r="L201" s="135"/>
    </row>
    <row r="202" spans="1:12">
      <c r="A202" s="208"/>
      <c r="B202" s="55">
        <v>65</v>
      </c>
      <c r="C202" s="55"/>
      <c r="D202" s="56">
        <v>2.128333333333333</v>
      </c>
      <c r="E202" s="55">
        <v>1.9973000000000001</v>
      </c>
      <c r="F202" s="56">
        <v>1.6149549269351669E-2</v>
      </c>
      <c r="G202" s="56">
        <v>-6.1566170712607473</v>
      </c>
      <c r="H202" s="62">
        <v>2.3537041602154529</v>
      </c>
      <c r="I202" s="94">
        <f t="shared" ref="I202:I232" si="54">I201+15</f>
        <v>75</v>
      </c>
      <c r="J202" s="6">
        <f t="shared" si="52"/>
        <v>-4.7940485512920752</v>
      </c>
      <c r="K202" s="6">
        <f t="shared" si="53"/>
        <v>2.3520627819385838</v>
      </c>
      <c r="L202" s="135"/>
    </row>
    <row r="203" spans="1:12">
      <c r="A203" s="208"/>
      <c r="B203" s="55">
        <v>80</v>
      </c>
      <c r="C203" s="55"/>
      <c r="D203" s="56">
        <v>2.128333333333333</v>
      </c>
      <c r="E203" s="55">
        <v>2.0407999999999999</v>
      </c>
      <c r="F203" s="56">
        <v>1.2388399337804151E-2</v>
      </c>
      <c r="G203" s="56">
        <v>-4.1127642913077382</v>
      </c>
      <c r="H203" s="62">
        <v>2.351242092800149</v>
      </c>
      <c r="I203" s="94">
        <f t="shared" si="54"/>
        <v>90</v>
      </c>
      <c r="J203" s="6">
        <f t="shared" si="52"/>
        <v>-3.3202819107282515</v>
      </c>
      <c r="K203" s="6">
        <f t="shared" si="53"/>
        <v>2.3505874729078369</v>
      </c>
      <c r="L203" s="135"/>
    </row>
    <row r="204" spans="1:12">
      <c r="A204" s="208"/>
      <c r="B204" s="55">
        <v>95</v>
      </c>
      <c r="C204" s="55"/>
      <c r="D204" s="56">
        <v>2.128333333333333</v>
      </c>
      <c r="E204" s="55">
        <v>2.0661</v>
      </c>
      <c r="F204" s="56">
        <v>6.3234742543098474E-3</v>
      </c>
      <c r="G204" s="56">
        <v>-2.9240407204385086</v>
      </c>
      <c r="H204" s="62">
        <v>2.3502601629616811</v>
      </c>
      <c r="I204" s="94">
        <f t="shared" si="54"/>
        <v>105</v>
      </c>
      <c r="J204" s="6">
        <f t="shared" si="52"/>
        <v>-2.4893569350171476</v>
      </c>
      <c r="K204" s="6">
        <f t="shared" si="53"/>
        <v>2.3507313506504524</v>
      </c>
      <c r="L204" s="135"/>
    </row>
    <row r="205" spans="1:12">
      <c r="A205" s="208"/>
      <c r="B205" s="55">
        <v>110</v>
      </c>
      <c r="C205" s="55"/>
      <c r="D205" s="56">
        <v>2.1273333333333331</v>
      </c>
      <c r="E205" s="55">
        <v>2.0790000000000002</v>
      </c>
      <c r="F205" s="56">
        <v>7.0096202018635314E-3</v>
      </c>
      <c r="G205" s="56">
        <v>-2.2720150423064669</v>
      </c>
      <c r="H205" s="62">
        <v>2.350966944494838</v>
      </c>
      <c r="I205" s="94">
        <f t="shared" si="54"/>
        <v>120</v>
      </c>
      <c r="J205" s="6">
        <f t="shared" si="52"/>
        <v>-2.1634824041819534</v>
      </c>
      <c r="K205" s="6">
        <f t="shared" si="53"/>
        <v>2.3487040207052283</v>
      </c>
      <c r="L205" s="135"/>
    </row>
    <row r="206" spans="1:12">
      <c r="A206" s="208"/>
      <c r="B206" s="55">
        <v>125</v>
      </c>
      <c r="C206" s="55"/>
      <c r="D206" s="56">
        <v>2.1303333333333332</v>
      </c>
      <c r="E206" s="55">
        <v>2.0853999999999999</v>
      </c>
      <c r="F206" s="56">
        <v>7.2040766298696627E-3</v>
      </c>
      <c r="G206" s="56">
        <v>-2.1092160851196966</v>
      </c>
      <c r="H206" s="62">
        <v>2.3475725588104237</v>
      </c>
      <c r="I206" s="94">
        <f t="shared" si="54"/>
        <v>135</v>
      </c>
      <c r="J206" s="6">
        <f t="shared" si="52"/>
        <v>-1.6958017736528062</v>
      </c>
      <c r="K206" s="6">
        <f t="shared" si="53"/>
        <v>2.3518178689841585</v>
      </c>
      <c r="L206" s="135"/>
    </row>
    <row r="207" spans="1:12">
      <c r="A207" s="208"/>
      <c r="B207" s="55">
        <v>140</v>
      </c>
      <c r="C207" s="55"/>
      <c r="D207" s="56">
        <v>2.1243333333333334</v>
      </c>
      <c r="E207" s="55">
        <v>2.0926999999999998</v>
      </c>
      <c r="F207" s="56">
        <v>9.6557782883537942E-3</v>
      </c>
      <c r="G207" s="56">
        <v>-1.4890946179193609</v>
      </c>
      <c r="H207" s="62">
        <v>2.3539405240710258</v>
      </c>
      <c r="I207" s="94">
        <f t="shared" si="54"/>
        <v>150</v>
      </c>
      <c r="J207" s="6">
        <f t="shared" si="52"/>
        <v>-0.818269035374385</v>
      </c>
      <c r="K207" s="6">
        <f t="shared" si="53"/>
        <v>2.3574868184562154</v>
      </c>
      <c r="L207" s="135"/>
    </row>
    <row r="208" spans="1:12">
      <c r="A208" s="208"/>
      <c r="B208" s="55">
        <v>155</v>
      </c>
      <c r="C208" s="55"/>
      <c r="D208" s="56">
        <v>2.1193333333333331</v>
      </c>
      <c r="E208" s="55">
        <v>2.1091000000000002</v>
      </c>
      <c r="F208" s="56">
        <v>7.7583692702594817E-3</v>
      </c>
      <c r="G208" s="56">
        <v>-0.48285624410189715</v>
      </c>
      <c r="H208" s="62">
        <v>2.35925996564881</v>
      </c>
      <c r="I208" s="94">
        <f t="shared" si="54"/>
        <v>165</v>
      </c>
      <c r="J208" s="6">
        <f t="shared" si="52"/>
        <v>-0.4135329124735263</v>
      </c>
      <c r="K208" s="6">
        <f t="shared" si="53"/>
        <v>2.3585111332521995</v>
      </c>
      <c r="L208" s="135"/>
    </row>
    <row r="209" spans="1:12">
      <c r="A209" s="208"/>
      <c r="B209" s="55">
        <v>170</v>
      </c>
      <c r="C209" s="55"/>
      <c r="D209" s="56">
        <v>2.1203333333333334</v>
      </c>
      <c r="E209" s="55">
        <v>2.1122999999999998</v>
      </c>
      <c r="F209" s="56">
        <v>8.270611707877306E-3</v>
      </c>
      <c r="G209" s="56">
        <v>-0.37887124665934091</v>
      </c>
      <c r="H209" s="62">
        <v>2.3581367170538945</v>
      </c>
      <c r="I209" s="94">
        <f t="shared" si="54"/>
        <v>180</v>
      </c>
      <c r="J209" s="6">
        <f t="shared" si="52"/>
        <v>-4.7162395849738581E-3</v>
      </c>
      <c r="K209" s="6">
        <f t="shared" si="53"/>
        <v>2.3581280480314537</v>
      </c>
      <c r="L209" s="135"/>
    </row>
    <row r="210" spans="1:12">
      <c r="A210" s="208"/>
      <c r="B210" s="55">
        <v>185</v>
      </c>
      <c r="C210" s="55"/>
      <c r="D210" s="56">
        <v>2.1203333333333334</v>
      </c>
      <c r="E210" s="55">
        <v>2.1242000000000001</v>
      </c>
      <c r="F210" s="56">
        <v>6.1673020773874562E-3</v>
      </c>
      <c r="G210" s="56">
        <v>0.18236126395220964</v>
      </c>
      <c r="H210" s="62">
        <v>2.3581237135202335</v>
      </c>
      <c r="I210" s="94">
        <f t="shared" si="54"/>
        <v>195</v>
      </c>
      <c r="J210" s="6">
        <f t="shared" si="52"/>
        <v>0.26401357028032513</v>
      </c>
      <c r="K210" s="6">
        <f t="shared" si="53"/>
        <v>2.3573873194743569</v>
      </c>
      <c r="L210" s="135"/>
    </row>
    <row r="211" spans="1:12">
      <c r="A211" s="208"/>
      <c r="B211" s="55">
        <v>200</v>
      </c>
      <c r="C211" s="55"/>
      <c r="D211" s="56">
        <v>2.1213333333333333</v>
      </c>
      <c r="E211" s="55">
        <v>2.1278000000000001</v>
      </c>
      <c r="F211" s="56">
        <v>4.6299086703742503E-3</v>
      </c>
      <c r="G211" s="56">
        <v>0.30483972344438293</v>
      </c>
      <c r="H211" s="62">
        <v>2.3570191224514185</v>
      </c>
      <c r="I211" s="94">
        <f t="shared" si="54"/>
        <v>210</v>
      </c>
      <c r="J211" s="6">
        <f t="shared" si="52"/>
        <v>0.62588712182340456</v>
      </c>
      <c r="K211" s="6">
        <f t="shared" si="53"/>
        <v>2.3585433170374874</v>
      </c>
      <c r="L211" s="135"/>
    </row>
    <row r="212" spans="1:12">
      <c r="A212" s="208"/>
      <c r="B212" s="55">
        <v>215</v>
      </c>
      <c r="C212" s="55"/>
      <c r="D212" s="56">
        <v>2.1193333333333331</v>
      </c>
      <c r="E212" s="55">
        <v>2.1360000000000001</v>
      </c>
      <c r="F212" s="56">
        <v>5.6562169154644286E-3</v>
      </c>
      <c r="G212" s="56">
        <v>0.78641082101291537</v>
      </c>
      <c r="H212" s="62">
        <v>2.3593054143305219</v>
      </c>
      <c r="I212" s="94">
        <f t="shared" si="54"/>
        <v>225</v>
      </c>
      <c r="J212" s="6">
        <f t="shared" si="52"/>
        <v>0.73855178772783781</v>
      </c>
      <c r="K212" s="6">
        <f t="shared" si="53"/>
        <v>2.3570736396391925</v>
      </c>
      <c r="L212" s="135"/>
    </row>
    <row r="213" spans="1:12">
      <c r="A213" s="208"/>
      <c r="B213" s="55">
        <v>230</v>
      </c>
      <c r="C213" s="55"/>
      <c r="D213" s="56">
        <v>2.1223333333333332</v>
      </c>
      <c r="E213" s="55">
        <v>2.1375000000000002</v>
      </c>
      <c r="F213" s="56">
        <v>4.8226142501977716E-3</v>
      </c>
      <c r="G213" s="56">
        <v>0.71462227108529897</v>
      </c>
      <c r="H213" s="62">
        <v>2.355957752293528</v>
      </c>
      <c r="I213" s="94">
        <f t="shared" si="54"/>
        <v>240</v>
      </c>
      <c r="J213" s="6">
        <f t="shared" si="52"/>
        <v>0.90057707207323412</v>
      </c>
      <c r="K213" s="6">
        <f t="shared" si="53"/>
        <v>2.3574767044769369</v>
      </c>
      <c r="L213" s="135"/>
    </row>
    <row r="214" spans="1:12">
      <c r="A214" s="208"/>
      <c r="B214" s="55">
        <v>245</v>
      </c>
      <c r="C214" s="55"/>
      <c r="D214" s="56">
        <v>2.1203333333333334</v>
      </c>
      <c r="E214" s="55">
        <v>2.1414</v>
      </c>
      <c r="F214" s="56">
        <v>4.503588265557453E-3</v>
      </c>
      <c r="G214" s="56">
        <v>0.99355447256720164</v>
      </c>
      <c r="H214" s="62">
        <v>2.3582361805686416</v>
      </c>
      <c r="I214" s="94">
        <f t="shared" si="54"/>
        <v>255</v>
      </c>
      <c r="J214" s="6">
        <f t="shared" si="52"/>
        <v>1.0029869517371495</v>
      </c>
      <c r="K214" s="6">
        <f t="shared" si="53"/>
        <v>2.3582384061475077</v>
      </c>
      <c r="L214" s="135"/>
    </row>
    <row r="215" spans="1:12">
      <c r="A215" s="208"/>
      <c r="B215" s="55">
        <v>260</v>
      </c>
      <c r="C215" s="55"/>
      <c r="D215" s="56">
        <v>2.1203333333333334</v>
      </c>
      <c r="E215" s="55">
        <v>2.1417000000000002</v>
      </c>
      <c r="F215" s="56">
        <v>4.2877916202236086E-3</v>
      </c>
      <c r="G215" s="56">
        <v>1.0077031913221233</v>
      </c>
      <c r="H215" s="62">
        <v>2.3582395189369407</v>
      </c>
      <c r="I215" s="94">
        <f t="shared" si="54"/>
        <v>270</v>
      </c>
      <c r="J215" s="6">
        <f t="shared" si="52"/>
        <v>1.0583504713445673</v>
      </c>
      <c r="K215" s="6">
        <f t="shared" si="53"/>
        <v>2.3589938310819654</v>
      </c>
      <c r="L215" s="135"/>
    </row>
    <row r="216" spans="1:12">
      <c r="A216" s="208"/>
      <c r="B216" s="55">
        <v>275</v>
      </c>
      <c r="C216" s="55"/>
      <c r="D216" s="56">
        <v>2.1193333333333331</v>
      </c>
      <c r="E216" s="55">
        <v>2.1423000000000001</v>
      </c>
      <c r="F216" s="56">
        <v>5.8281101445220394E-3</v>
      </c>
      <c r="G216" s="56">
        <v>1.0836741113557893</v>
      </c>
      <c r="H216" s="62">
        <v>2.3593709871544779</v>
      </c>
      <c r="I216" s="94">
        <f t="shared" si="54"/>
        <v>285</v>
      </c>
      <c r="J216" s="6">
        <f t="shared" si="52"/>
        <v>1.0421381753964039</v>
      </c>
      <c r="K216" s="6">
        <f t="shared" si="53"/>
        <v>2.3578777350248465</v>
      </c>
      <c r="L216" s="135"/>
    </row>
    <row r="217" spans="1:12">
      <c r="A217" s="208"/>
      <c r="B217" s="55">
        <v>290</v>
      </c>
      <c r="C217" s="55"/>
      <c r="D217" s="56">
        <v>2.1213333333333333</v>
      </c>
      <c r="E217" s="55">
        <v>2.1429999999999998</v>
      </c>
      <c r="F217" s="56">
        <v>4.587889298589839E-3</v>
      </c>
      <c r="G217" s="56">
        <v>1.0213702074167113</v>
      </c>
      <c r="H217" s="62">
        <v>2.3571311089600306</v>
      </c>
      <c r="I217" s="94">
        <f t="shared" si="54"/>
        <v>300</v>
      </c>
      <c r="J217" s="6">
        <f t="shared" si="52"/>
        <v>0.87982258818688619</v>
      </c>
      <c r="K217" s="6">
        <f t="shared" si="53"/>
        <v>2.3567302855448871</v>
      </c>
      <c r="L217" s="135"/>
    </row>
    <row r="218" spans="1:12">
      <c r="A218" s="208"/>
      <c r="B218" s="55">
        <v>305</v>
      </c>
      <c r="C218" s="55"/>
      <c r="D218" s="56">
        <v>2.1218333333333335</v>
      </c>
      <c r="E218" s="55">
        <v>2.1389999999999998</v>
      </c>
      <c r="F218" s="56">
        <v>6.116629439929821E-3</v>
      </c>
      <c r="G218" s="56">
        <v>0.80904877857197377</v>
      </c>
      <c r="H218" s="62">
        <v>2.356529873837315</v>
      </c>
      <c r="I218" s="94">
        <f t="shared" si="54"/>
        <v>315</v>
      </c>
      <c r="J218" s="6">
        <f t="shared" si="52"/>
        <v>0.676991444069307</v>
      </c>
      <c r="K218" s="6">
        <f t="shared" si="53"/>
        <v>2.3561376689581293</v>
      </c>
      <c r="L218" s="135"/>
    </row>
    <row r="219" spans="1:12">
      <c r="A219" s="208"/>
      <c r="B219" s="55">
        <v>320</v>
      </c>
      <c r="C219" s="55"/>
      <c r="D219" s="56">
        <v>2.1223333333333332</v>
      </c>
      <c r="E219" s="55">
        <v>2.1353</v>
      </c>
      <c r="F219" s="56">
        <v>4.9979127529871476E-3</v>
      </c>
      <c r="G219" s="56">
        <v>0.61096277681797362</v>
      </c>
      <c r="H219" s="62">
        <v>2.3559415665185361</v>
      </c>
      <c r="I219" s="94">
        <f t="shared" si="54"/>
        <v>330</v>
      </c>
      <c r="J219" s="6">
        <f t="shared" si="52"/>
        <v>0.33459915732608991</v>
      </c>
      <c r="K219" s="6">
        <f t="shared" si="53"/>
        <v>2.356655667239147</v>
      </c>
      <c r="L219" s="135"/>
    </row>
    <row r="220" spans="1:12">
      <c r="A220" s="208"/>
      <c r="B220" s="55">
        <v>335</v>
      </c>
      <c r="C220" s="55"/>
      <c r="D220" s="56">
        <v>2.1213333333333333</v>
      </c>
      <c r="E220" s="55">
        <v>2.1255000000000002</v>
      </c>
      <c r="F220" s="56">
        <v>6.1016694461183277E-3</v>
      </c>
      <c r="G220" s="56">
        <v>0.19641734758014806</v>
      </c>
      <c r="H220" s="62">
        <v>2.3570127175994524</v>
      </c>
      <c r="I220" s="94">
        <f t="shared" si="54"/>
        <v>345</v>
      </c>
      <c r="J220" s="6">
        <f t="shared" si="52"/>
        <v>0.32200352086502959</v>
      </c>
      <c r="K220" s="6">
        <f t="shared" si="53"/>
        <v>2.3562809316149567</v>
      </c>
      <c r="L220" s="135"/>
    </row>
    <row r="221" spans="1:12">
      <c r="A221" s="208"/>
      <c r="B221" s="55">
        <v>350</v>
      </c>
      <c r="C221" s="55"/>
      <c r="D221" s="56">
        <v>2.1223333333333332</v>
      </c>
      <c r="E221" s="55">
        <v>2.1305000000000001</v>
      </c>
      <c r="F221" s="56">
        <v>5.4907429266821389E-3</v>
      </c>
      <c r="G221" s="56">
        <v>0.3847966075074703</v>
      </c>
      <c r="H221" s="62">
        <v>2.355915038622709</v>
      </c>
      <c r="I221" s="94">
        <f t="shared" si="54"/>
        <v>360</v>
      </c>
      <c r="J221" s="6">
        <f t="shared" si="52"/>
        <v>0.27167973593527639</v>
      </c>
      <c r="K221" s="6">
        <f t="shared" si="53"/>
        <v>2.3555371143989468</v>
      </c>
      <c r="L221" s="135"/>
    </row>
    <row r="222" spans="1:12">
      <c r="A222" s="208"/>
      <c r="B222" s="55">
        <v>365</v>
      </c>
      <c r="C222" s="55"/>
      <c r="D222" s="56">
        <v>2.1228333333333333</v>
      </c>
      <c r="E222" s="55">
        <v>2.1274000000000002</v>
      </c>
      <c r="F222" s="56">
        <v>4.8024496683188164E-3</v>
      </c>
      <c r="G222" s="56">
        <v>0.21512130014917938</v>
      </c>
      <c r="H222" s="62">
        <v>2.3553481522870658</v>
      </c>
      <c r="I222" s="94">
        <f t="shared" si="54"/>
        <v>375</v>
      </c>
      <c r="J222" s="6">
        <f t="shared" si="52"/>
        <v>-0.1681274246013961</v>
      </c>
      <c r="K222" s="6">
        <f t="shared" si="53"/>
        <v>2.356094718654075</v>
      </c>
      <c r="L222" s="135"/>
    </row>
    <row r="223" spans="1:12">
      <c r="A223" s="208"/>
      <c r="B223" s="55">
        <v>380</v>
      </c>
      <c r="C223" s="55"/>
      <c r="D223" s="56">
        <v>2.1218333333333335</v>
      </c>
      <c r="E223" s="55">
        <v>2.1141999999999999</v>
      </c>
      <c r="F223" s="56">
        <v>6.0474642090896091E-3</v>
      </c>
      <c r="G223" s="56">
        <v>-0.35975178697668381</v>
      </c>
      <c r="H223" s="62">
        <v>2.3564680018375799</v>
      </c>
      <c r="I223" s="94">
        <f t="shared" si="54"/>
        <v>390</v>
      </c>
      <c r="J223" s="6">
        <f t="shared" si="52"/>
        <v>-0.23721624381431677</v>
      </c>
      <c r="K223" s="6">
        <f t="shared" si="53"/>
        <v>2.3564602677170421</v>
      </c>
      <c r="L223" s="135"/>
    </row>
    <row r="224" spans="1:12">
      <c r="A224" s="208"/>
      <c r="B224" s="55">
        <v>395</v>
      </c>
      <c r="C224" s="55"/>
      <c r="D224" s="56">
        <v>2.1218333333333335</v>
      </c>
      <c r="E224" s="55">
        <v>2.1181000000000001</v>
      </c>
      <c r="F224" s="56">
        <v>4.8506409280185282E-3</v>
      </c>
      <c r="G224" s="56">
        <v>-0.17594847223313326</v>
      </c>
      <c r="H224" s="62">
        <v>2.3564564006567732</v>
      </c>
      <c r="I224" s="94">
        <f t="shared" si="54"/>
        <v>405</v>
      </c>
      <c r="J224" s="6">
        <f t="shared" si="52"/>
        <v>-0.40514657273647103</v>
      </c>
      <c r="K224" s="6">
        <f t="shared" si="53"/>
        <v>2.3557351437081011</v>
      </c>
      <c r="L224" s="135"/>
    </row>
    <row r="225" spans="1:12">
      <c r="A225" s="208"/>
      <c r="B225" s="55">
        <v>410</v>
      </c>
      <c r="C225" s="55"/>
      <c r="D225" s="56">
        <v>2.1228333333333333</v>
      </c>
      <c r="E225" s="55">
        <v>2.1118000000000001</v>
      </c>
      <c r="F225" s="56">
        <v>5.5411397086711908E-3</v>
      </c>
      <c r="G225" s="56">
        <v>-0.51974562298813987</v>
      </c>
      <c r="H225" s="62">
        <v>2.3553745152337648</v>
      </c>
      <c r="I225" s="94">
        <f t="shared" si="54"/>
        <v>420</v>
      </c>
      <c r="J225" s="6">
        <f t="shared" si="52"/>
        <v>-0.62966161576509772</v>
      </c>
      <c r="K225" s="6">
        <f t="shared" si="53"/>
        <v>2.3553901048414492</v>
      </c>
      <c r="L225" s="135"/>
    </row>
    <row r="226" spans="1:12">
      <c r="A226" s="208"/>
      <c r="B226" s="55">
        <v>425</v>
      </c>
      <c r="C226" s="55"/>
      <c r="D226" s="56">
        <v>2.1228333333333333</v>
      </c>
      <c r="E226" s="55">
        <v>2.1082999999999998</v>
      </c>
      <c r="F226" s="56">
        <v>8.6678664509342428E-3</v>
      </c>
      <c r="G226" s="56">
        <v>-0.68461961215357658</v>
      </c>
      <c r="H226" s="62">
        <v>2.3553978996452916</v>
      </c>
      <c r="I226" s="94">
        <f t="shared" si="54"/>
        <v>435</v>
      </c>
      <c r="J226" s="6">
        <f t="shared" si="52"/>
        <v>-0.53380570012653972</v>
      </c>
      <c r="K226" s="6">
        <f t="shared" si="53"/>
        <v>2.3550078395184535</v>
      </c>
      <c r="L226" s="135"/>
    </row>
    <row r="227" spans="1:12">
      <c r="A227" s="208"/>
      <c r="B227" s="55">
        <v>440</v>
      </c>
      <c r="C227" s="55"/>
      <c r="D227" s="56">
        <v>2.1233333333333331</v>
      </c>
      <c r="E227" s="55">
        <v>2.1135999999999999</v>
      </c>
      <c r="F227" s="56">
        <v>5.2175541638225338E-3</v>
      </c>
      <c r="G227" s="56">
        <v>-0.45839874411302123</v>
      </c>
      <c r="H227" s="62">
        <v>2.3548128094550345</v>
      </c>
      <c r="I227" s="94">
        <f t="shared" si="54"/>
        <v>450</v>
      </c>
      <c r="J227" s="6">
        <f t="shared" si="52"/>
        <v>-0.70054393243010415</v>
      </c>
      <c r="K227" s="6">
        <f t="shared" si="53"/>
        <v>2.3559591287446957</v>
      </c>
      <c r="L227" s="135"/>
    </row>
    <row r="228" spans="1:12">
      <c r="A228" s="208"/>
      <c r="B228" s="55">
        <v>455</v>
      </c>
      <c r="C228" s="55"/>
      <c r="D228" s="56">
        <v>2.1218333333333335</v>
      </c>
      <c r="E228" s="55">
        <v>2.1044</v>
      </c>
      <c r="F228" s="56">
        <v>9.6093121317312302E-3</v>
      </c>
      <c r="G228" s="56">
        <v>-0.82161652658864559</v>
      </c>
      <c r="H228" s="62">
        <v>2.3565322883895266</v>
      </c>
      <c r="I228" s="94">
        <f t="shared" si="54"/>
        <v>465</v>
      </c>
      <c r="J228" s="6">
        <f t="shared" si="52"/>
        <v>-0.50422660723468349</v>
      </c>
      <c r="K228" s="6">
        <f t="shared" si="53"/>
        <v>2.3561185366117363</v>
      </c>
      <c r="L228" s="135"/>
    </row>
    <row r="229" spans="1:12">
      <c r="A229" s="208"/>
      <c r="B229" s="55">
        <v>470</v>
      </c>
      <c r="C229" s="55"/>
      <c r="D229" s="56">
        <v>2.1223333333333332</v>
      </c>
      <c r="E229" s="55">
        <v>2.1150000000000002</v>
      </c>
      <c r="F229" s="56">
        <v>5.004102587537175E-3</v>
      </c>
      <c r="G229" s="56">
        <v>-0.34553164755770238</v>
      </c>
      <c r="H229" s="62">
        <v>2.3559116607228412</v>
      </c>
      <c r="I229" s="94">
        <f t="shared" si="54"/>
        <v>480</v>
      </c>
      <c r="J229" s="6">
        <f t="shared" si="52"/>
        <v>-0.64394534317573482</v>
      </c>
      <c r="K229" s="6">
        <f t="shared" si="53"/>
        <v>2.3559516865388774</v>
      </c>
      <c r="L229" s="135"/>
    </row>
    <row r="230" spans="1:12">
      <c r="A230" s="208"/>
      <c r="B230" s="55">
        <v>485</v>
      </c>
      <c r="C230" s="55"/>
      <c r="D230" s="56">
        <v>2.1223333333333332</v>
      </c>
      <c r="E230" s="55">
        <v>2.1055000000000001</v>
      </c>
      <c r="F230" s="56">
        <v>9.0573127900105566E-3</v>
      </c>
      <c r="G230" s="56">
        <v>-0.79315219098475109</v>
      </c>
      <c r="H230" s="62">
        <v>2.3559716994468953</v>
      </c>
      <c r="I230" s="94">
        <f t="shared" si="54"/>
        <v>495</v>
      </c>
      <c r="J230" s="6">
        <f t="shared" si="52"/>
        <v>-0.72014392536203808</v>
      </c>
      <c r="K230" s="6">
        <f t="shared" si="53"/>
        <v>2.3569463544679476</v>
      </c>
      <c r="L230" s="135"/>
    </row>
    <row r="231" spans="1:12">
      <c r="A231" s="208"/>
      <c r="B231" s="55">
        <v>500</v>
      </c>
      <c r="C231" s="56">
        <v>2.121</v>
      </c>
      <c r="D231" s="56">
        <v>2.121</v>
      </c>
      <c r="E231" s="55">
        <v>2.1065</v>
      </c>
      <c r="F231" s="56">
        <v>9.0601814166716751E-3</v>
      </c>
      <c r="G231" s="56">
        <v>-0.68363979255068164</v>
      </c>
      <c r="H231" s="62">
        <v>2.357433681978474</v>
      </c>
      <c r="I231" s="94">
        <f t="shared" si="54"/>
        <v>510</v>
      </c>
      <c r="J231" s="6">
        <f t="shared" si="52"/>
        <v>-0.82533212682710033</v>
      </c>
      <c r="K231" s="6">
        <f t="shared" si="53"/>
        <v>2.3553633829731448</v>
      </c>
      <c r="L231" s="135"/>
    </row>
    <row r="232" spans="1:12">
      <c r="A232" s="208"/>
      <c r="B232" s="55">
        <v>515</v>
      </c>
      <c r="C232" s="55"/>
      <c r="D232" s="56">
        <v>2.1238333333333332</v>
      </c>
      <c r="E232" s="55">
        <v>2.1048</v>
      </c>
      <c r="F232" s="56">
        <v>8.7839600017340595E-3</v>
      </c>
      <c r="G232" s="56">
        <v>-0.89617829396530968</v>
      </c>
      <c r="H232" s="62">
        <v>2.3543282334704805</v>
      </c>
      <c r="I232" s="94">
        <f t="shared" si="54"/>
        <v>525</v>
      </c>
      <c r="J232" s="6">
        <f t="shared" si="52"/>
        <v>-0.64828130468648981</v>
      </c>
      <c r="K232" s="6">
        <f t="shared" si="53"/>
        <v>2.3546563700531742</v>
      </c>
      <c r="L232" s="135"/>
    </row>
    <row r="233" spans="1:12">
      <c r="A233" s="208"/>
      <c r="B233" s="55">
        <v>530</v>
      </c>
      <c r="C233" s="55"/>
      <c r="D233" s="56">
        <v>2.1233333333333331</v>
      </c>
      <c r="E233" s="55">
        <v>2.1122000000000001</v>
      </c>
      <c r="F233" s="56">
        <v>5.0659383767928303E-3</v>
      </c>
      <c r="G233" s="56">
        <v>-0.52433281004707988</v>
      </c>
      <c r="H233" s="62">
        <v>2.3548204383445208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2.0558399999999999</v>
      </c>
      <c r="D235" s="29">
        <v>2.0462901287967972</v>
      </c>
      <c r="E235" s="29">
        <v>1.8586666666666667</v>
      </c>
      <c r="F235" s="29">
        <v>7.760791522613596E-3</v>
      </c>
      <c r="G235" s="74">
        <v>-9.168957006133418</v>
      </c>
      <c r="H235" s="31">
        <v>0.76070745615532376</v>
      </c>
      <c r="I235" s="93">
        <v>45</v>
      </c>
      <c r="J235" s="29">
        <f>G235+(G236-G235)/15*(I235-B235)</f>
        <v>-9.0011834893219653</v>
      </c>
      <c r="K235" s="29">
        <f t="shared" ref="K235:K241" si="55">H235+(H236-H235)/15*(I235-B235)</f>
        <v>0.78150868392736961</v>
      </c>
      <c r="L235" s="135"/>
    </row>
    <row r="236" spans="1:12">
      <c r="A236" s="210"/>
      <c r="B236" s="21">
        <v>57.5</v>
      </c>
      <c r="C236" s="6">
        <v>2.0493200000000003</v>
      </c>
      <c r="D236" s="6">
        <v>2.0303938247649702</v>
      </c>
      <c r="E236" s="6">
        <v>1.8646666666666667</v>
      </c>
      <c r="F236" s="6">
        <v>7.3029674334021888E-3</v>
      </c>
      <c r="G236" s="75">
        <v>-8.1623159052647036</v>
      </c>
      <c r="H236" s="22">
        <v>0.88551482278759874</v>
      </c>
      <c r="I236" s="92">
        <f>I235+15</f>
        <v>60</v>
      </c>
      <c r="J236" s="6">
        <f t="shared" ref="J236:J241" si="56">G236+(G237-G236)/15*(I236-B236)</f>
        <v>-8.1058462252214039</v>
      </c>
      <c r="K236" s="6">
        <f t="shared" si="55"/>
        <v>0.8643767224520329</v>
      </c>
      <c r="L236" s="135"/>
    </row>
    <row r="237" spans="1:12">
      <c r="A237" s="210"/>
      <c r="B237" s="21">
        <v>72.5</v>
      </c>
      <c r="C237" s="6">
        <v>2.0419799999999997</v>
      </c>
      <c r="D237" s="6">
        <v>2.0251003483760321</v>
      </c>
      <c r="E237" s="6">
        <v>1.8666666666666665</v>
      </c>
      <c r="F237" s="6">
        <v>7.1115900221875609E-3</v>
      </c>
      <c r="G237" s="75">
        <v>-7.8234978250049076</v>
      </c>
      <c r="H237" s="22">
        <v>0.75868622077420345</v>
      </c>
      <c r="I237" s="92">
        <f t="shared" ref="I237:I267" si="57">I236+15</f>
        <v>75</v>
      </c>
      <c r="J237" s="6">
        <f t="shared" si="56"/>
        <v>-7.6752051761566502</v>
      </c>
      <c r="K237" s="6">
        <f t="shared" si="55"/>
        <v>0.75958655468554315</v>
      </c>
      <c r="L237" s="135"/>
    </row>
    <row r="238" spans="1:12">
      <c r="A238" s="210"/>
      <c r="B238" s="21">
        <v>87.5</v>
      </c>
      <c r="C238" s="6">
        <v>2.0364800000000001</v>
      </c>
      <c r="D238" s="6">
        <v>2.0182753366522999</v>
      </c>
      <c r="E238" s="6">
        <v>1.8783333333333301</v>
      </c>
      <c r="F238" s="6">
        <v>8.7428131404710917E-3</v>
      </c>
      <c r="G238" s="75">
        <v>-6.9337419319153621</v>
      </c>
      <c r="H238" s="22">
        <v>0.76408822424224154</v>
      </c>
      <c r="I238" s="92">
        <f t="shared" si="57"/>
        <v>90</v>
      </c>
      <c r="J238" s="6">
        <f t="shared" si="56"/>
        <v>-6.7811790132473391</v>
      </c>
      <c r="K238" s="6">
        <f t="shared" si="55"/>
        <v>0.76381280000729501</v>
      </c>
      <c r="L238" s="135"/>
    </row>
    <row r="239" spans="1:12">
      <c r="A239" s="210"/>
      <c r="B239" s="21">
        <v>102.5</v>
      </c>
      <c r="C239" s="6">
        <v>2.0230199999999998</v>
      </c>
      <c r="D239" s="6">
        <v>2.0138686191024022</v>
      </c>
      <c r="E239" s="6">
        <v>1.8926666666666663</v>
      </c>
      <c r="F239" s="6">
        <v>8.276819867946681E-3</v>
      </c>
      <c r="G239" s="75">
        <v>-6.0183644199072264</v>
      </c>
      <c r="H239" s="22">
        <v>0.76243567883256236</v>
      </c>
      <c r="I239" s="92">
        <f t="shared" si="57"/>
        <v>105</v>
      </c>
      <c r="J239" s="6">
        <f t="shared" si="56"/>
        <v>-5.8627435177188456</v>
      </c>
      <c r="K239" s="6">
        <f t="shared" si="55"/>
        <v>0.76318868822706731</v>
      </c>
      <c r="L239" s="135"/>
    </row>
    <row r="240" spans="1:12">
      <c r="A240" s="210"/>
      <c r="B240" s="21">
        <v>117.5</v>
      </c>
      <c r="C240" s="6">
        <v>2.0164599999999999</v>
      </c>
      <c r="D240" s="6">
        <v>2.0000275123737596</v>
      </c>
      <c r="E240" s="6">
        <v>1.898333333333333</v>
      </c>
      <c r="F240" s="6">
        <v>9.4989412598179279E-3</v>
      </c>
      <c r="G240" s="75">
        <v>-5.0846390067769391</v>
      </c>
      <c r="H240" s="22">
        <v>0.76695373519959231</v>
      </c>
      <c r="I240" s="92">
        <f t="shared" si="57"/>
        <v>120</v>
      </c>
      <c r="J240" s="6">
        <f t="shared" si="56"/>
        <v>-5.1232954426285549</v>
      </c>
      <c r="K240" s="6">
        <f t="shared" si="55"/>
        <v>0.8065059488908719</v>
      </c>
      <c r="L240" s="135"/>
    </row>
    <row r="241" spans="1:12">
      <c r="A241" s="210"/>
      <c r="B241" s="21">
        <v>132.5</v>
      </c>
      <c r="C241" s="6">
        <v>2.0096600000000002</v>
      </c>
      <c r="D241" s="6">
        <v>2.0007022198335953</v>
      </c>
      <c r="E241" s="6">
        <v>1.8943333333333332</v>
      </c>
      <c r="F241" s="6">
        <v>5.6832077715593598E-3</v>
      </c>
      <c r="G241" s="75">
        <v>-5.3165776218866361</v>
      </c>
      <c r="H241" s="22">
        <v>1.0042670173472699</v>
      </c>
      <c r="I241" s="92">
        <f t="shared" si="57"/>
        <v>135</v>
      </c>
      <c r="J241" s="6">
        <f t="shared" si="56"/>
        <v>-5.2360657850411449</v>
      </c>
      <c r="K241" s="6">
        <f t="shared" si="55"/>
        <v>0.98545339340592464</v>
      </c>
      <c r="L241" s="135"/>
    </row>
    <row r="242" spans="1:12">
      <c r="A242" s="210"/>
      <c r="B242" s="21">
        <v>147.5</v>
      </c>
      <c r="C242" s="6">
        <v>2.00054</v>
      </c>
      <c r="D242" s="6">
        <v>1.9859931079652031</v>
      </c>
      <c r="E242" s="6">
        <v>1.8900000000000001</v>
      </c>
      <c r="F242" s="6">
        <v>6.9480833377965181E-3</v>
      </c>
      <c r="G242" s="75">
        <v>-4.8335066008136875</v>
      </c>
      <c r="H242" s="22">
        <v>0.89138527369919851</v>
      </c>
      <c r="I242" s="92">
        <f t="shared" si="57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7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7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7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7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7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7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7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7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7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7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7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7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7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7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7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7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7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7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7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7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7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7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7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7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7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19"/>
      <c r="H271" s="20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>
        <v>64</v>
      </c>
      <c r="D272" s="39">
        <v>2.0008104323847933</v>
      </c>
      <c r="E272" s="4">
        <v>1.9299999999999997</v>
      </c>
      <c r="F272" s="4">
        <v>1.1697953037312045E-2</v>
      </c>
      <c r="G272" s="76">
        <v>-3.5390875236687789</v>
      </c>
      <c r="H272" s="12">
        <v>6.3</v>
      </c>
      <c r="I272" s="92">
        <f t="shared" ref="I272:I302" si="58">I271+15</f>
        <v>75</v>
      </c>
      <c r="J272" s="6">
        <f t="shared" ref="J272:J291" si="59">G272+(G273-G272)/15*(I272-B272)</f>
        <v>-3.0239688317265658</v>
      </c>
      <c r="K272" s="6">
        <f t="shared" ref="K272:K291" si="60">H272+(H273-H272)/15*(I272-B272)</f>
        <v>6.3</v>
      </c>
      <c r="L272" s="135"/>
    </row>
    <row r="273" spans="1:12">
      <c r="A273" s="210"/>
      <c r="B273" s="21">
        <v>79</v>
      </c>
      <c r="D273" s="39">
        <v>2.0074442257230647</v>
      </c>
      <c r="E273" s="4">
        <v>1.9505000000000006</v>
      </c>
      <c r="F273" s="4">
        <v>6.8633274115326021E-3</v>
      </c>
      <c r="G273" s="76">
        <v>-2.8366529437475796</v>
      </c>
      <c r="H273" s="12">
        <v>6.3</v>
      </c>
      <c r="I273" s="92">
        <f t="shared" si="58"/>
        <v>90</v>
      </c>
      <c r="J273" s="6">
        <f t="shared" si="59"/>
        <v>-2.4246191903526393</v>
      </c>
      <c r="K273" s="6">
        <f t="shared" si="60"/>
        <v>6.3</v>
      </c>
      <c r="L273" s="135"/>
    </row>
    <row r="274" spans="1:12">
      <c r="A274" s="210"/>
      <c r="B274" s="21">
        <v>94</v>
      </c>
      <c r="D274" s="39">
        <v>2.0051120633322395</v>
      </c>
      <c r="E274" s="4">
        <v>1.9595000000000002</v>
      </c>
      <c r="F274" s="4">
        <v>6.8633274115326021E-3</v>
      </c>
      <c r="G274" s="76">
        <v>-2.274788734572661</v>
      </c>
      <c r="H274" s="12">
        <v>6.3</v>
      </c>
      <c r="I274" s="92">
        <f t="shared" si="58"/>
        <v>105</v>
      </c>
      <c r="J274" s="6">
        <f t="shared" si="59"/>
        <v>-1.961839676741485</v>
      </c>
      <c r="K274" s="6">
        <f t="shared" si="60"/>
        <v>6.3</v>
      </c>
      <c r="L274" s="135"/>
    </row>
    <row r="275" spans="1:12">
      <c r="A275" s="210"/>
      <c r="B275" s="21">
        <v>109</v>
      </c>
      <c r="D275" s="39">
        <v>2.0014883048563212</v>
      </c>
      <c r="E275" s="4">
        <v>1.9644999999999999</v>
      </c>
      <c r="F275" s="4">
        <v>7.5915465451624883E-3</v>
      </c>
      <c r="G275" s="76">
        <v>-1.84804001934833</v>
      </c>
      <c r="H275" s="12">
        <v>6.3</v>
      </c>
      <c r="I275" s="92">
        <f t="shared" si="58"/>
        <v>120</v>
      </c>
      <c r="J275" s="6">
        <f t="shared" si="59"/>
        <v>-1.6500069884435224</v>
      </c>
      <c r="K275" s="6">
        <f t="shared" si="60"/>
        <v>6.3</v>
      </c>
      <c r="L275" s="135"/>
    </row>
    <row r="276" spans="1:12">
      <c r="A276" s="210"/>
      <c r="B276" s="21">
        <v>124</v>
      </c>
      <c r="D276" s="39">
        <v>1.9985368104870873</v>
      </c>
      <c r="E276" s="4">
        <v>1.9669999999999999</v>
      </c>
      <c r="F276" s="4">
        <v>5.7124057057748E-3</v>
      </c>
      <c r="G276" s="76">
        <v>-1.5779949772054107</v>
      </c>
      <c r="H276" s="12">
        <v>6.3</v>
      </c>
      <c r="I276" s="92">
        <f t="shared" si="58"/>
        <v>135</v>
      </c>
      <c r="J276" s="6">
        <f t="shared" si="59"/>
        <v>-1.5109767129984557</v>
      </c>
      <c r="K276" s="6">
        <f t="shared" si="60"/>
        <v>6.3</v>
      </c>
      <c r="L276" s="135"/>
    </row>
    <row r="277" spans="1:12">
      <c r="A277" s="210"/>
      <c r="B277" s="21">
        <v>139</v>
      </c>
      <c r="D277" s="39">
        <v>1.9885620920261196</v>
      </c>
      <c r="E277" s="4">
        <v>1.9590000000000003</v>
      </c>
      <c r="F277" s="4">
        <v>6.4072327551718796E-3</v>
      </c>
      <c r="G277" s="76">
        <v>-1.4866064351050177</v>
      </c>
      <c r="H277" s="12">
        <v>6.3</v>
      </c>
      <c r="I277" s="92">
        <f t="shared" si="58"/>
        <v>150</v>
      </c>
      <c r="J277" s="6">
        <f t="shared" si="59"/>
        <v>-1.1654959221527843</v>
      </c>
      <c r="K277" s="6">
        <f t="shared" si="60"/>
        <v>6.3</v>
      </c>
      <c r="L277" s="135"/>
    </row>
    <row r="278" spans="1:12">
      <c r="A278" s="210"/>
      <c r="B278" s="21">
        <v>154</v>
      </c>
      <c r="D278" s="39">
        <v>1.9757199373299186</v>
      </c>
      <c r="E278" s="4">
        <v>1.9550000000000005</v>
      </c>
      <c r="F278" s="4">
        <v>5.1298917604257746E-3</v>
      </c>
      <c r="G278" s="76">
        <v>-1.0487284628974267</v>
      </c>
      <c r="H278" s="12">
        <v>6.3</v>
      </c>
      <c r="I278" s="92">
        <f t="shared" si="58"/>
        <v>165</v>
      </c>
      <c r="J278" s="6">
        <f t="shared" si="59"/>
        <v>-0.7576909939398202</v>
      </c>
      <c r="K278" s="6">
        <f t="shared" si="60"/>
        <v>6.3</v>
      </c>
      <c r="L278" s="135"/>
    </row>
    <row r="279" spans="1:12">
      <c r="A279" s="210"/>
      <c r="B279" s="21">
        <v>169</v>
      </c>
      <c r="D279" s="39">
        <v>1.9678274641100184</v>
      </c>
      <c r="E279" s="4">
        <v>1.9550000000000001</v>
      </c>
      <c r="F279" s="4">
        <v>5.1298917604257746E-3</v>
      </c>
      <c r="G279" s="76">
        <v>-0.65185918704614509</v>
      </c>
      <c r="H279" s="12">
        <v>6.3</v>
      </c>
      <c r="I279" s="92">
        <f t="shared" si="58"/>
        <v>180</v>
      </c>
      <c r="J279" s="6">
        <f t="shared" si="59"/>
        <v>-0.53197499898924239</v>
      </c>
      <c r="K279" s="6">
        <f t="shared" si="60"/>
        <v>6.3</v>
      </c>
      <c r="L279" s="135"/>
    </row>
    <row r="280" spans="1:12">
      <c r="A280" s="210"/>
      <c r="B280" s="21">
        <v>184</v>
      </c>
      <c r="D280" s="39">
        <v>1.9650971562058652</v>
      </c>
      <c r="E280" s="4">
        <v>1.9555000000000002</v>
      </c>
      <c r="F280" s="4">
        <v>5.1041778553404084E-3</v>
      </c>
      <c r="G280" s="76">
        <v>-0.48838074878673232</v>
      </c>
      <c r="H280" s="12">
        <v>6.3</v>
      </c>
      <c r="I280" s="92">
        <f t="shared" si="58"/>
        <v>195</v>
      </c>
      <c r="J280" s="6">
        <f t="shared" si="59"/>
        <v>-0.44259192253806545</v>
      </c>
      <c r="K280" s="6">
        <f t="shared" si="60"/>
        <v>6.3</v>
      </c>
      <c r="L280" s="135"/>
    </row>
    <row r="281" spans="1:12">
      <c r="A281" s="210"/>
      <c r="B281" s="21">
        <v>199</v>
      </c>
      <c r="D281" s="39">
        <v>1.9633627756843932</v>
      </c>
      <c r="E281" s="4">
        <v>1.9550000000000001</v>
      </c>
      <c r="F281" s="4">
        <v>6.0697697866688455E-3</v>
      </c>
      <c r="G281" s="76">
        <v>-0.42594144026582292</v>
      </c>
      <c r="H281" s="12">
        <v>6.3</v>
      </c>
      <c r="I281" s="92">
        <f t="shared" si="58"/>
        <v>210</v>
      </c>
      <c r="J281" s="6">
        <f t="shared" si="59"/>
        <v>-0.7906584452574914</v>
      </c>
      <c r="K281" s="6">
        <f t="shared" si="60"/>
        <v>6.3</v>
      </c>
      <c r="L281" s="135"/>
    </row>
    <row r="282" spans="1:12">
      <c r="A282" s="210"/>
      <c r="B282" s="21">
        <v>214</v>
      </c>
      <c r="D282" s="39">
        <v>1.9737230456111301</v>
      </c>
      <c r="E282" s="4">
        <v>1.9555000000000002</v>
      </c>
      <c r="F282" s="4">
        <v>6.0480531882929995E-3</v>
      </c>
      <c r="G282" s="76">
        <v>-0.9232828107090072</v>
      </c>
      <c r="H282" s="12">
        <v>6.3</v>
      </c>
      <c r="I282" s="92">
        <f t="shared" si="58"/>
        <v>225</v>
      </c>
      <c r="J282" s="6">
        <f t="shared" si="59"/>
        <v>-0.85922422123001019</v>
      </c>
      <c r="K282" s="6">
        <f t="shared" si="60"/>
        <v>6.3</v>
      </c>
      <c r="L282" s="135"/>
    </row>
    <row r="283" spans="1:12">
      <c r="A283" s="210"/>
      <c r="B283" s="21">
        <v>229</v>
      </c>
      <c r="D283" s="39">
        <v>1.9830771404823457</v>
      </c>
      <c r="E283" s="4">
        <v>1.9664999999999999</v>
      </c>
      <c r="F283" s="4">
        <v>6.7082039324993757E-3</v>
      </c>
      <c r="G283" s="76">
        <v>-0.83593018869219315</v>
      </c>
      <c r="H283" s="12">
        <v>6.3</v>
      </c>
      <c r="I283" s="92">
        <f t="shared" si="58"/>
        <v>240</v>
      </c>
      <c r="J283" s="6">
        <f t="shared" si="59"/>
        <v>-0.95541430649926595</v>
      </c>
      <c r="K283" s="6">
        <f t="shared" si="60"/>
        <v>6.3</v>
      </c>
      <c r="L283" s="135"/>
    </row>
    <row r="284" spans="1:12">
      <c r="A284" s="210"/>
      <c r="B284" s="21">
        <v>244</v>
      </c>
      <c r="D284" s="39">
        <v>1.985835780372267</v>
      </c>
      <c r="E284" s="4">
        <v>1.966</v>
      </c>
      <c r="F284" s="4">
        <v>5.0262468995003508E-3</v>
      </c>
      <c r="G284" s="76">
        <v>-0.99886307661092888</v>
      </c>
      <c r="H284" s="12">
        <v>6.3</v>
      </c>
      <c r="I284" s="92">
        <f t="shared" si="58"/>
        <v>255</v>
      </c>
      <c r="J284" s="6">
        <f t="shared" si="59"/>
        <v>-1.1007296917970344</v>
      </c>
      <c r="K284" s="6">
        <f t="shared" si="60"/>
        <v>6.3</v>
      </c>
      <c r="L284" s="135"/>
    </row>
    <row r="285" spans="1:12">
      <c r="A285" s="210"/>
      <c r="B285" s="21">
        <v>259</v>
      </c>
      <c r="D285" s="39">
        <v>1.9840742431284135</v>
      </c>
      <c r="E285" s="4">
        <v>1.9615000000000002</v>
      </c>
      <c r="F285" s="4">
        <v>6.7082039324993748E-3</v>
      </c>
      <c r="G285" s="76">
        <v>-1.1377720973192544</v>
      </c>
      <c r="H285" s="12">
        <v>6.3</v>
      </c>
      <c r="I285" s="92">
        <f t="shared" si="58"/>
        <v>270</v>
      </c>
      <c r="J285" s="6">
        <f t="shared" si="59"/>
        <v>-0.89401508342764724</v>
      </c>
      <c r="K285" s="6">
        <f t="shared" si="60"/>
        <v>6.3</v>
      </c>
      <c r="L285" s="135"/>
    </row>
    <row r="286" spans="1:12">
      <c r="A286" s="210"/>
      <c r="B286" s="21">
        <v>274</v>
      </c>
      <c r="D286" s="39">
        <v>1.9875069069918099</v>
      </c>
      <c r="E286" s="4">
        <v>1.9714999999999996</v>
      </c>
      <c r="F286" s="4">
        <v>6.7082039324993766E-3</v>
      </c>
      <c r="G286" s="76">
        <v>-0.80537616928524469</v>
      </c>
      <c r="H286" s="12">
        <v>6.3</v>
      </c>
      <c r="I286" s="92">
        <f t="shared" si="58"/>
        <v>285</v>
      </c>
      <c r="J286" s="6">
        <f t="shared" si="59"/>
        <v>-0.92333800377893704</v>
      </c>
      <c r="K286" s="6">
        <f t="shared" si="60"/>
        <v>6.3</v>
      </c>
      <c r="L286" s="135"/>
    </row>
    <row r="287" spans="1:12">
      <c r="A287" s="210"/>
      <c r="B287" s="21">
        <v>289</v>
      </c>
      <c r="D287" s="39">
        <v>1.9872009960993959</v>
      </c>
      <c r="E287" s="4">
        <v>1.968</v>
      </c>
      <c r="F287" s="4">
        <v>5.2314836378059733E-3</v>
      </c>
      <c r="G287" s="76">
        <v>-0.96623321632209791</v>
      </c>
      <c r="H287" s="12">
        <v>6.3</v>
      </c>
      <c r="I287" s="92">
        <f t="shared" si="58"/>
        <v>300</v>
      </c>
      <c r="J287" s="6">
        <f t="shared" si="59"/>
        <v>-1.1962782946157451</v>
      </c>
      <c r="K287" s="6">
        <f t="shared" si="60"/>
        <v>6.3</v>
      </c>
      <c r="L287" s="135"/>
    </row>
    <row r="288" spans="1:12">
      <c r="A288" s="210"/>
      <c r="B288" s="21">
        <v>304</v>
      </c>
      <c r="D288" s="39">
        <v>1.9803470771452569</v>
      </c>
      <c r="E288" s="4">
        <v>1.9550000000000001</v>
      </c>
      <c r="F288" s="4">
        <v>5.1298917604257746E-3</v>
      </c>
      <c r="G288" s="76">
        <v>-1.2799310503588897</v>
      </c>
      <c r="H288" s="12">
        <v>6.3</v>
      </c>
      <c r="I288" s="92">
        <f t="shared" si="58"/>
        <v>315</v>
      </c>
      <c r="J288" s="6">
        <f t="shared" si="59"/>
        <v>-1.3890832721174766</v>
      </c>
      <c r="K288" s="6">
        <f t="shared" si="60"/>
        <v>6.3</v>
      </c>
      <c r="L288" s="135"/>
    </row>
    <row r="289" spans="1:12">
      <c r="A289" s="210"/>
      <c r="B289" s="21">
        <v>319</v>
      </c>
      <c r="C289" s="39">
        <v>1.9752214703480737</v>
      </c>
      <c r="D289" s="39">
        <v>1.9752214703480737</v>
      </c>
      <c r="E289" s="4">
        <v>1.9470000000000003</v>
      </c>
      <c r="F289" s="4">
        <v>6.5694668533178699E-3</v>
      </c>
      <c r="G289" s="76">
        <v>-1.4287749891205992</v>
      </c>
      <c r="H289" s="12">
        <v>6.3</v>
      </c>
      <c r="I289" s="92">
        <f t="shared" si="58"/>
        <v>330</v>
      </c>
      <c r="J289" s="6">
        <f t="shared" si="59"/>
        <v>-1.5209312836524229</v>
      </c>
      <c r="K289" s="6">
        <f t="shared" si="60"/>
        <v>6.3</v>
      </c>
      <c r="L289" s="135"/>
    </row>
    <row r="290" spans="1:12">
      <c r="A290" s="210"/>
      <c r="B290" s="21">
        <v>334</v>
      </c>
      <c r="D290" s="39">
        <v>1.9675849803752197</v>
      </c>
      <c r="E290" s="4">
        <v>1.9369999999999998</v>
      </c>
      <c r="F290" s="4">
        <v>8.0131470918603266E-3</v>
      </c>
      <c r="G290" s="76">
        <v>-1.5544426634821771</v>
      </c>
      <c r="H290" s="12">
        <v>6.3</v>
      </c>
      <c r="I290" s="92">
        <f t="shared" si="58"/>
        <v>345</v>
      </c>
      <c r="J290" s="6">
        <f t="shared" si="59"/>
        <v>-1.8987341923518923</v>
      </c>
      <c r="K290" s="6">
        <f t="shared" si="60"/>
        <v>6.3</v>
      </c>
      <c r="L290" s="135"/>
    </row>
    <row r="291" spans="1:12">
      <c r="A291" s="210"/>
      <c r="B291" s="21">
        <v>349</v>
      </c>
      <c r="D291" s="39">
        <v>1.9606828706250763</v>
      </c>
      <c r="E291" s="4">
        <v>1.9209999999999998</v>
      </c>
      <c r="F291" s="4">
        <v>1.1652874052533596E-2</v>
      </c>
      <c r="G291" s="76">
        <v>-2.0239311119408798</v>
      </c>
      <c r="H291" s="12">
        <v>6.3</v>
      </c>
      <c r="I291" s="92">
        <f t="shared" si="58"/>
        <v>360</v>
      </c>
      <c r="J291" s="6">
        <f t="shared" si="59"/>
        <v>-2.1315423806591696</v>
      </c>
      <c r="K291" s="6">
        <f t="shared" si="60"/>
        <v>6.3</v>
      </c>
      <c r="L291" s="135"/>
    </row>
    <row r="292" spans="1:12">
      <c r="A292" s="210"/>
      <c r="B292" s="21">
        <v>364</v>
      </c>
      <c r="D292" s="39">
        <v>1.9636238678702356</v>
      </c>
      <c r="E292" s="4">
        <v>1.9209999999999989</v>
      </c>
      <c r="F292" s="4">
        <v>1.0711528467275964E-2</v>
      </c>
      <c r="G292" s="76">
        <v>-2.1706737511021843</v>
      </c>
      <c r="H292" s="12">
        <v>6.3</v>
      </c>
      <c r="I292" s="92">
        <f t="shared" si="58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8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8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8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8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8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8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8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8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8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8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6"/>
      <c r="C305" s="17"/>
      <c r="D305" s="17"/>
      <c r="E305" s="17"/>
      <c r="F305" s="17"/>
      <c r="G305" s="17"/>
      <c r="H305" s="18"/>
      <c r="I305" s="93">
        <v>45</v>
      </c>
      <c r="J305" s="29"/>
      <c r="K305" s="29"/>
      <c r="L305" s="19"/>
    </row>
    <row r="306" spans="1:12">
      <c r="B306" s="19"/>
      <c r="H306" s="20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68</v>
      </c>
      <c r="C307" s="2"/>
      <c r="D307" s="2">
        <v>2.048</v>
      </c>
      <c r="E307" s="2">
        <v>1.9330000000000001</v>
      </c>
      <c r="F307" s="2">
        <v>8.0000000000000002E-3</v>
      </c>
      <c r="G307" s="2">
        <v>-5.6150000000000002</v>
      </c>
      <c r="H307" s="12">
        <v>1.4</v>
      </c>
      <c r="I307" s="92">
        <f t="shared" ref="I307:I337" si="61">I306+15</f>
        <v>75</v>
      </c>
      <c r="J307" s="6">
        <f t="shared" ref="J307:J325" si="62">G307+(G308-G307)/15*(I307-B307)</f>
        <v>-4.8431333333333333</v>
      </c>
      <c r="K307" s="6">
        <f t="shared" ref="K307:K325" si="63">H307+(H308-H307)/15*(I307-B307)</f>
        <v>1.4</v>
      </c>
      <c r="L307" s="135"/>
    </row>
    <row r="308" spans="1:12">
      <c r="A308" s="210"/>
      <c r="B308" s="21">
        <v>83</v>
      </c>
      <c r="C308" s="2"/>
      <c r="D308" s="2">
        <v>2.0449999999999999</v>
      </c>
      <c r="E308" s="2">
        <v>1.964</v>
      </c>
      <c r="F308" s="2">
        <v>8.0000000000000002E-3</v>
      </c>
      <c r="G308" s="2">
        <v>-3.9609999999999999</v>
      </c>
      <c r="H308" s="12">
        <v>1.4</v>
      </c>
      <c r="I308" s="92">
        <f t="shared" si="61"/>
        <v>90</v>
      </c>
      <c r="J308" s="6">
        <f t="shared" si="62"/>
        <v>-3.7309333333333332</v>
      </c>
      <c r="K308" s="6">
        <f t="shared" si="63"/>
        <v>1.4</v>
      </c>
      <c r="L308" s="135"/>
    </row>
    <row r="309" spans="1:12">
      <c r="A309" s="210"/>
      <c r="B309" s="21">
        <v>98</v>
      </c>
      <c r="C309" s="2"/>
      <c r="D309" s="2">
        <v>2.0470000000000002</v>
      </c>
      <c r="E309" s="2">
        <v>1.976</v>
      </c>
      <c r="F309" s="2">
        <v>7.0000000000000001E-3</v>
      </c>
      <c r="G309" s="2">
        <v>-3.468</v>
      </c>
      <c r="H309" s="12">
        <v>1.4</v>
      </c>
      <c r="I309" s="92">
        <f t="shared" si="61"/>
        <v>105</v>
      </c>
      <c r="J309" s="6">
        <f t="shared" si="62"/>
        <v>-3.2174</v>
      </c>
      <c r="K309" s="6">
        <f t="shared" si="63"/>
        <v>1.4</v>
      </c>
      <c r="L309" s="135"/>
    </row>
    <row r="310" spans="1:12">
      <c r="A310" s="210"/>
      <c r="B310" s="21">
        <v>113</v>
      </c>
      <c r="C310" s="2"/>
      <c r="D310" s="2">
        <v>2.0470000000000002</v>
      </c>
      <c r="E310" s="2">
        <v>1.9870000000000001</v>
      </c>
      <c r="F310" s="2">
        <v>7.0000000000000001E-3</v>
      </c>
      <c r="G310" s="2">
        <v>-2.931</v>
      </c>
      <c r="H310" s="12">
        <v>1.4</v>
      </c>
      <c r="I310" s="92">
        <f t="shared" si="61"/>
        <v>120</v>
      </c>
      <c r="J310" s="6">
        <f t="shared" si="62"/>
        <v>-2.7037333333333335</v>
      </c>
      <c r="K310" s="6">
        <f t="shared" si="63"/>
        <v>1.4</v>
      </c>
      <c r="L310" s="135"/>
    </row>
    <row r="311" spans="1:12">
      <c r="A311" s="210"/>
      <c r="B311" s="21">
        <v>128</v>
      </c>
      <c r="C311" s="2"/>
      <c r="D311" s="2">
        <v>2.0459999999999998</v>
      </c>
      <c r="E311" s="2">
        <v>1.996</v>
      </c>
      <c r="F311" s="2">
        <v>0.01</v>
      </c>
      <c r="G311" s="2">
        <v>-2.444</v>
      </c>
      <c r="H311" s="12">
        <v>1.4</v>
      </c>
      <c r="I311" s="92">
        <f t="shared" si="61"/>
        <v>135</v>
      </c>
      <c r="J311" s="6">
        <f t="shared" si="62"/>
        <v>-2.1929333333333334</v>
      </c>
      <c r="K311" s="6">
        <f t="shared" si="63"/>
        <v>1.4</v>
      </c>
      <c r="L311" s="135"/>
    </row>
    <row r="312" spans="1:12">
      <c r="A312" s="210"/>
      <c r="B312" s="21">
        <v>143</v>
      </c>
      <c r="C312" s="2"/>
      <c r="D312" s="2">
        <v>2.0459999999999998</v>
      </c>
      <c r="E312" s="2">
        <v>2.0070000000000001</v>
      </c>
      <c r="F312" s="2">
        <v>1.0999999999999999E-2</v>
      </c>
      <c r="G312" s="2">
        <v>-1.9059999999999999</v>
      </c>
      <c r="H312" s="12">
        <v>1.4</v>
      </c>
      <c r="I312" s="92">
        <f t="shared" si="61"/>
        <v>150</v>
      </c>
      <c r="J312" s="6">
        <f t="shared" si="62"/>
        <v>-1.7916666666666667</v>
      </c>
      <c r="K312" s="6">
        <f t="shared" si="63"/>
        <v>1.4</v>
      </c>
      <c r="L312" s="135"/>
    </row>
    <row r="313" spans="1:12">
      <c r="A313" s="210"/>
      <c r="B313" s="21">
        <v>158</v>
      </c>
      <c r="C313" s="2"/>
      <c r="D313" s="2">
        <v>2.0470000000000002</v>
      </c>
      <c r="E313" s="2">
        <v>2.0129999999999999</v>
      </c>
      <c r="F313" s="2">
        <v>0.01</v>
      </c>
      <c r="G313" s="2">
        <v>-1.661</v>
      </c>
      <c r="H313" s="12">
        <v>1.4</v>
      </c>
      <c r="I313" s="92">
        <f t="shared" si="61"/>
        <v>165</v>
      </c>
      <c r="J313" s="6">
        <f t="shared" si="62"/>
        <v>-1.2279333333333333</v>
      </c>
      <c r="K313" s="6">
        <f t="shared" si="63"/>
        <v>1.4</v>
      </c>
      <c r="L313" s="135"/>
    </row>
    <row r="314" spans="1:12">
      <c r="A314" s="210"/>
      <c r="B314" s="21">
        <v>173</v>
      </c>
      <c r="C314" s="2"/>
      <c r="D314" s="2">
        <v>2.0459999999999998</v>
      </c>
      <c r="E314" s="2">
        <v>2.0310000000000001</v>
      </c>
      <c r="F314" s="2">
        <v>7.0000000000000001E-3</v>
      </c>
      <c r="G314" s="2">
        <v>-0.73299999999999998</v>
      </c>
      <c r="H314" s="12">
        <v>1.4</v>
      </c>
      <c r="I314" s="92">
        <f t="shared" si="61"/>
        <v>180</v>
      </c>
      <c r="J314" s="6">
        <f t="shared" si="62"/>
        <v>-0.48240000000000005</v>
      </c>
      <c r="K314" s="6">
        <f t="shared" si="63"/>
        <v>1.4</v>
      </c>
      <c r="L314" s="135"/>
    </row>
    <row r="315" spans="1:12">
      <c r="A315" s="210"/>
      <c r="B315" s="21">
        <v>188</v>
      </c>
      <c r="C315" s="2"/>
      <c r="D315" s="2">
        <v>2.0459999999999998</v>
      </c>
      <c r="E315" s="2">
        <v>2.0419999999999998</v>
      </c>
      <c r="F315" s="2">
        <v>7.0000000000000001E-3</v>
      </c>
      <c r="G315" s="2">
        <v>-0.19600000000000001</v>
      </c>
      <c r="H315" s="12">
        <v>1.4</v>
      </c>
      <c r="I315" s="92">
        <f t="shared" si="61"/>
        <v>195</v>
      </c>
      <c r="J315" s="6">
        <f t="shared" si="62"/>
        <v>-5.8799999999999991E-2</v>
      </c>
      <c r="K315" s="6">
        <f t="shared" si="63"/>
        <v>1.4</v>
      </c>
      <c r="L315" s="135"/>
    </row>
    <row r="316" spans="1:12">
      <c r="A316" s="210"/>
      <c r="B316" s="21">
        <v>203</v>
      </c>
      <c r="C316" s="2"/>
      <c r="D316" s="2">
        <v>2.0459999999999998</v>
      </c>
      <c r="E316" s="2">
        <v>2.048</v>
      </c>
      <c r="F316" s="2">
        <v>7.0000000000000001E-3</v>
      </c>
      <c r="G316" s="2">
        <v>9.8000000000000004E-2</v>
      </c>
      <c r="H316" s="12">
        <v>1.4</v>
      </c>
      <c r="I316" s="92">
        <f t="shared" si="61"/>
        <v>210</v>
      </c>
      <c r="J316" s="6">
        <f t="shared" si="62"/>
        <v>0.28046666666666664</v>
      </c>
      <c r="K316" s="6">
        <f t="shared" si="63"/>
        <v>1.4</v>
      </c>
      <c r="L316" s="135"/>
    </row>
    <row r="317" spans="1:12">
      <c r="A317" s="210"/>
      <c r="B317" s="21">
        <v>218</v>
      </c>
      <c r="C317" s="2"/>
      <c r="D317" s="2">
        <v>2.0449999999999999</v>
      </c>
      <c r="E317" s="2">
        <v>2.0550000000000002</v>
      </c>
      <c r="F317" s="2">
        <v>5.0000000000000001E-3</v>
      </c>
      <c r="G317" s="2">
        <v>0.48899999999999999</v>
      </c>
      <c r="H317" s="12">
        <v>1.4</v>
      </c>
      <c r="I317" s="92">
        <f t="shared" si="61"/>
        <v>225</v>
      </c>
      <c r="J317" s="6">
        <f t="shared" si="62"/>
        <v>0.46613333333333334</v>
      </c>
      <c r="K317" s="6">
        <f t="shared" si="63"/>
        <v>1.4</v>
      </c>
      <c r="L317" s="135"/>
    </row>
    <row r="318" spans="1:12">
      <c r="A318" s="210"/>
      <c r="B318" s="21">
        <v>233</v>
      </c>
      <c r="C318" s="2"/>
      <c r="D318" s="2">
        <v>2.0459999999999998</v>
      </c>
      <c r="E318" s="2">
        <v>2.0550000000000002</v>
      </c>
      <c r="F318" s="2">
        <v>7.0000000000000001E-3</v>
      </c>
      <c r="G318" s="2">
        <v>0.44</v>
      </c>
      <c r="H318" s="12">
        <v>1.4</v>
      </c>
      <c r="I318" s="92">
        <f t="shared" si="61"/>
        <v>240</v>
      </c>
      <c r="J318" s="6">
        <f t="shared" si="62"/>
        <v>0.37140000000000001</v>
      </c>
      <c r="K318" s="6">
        <f t="shared" si="63"/>
        <v>1.4</v>
      </c>
      <c r="L318" s="135"/>
    </row>
    <row r="319" spans="1:12">
      <c r="A319" s="210"/>
      <c r="B319" s="21">
        <v>248</v>
      </c>
      <c r="C319" s="2"/>
      <c r="D319" s="2">
        <v>2.0459999999999998</v>
      </c>
      <c r="E319" s="2">
        <v>2.052</v>
      </c>
      <c r="F319" s="2">
        <v>8.9999999999999993E-3</v>
      </c>
      <c r="G319" s="2">
        <v>0.29299999999999998</v>
      </c>
      <c r="H319" s="12">
        <v>1.4</v>
      </c>
      <c r="I319" s="92">
        <f t="shared" si="61"/>
        <v>255</v>
      </c>
      <c r="J319" s="6">
        <f t="shared" si="62"/>
        <v>0.22486666666666666</v>
      </c>
      <c r="K319" s="6">
        <f t="shared" si="63"/>
        <v>1.4</v>
      </c>
      <c r="L319" s="135"/>
    </row>
    <row r="320" spans="1:12">
      <c r="A320" s="210"/>
      <c r="B320" s="21">
        <v>263</v>
      </c>
      <c r="C320" s="2"/>
      <c r="D320" s="2">
        <v>2.0449999999999999</v>
      </c>
      <c r="E320" s="2">
        <v>2.048</v>
      </c>
      <c r="F320" s="2">
        <v>7.0000000000000001E-3</v>
      </c>
      <c r="G320" s="2">
        <v>0.14699999999999999</v>
      </c>
      <c r="H320" s="12">
        <v>1.4</v>
      </c>
      <c r="I320" s="92">
        <f t="shared" si="61"/>
        <v>270</v>
      </c>
      <c r="J320" s="6">
        <f t="shared" si="62"/>
        <v>9.8000000000000032E-3</v>
      </c>
      <c r="K320" s="6">
        <f t="shared" si="63"/>
        <v>1.4</v>
      </c>
      <c r="L320" s="135"/>
    </row>
    <row r="321" spans="1:12">
      <c r="A321" s="210"/>
      <c r="B321" s="21">
        <v>278</v>
      </c>
      <c r="C321" s="2"/>
      <c r="D321" s="2">
        <v>2.0449999999999999</v>
      </c>
      <c r="E321" s="2">
        <v>2.0419999999999998</v>
      </c>
      <c r="F321" s="2">
        <v>7.0000000000000001E-3</v>
      </c>
      <c r="G321" s="2">
        <v>-0.14699999999999999</v>
      </c>
      <c r="H321" s="12">
        <v>1.4</v>
      </c>
      <c r="I321" s="92">
        <f t="shared" si="61"/>
        <v>285</v>
      </c>
      <c r="J321" s="6">
        <f t="shared" si="62"/>
        <v>-0.23800000000000002</v>
      </c>
      <c r="K321" s="6">
        <f t="shared" si="63"/>
        <v>1.4</v>
      </c>
      <c r="L321" s="135"/>
    </row>
    <row r="322" spans="1:12">
      <c r="A322" s="210"/>
      <c r="B322" s="21">
        <v>293</v>
      </c>
      <c r="C322" s="2"/>
      <c r="D322" s="2">
        <v>2.044</v>
      </c>
      <c r="E322" s="2">
        <v>2.0369999999999999</v>
      </c>
      <c r="F322" s="2">
        <v>7.0000000000000001E-3</v>
      </c>
      <c r="G322" s="2">
        <v>-0.34200000000000003</v>
      </c>
      <c r="H322" s="12">
        <v>1.4</v>
      </c>
      <c r="I322" s="92">
        <f t="shared" si="61"/>
        <v>300</v>
      </c>
      <c r="J322" s="6">
        <f t="shared" si="62"/>
        <v>-0.41060000000000002</v>
      </c>
      <c r="K322" s="6">
        <f t="shared" si="63"/>
        <v>1.4</v>
      </c>
      <c r="L322" s="135"/>
    </row>
    <row r="323" spans="1:12">
      <c r="A323" s="210"/>
      <c r="B323" s="21">
        <v>308</v>
      </c>
      <c r="C323" s="2"/>
      <c r="D323" s="2">
        <v>2.0449999999999999</v>
      </c>
      <c r="E323" s="2">
        <v>2.0350000000000001</v>
      </c>
      <c r="F323" s="2">
        <v>5.0000000000000001E-3</v>
      </c>
      <c r="G323" s="2">
        <v>-0.48899999999999999</v>
      </c>
      <c r="H323" s="12">
        <v>1.4</v>
      </c>
      <c r="I323" s="92">
        <f t="shared" si="61"/>
        <v>315</v>
      </c>
      <c r="J323" s="6">
        <f t="shared" si="62"/>
        <v>-0.51186666666666669</v>
      </c>
      <c r="K323" s="6">
        <f t="shared" si="63"/>
        <v>1.4</v>
      </c>
      <c r="L323" s="135"/>
    </row>
    <row r="324" spans="1:12">
      <c r="A324" s="210"/>
      <c r="B324" s="21">
        <v>323</v>
      </c>
      <c r="C324" s="2"/>
      <c r="D324" s="2">
        <v>2.0449999999999999</v>
      </c>
      <c r="E324" s="2">
        <v>2.0339999999999998</v>
      </c>
      <c r="F324" s="2">
        <v>6.0000000000000001E-3</v>
      </c>
      <c r="G324" s="2">
        <v>-0.53800000000000003</v>
      </c>
      <c r="H324" s="12">
        <v>1.4</v>
      </c>
      <c r="I324" s="92">
        <f t="shared" si="61"/>
        <v>330</v>
      </c>
      <c r="J324" s="6">
        <f t="shared" si="62"/>
        <v>-0.78859999999999997</v>
      </c>
      <c r="K324" s="6">
        <f t="shared" si="63"/>
        <v>1.4</v>
      </c>
      <c r="L324" s="135"/>
    </row>
    <row r="325" spans="1:12">
      <c r="A325" s="210"/>
      <c r="B325" s="21">
        <v>338</v>
      </c>
      <c r="C325" s="2"/>
      <c r="D325" s="2">
        <v>2.0470000000000002</v>
      </c>
      <c r="E325" s="2">
        <v>2.0249999999999999</v>
      </c>
      <c r="F325" s="2">
        <v>6.0000000000000001E-3</v>
      </c>
      <c r="G325" s="2">
        <v>-1.075</v>
      </c>
      <c r="H325" s="12">
        <v>1.4</v>
      </c>
      <c r="I325" s="92">
        <f t="shared" si="61"/>
        <v>345</v>
      </c>
      <c r="J325" s="6">
        <f t="shared" si="62"/>
        <v>-1.4394666666666667</v>
      </c>
      <c r="K325" s="6">
        <f t="shared" si="63"/>
        <v>1.4</v>
      </c>
      <c r="L325" s="135"/>
    </row>
    <row r="326" spans="1:12">
      <c r="A326" s="210"/>
      <c r="B326" s="49">
        <v>353</v>
      </c>
      <c r="C326" s="64"/>
      <c r="D326" s="64">
        <v>2.0470000000000002</v>
      </c>
      <c r="E326" s="64">
        <v>2.0089999999999999</v>
      </c>
      <c r="F326" s="64">
        <v>4.8000000000000001E-2</v>
      </c>
      <c r="G326" s="64">
        <v>-1.8560000000000001</v>
      </c>
      <c r="H326" s="85">
        <v>1.4</v>
      </c>
      <c r="I326" s="92">
        <f t="shared" si="61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61"/>
        <v>375</v>
      </c>
      <c r="J327" s="6"/>
      <c r="K327" s="6"/>
      <c r="L327" s="19"/>
    </row>
    <row r="328" spans="1:12">
      <c r="B328" s="19"/>
      <c r="H328" s="20"/>
      <c r="I328" s="92">
        <f t="shared" si="61"/>
        <v>390</v>
      </c>
      <c r="J328" s="6"/>
      <c r="K328" s="6"/>
      <c r="L328" s="19"/>
    </row>
    <row r="329" spans="1:12">
      <c r="B329" s="19"/>
      <c r="H329" s="20"/>
      <c r="I329" s="92">
        <f t="shared" si="61"/>
        <v>405</v>
      </c>
      <c r="J329" s="6"/>
      <c r="K329" s="6"/>
      <c r="L329" s="19"/>
    </row>
    <row r="330" spans="1:12">
      <c r="B330" s="19"/>
      <c r="H330" s="20"/>
      <c r="I330" s="92">
        <f t="shared" si="61"/>
        <v>420</v>
      </c>
      <c r="J330" s="6"/>
      <c r="K330" s="6"/>
      <c r="L330" s="19"/>
    </row>
    <row r="331" spans="1:12">
      <c r="B331" s="19"/>
      <c r="H331" s="20"/>
      <c r="I331" s="92">
        <f t="shared" si="61"/>
        <v>435</v>
      </c>
      <c r="J331" s="6"/>
      <c r="K331" s="6"/>
      <c r="L331" s="19"/>
    </row>
    <row r="332" spans="1:12">
      <c r="B332" s="19"/>
      <c r="H332" s="20"/>
      <c r="I332" s="92">
        <f t="shared" si="61"/>
        <v>450</v>
      </c>
      <c r="J332" s="6"/>
      <c r="K332" s="6"/>
      <c r="L332" s="19"/>
    </row>
    <row r="333" spans="1:12">
      <c r="B333" s="19"/>
      <c r="H333" s="20"/>
      <c r="I333" s="92">
        <f t="shared" si="61"/>
        <v>465</v>
      </c>
      <c r="J333" s="6"/>
      <c r="K333" s="6"/>
      <c r="L333" s="19"/>
    </row>
    <row r="334" spans="1:12">
      <c r="B334" s="19"/>
      <c r="H334" s="20"/>
      <c r="I334" s="92">
        <f t="shared" si="61"/>
        <v>480</v>
      </c>
      <c r="J334" s="6"/>
      <c r="K334" s="6"/>
      <c r="L334" s="19"/>
    </row>
    <row r="335" spans="1:12">
      <c r="B335" s="19"/>
      <c r="H335" s="20"/>
      <c r="I335" s="92">
        <f t="shared" si="61"/>
        <v>495</v>
      </c>
      <c r="J335" s="6"/>
      <c r="K335" s="6"/>
      <c r="L335" s="19"/>
    </row>
    <row r="336" spans="1:12">
      <c r="B336" s="19"/>
      <c r="H336" s="20"/>
      <c r="I336" s="92">
        <f t="shared" si="61"/>
        <v>510</v>
      </c>
      <c r="J336" s="6"/>
      <c r="K336" s="6"/>
      <c r="L336" s="19"/>
    </row>
    <row r="337" spans="1:58">
      <c r="B337" s="19"/>
      <c r="H337" s="20"/>
      <c r="I337" s="92">
        <f t="shared" si="61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263" priority="9" operator="between">
      <formula>2</formula>
      <formula>100</formula>
    </cfRule>
    <cfRule type="cellIs" dxfId="262" priority="10" operator="between">
      <formula>1.5</formula>
      <formula>2</formula>
    </cfRule>
    <cfRule type="cellIs" dxfId="261" priority="11" operator="between">
      <formula>1</formula>
      <formula>1.5</formula>
    </cfRule>
    <cfRule type="cellIs" dxfId="260" priority="12" operator="between">
      <formula>0</formula>
      <formula>1</formula>
    </cfRule>
  </conditionalFormatting>
  <conditionalFormatting sqref="AD30:AF30 AN30:AY30">
    <cfRule type="cellIs" dxfId="259" priority="1" operator="between">
      <formula>2</formula>
      <formula>100</formula>
    </cfRule>
    <cfRule type="cellIs" dxfId="258" priority="2" operator="between">
      <formula>1.5</formula>
      <formula>2</formula>
    </cfRule>
    <cfRule type="cellIs" dxfId="257" priority="3" operator="between">
      <formula>1</formula>
      <formula>1.5</formula>
    </cfRule>
    <cfRule type="cellIs" dxfId="256" priority="4" operator="between">
      <formula>0</formula>
      <formula>1</formula>
    </cfRule>
  </conditionalFormatting>
  <conditionalFormatting sqref="AD32:AF59 AN32:AY59">
    <cfRule type="cellIs" dxfId="255" priority="5" operator="between">
      <formula>2</formula>
      <formula>100</formula>
    </cfRule>
    <cfRule type="cellIs" dxfId="254" priority="6" operator="between">
      <formula>1.5</formula>
      <formula>2</formula>
    </cfRule>
    <cfRule type="cellIs" dxfId="253" priority="7" operator="between">
      <formula>1</formula>
      <formula>1.5</formula>
    </cfRule>
    <cfRule type="cellIs" dxfId="252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7ED4B-EBD4-4F7B-9F7B-5B3F937790FB}">
  <sheetPr>
    <tabColor rgb="FF00B0F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K40" sqref="K40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13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stability!D52</f>
        <v>0.22861904265976329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4.9777936811090981</v>
      </c>
      <c r="E25" s="6">
        <v>4.7069999999999999</v>
      </c>
      <c r="F25" s="7">
        <v>9.4868329805049348E-3</v>
      </c>
      <c r="G25" s="6">
        <v>-5.4400342492451994</v>
      </c>
      <c r="H25" s="22">
        <v>0.68303353208533324</v>
      </c>
      <c r="I25" s="92">
        <v>45</v>
      </c>
      <c r="J25" s="6">
        <f>G25+(G26-G25)/15*(I25-B25)</f>
        <v>-4.7401268691358851</v>
      </c>
      <c r="K25" s="6">
        <f>H25+(H26-H25)/15*(I25-B25)</f>
        <v>0.68272493769850195</v>
      </c>
      <c r="L25" s="135"/>
    </row>
    <row r="26" spans="1:59">
      <c r="A26" s="208"/>
      <c r="B26" s="21">
        <v>52.5</v>
      </c>
      <c r="C26" s="4"/>
      <c r="D26" s="6">
        <v>4.9822956811090977</v>
      </c>
      <c r="E26" s="6">
        <v>4.7809999999999988</v>
      </c>
      <c r="F26" s="7">
        <v>9.9442892601177557E-3</v>
      </c>
      <c r="G26" s="6">
        <v>-4.0402194890265708</v>
      </c>
      <c r="H26" s="22">
        <v>0.68241634331167067</v>
      </c>
      <c r="I26" s="92">
        <f>I25+15</f>
        <v>60</v>
      </c>
      <c r="J26" s="6">
        <f t="shared" ref="J26:J36" si="0">G26+(G27-G26)/15*(I26-B26)</f>
        <v>-3.6545279223930081</v>
      </c>
      <c r="K26" s="6">
        <f t="shared" ref="K26:K36" si="1">H26+(H27-H26)/15*(I26-B26)</f>
        <v>0.68251779846199756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4.9808146811090976</v>
      </c>
      <c r="E27" s="6">
        <v>4.8179999999999996</v>
      </c>
      <c r="F27" s="7">
        <v>9.1893658347269851E-3</v>
      </c>
      <c r="G27" s="6">
        <v>-3.2688363557594449</v>
      </c>
      <c r="H27" s="22">
        <v>0.68261925361232445</v>
      </c>
      <c r="I27" s="92">
        <f t="shared" ref="I27:I57" si="2">I26+15</f>
        <v>75</v>
      </c>
      <c r="J27" s="6">
        <f t="shared" si="0"/>
        <v>-2.8627021710604037</v>
      </c>
      <c r="K27" s="6">
        <f t="shared" si="1"/>
        <v>0.69225741879602165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4.9864966811090978</v>
      </c>
      <c r="E28" s="6">
        <v>4.8639999999999999</v>
      </c>
      <c r="F28" s="7">
        <v>1.1737877907772656E-2</v>
      </c>
      <c r="G28" s="6">
        <v>-2.456567986361363</v>
      </c>
      <c r="H28" s="22">
        <v>0.70189558397971885</v>
      </c>
      <c r="I28" s="92">
        <f t="shared" si="2"/>
        <v>90</v>
      </c>
      <c r="J28" s="6">
        <f t="shared" si="0"/>
        <v>-1.6276248017267658</v>
      </c>
      <c r="K28" s="6">
        <f t="shared" si="1"/>
        <v>0.69212165654770552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4.9827966811090985</v>
      </c>
      <c r="E29" s="6">
        <v>4.9430000000000014</v>
      </c>
      <c r="F29" s="7">
        <v>6.7494855771055755E-3</v>
      </c>
      <c r="G29" s="6">
        <v>-0.79868161709216867</v>
      </c>
      <c r="H29" s="22">
        <v>0.68234772911569208</v>
      </c>
      <c r="I29" s="92">
        <f t="shared" si="2"/>
        <v>105</v>
      </c>
      <c r="J29" s="6">
        <f t="shared" si="0"/>
        <v>-0.80167873735282325</v>
      </c>
      <c r="K29" s="6">
        <f t="shared" si="1"/>
        <v>0.74188210185288361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4.9911626811090981</v>
      </c>
      <c r="E30" s="6">
        <v>4.9509999999999996</v>
      </c>
      <c r="F30" s="7">
        <v>3.3149493041204688E-2</v>
      </c>
      <c r="G30" s="6">
        <v>-0.80467585761347782</v>
      </c>
      <c r="H30" s="22">
        <v>0.80141647459007503</v>
      </c>
      <c r="I30" s="92">
        <f t="shared" si="2"/>
        <v>120</v>
      </c>
      <c r="J30" s="6">
        <f t="shared" si="0"/>
        <v>-0.47513395009312953</v>
      </c>
      <c r="K30" s="6">
        <f t="shared" si="1"/>
        <v>0.74178216441504197</v>
      </c>
      <c r="L30" s="135"/>
      <c r="M30" s="150"/>
      <c r="N30" s="96">
        <f>IF(ISBLANK(G31),"",IF(ISBLANK(G68),"",ABS(G31-G68)/SQRT(H31^2+H68^2+M2^2)))</f>
        <v>0.29815268765711911</v>
      </c>
      <c r="O30" s="96">
        <f>IF(ISBLANK(G31),"",IF(ISBLANK(G107),"",ABS(G31-G107)/SQRT(H31^2+H107^2+M2^2)))</f>
        <v>0.83608418377800187</v>
      </c>
      <c r="P30" s="96">
        <f>IF(ISBLANK(G31),"",IF(ISBLANK(G231),"",ABS(G31-G231)/SQRT(H31^2+H231^2+M2^2)))</f>
        <v>1.4540301360806687</v>
      </c>
      <c r="Q30" s="96">
        <f>IF(ISBLANK(G31),"",IF(ISBLANK(G238),"",ABS(G31-G238)/SQRT(H238^2+H31^2+M2^2)))</f>
        <v>4.2701195705198884</v>
      </c>
      <c r="R30" s="96">
        <f>IF(ISBLANK(G31),"",IF(ISBLANK(G316),"",ABS(G31-G316)/SQRT(H316^2+H31^2+M2^2)))</f>
        <v>0.18444211546632766</v>
      </c>
      <c r="S30" s="96">
        <f>IF(ISBLANK(G68),"",IF(ISBLANK(G107),"",ABS(G68-G107)/SQRT(H107^2+H68^2+M2^2)))</f>
        <v>1.4177671156263134</v>
      </c>
      <c r="T30" s="96">
        <f>IF(ISBLANK(G68),"",IF(ISBLANK(G231),"",ABS(G68-G231)/SQRT(H231^2+H68^2+M2^2)))</f>
        <v>1.3926327349685048</v>
      </c>
      <c r="U30" s="96">
        <f>IF(ISBLANK(G68),"",IF(ISBLANK(G238),"",ABS(G68-G238)/SQRT(H238^2+H68^2+M2^2)))</f>
        <v>4.7529893024292198</v>
      </c>
      <c r="V30" s="96">
        <f>IF(ISBLANK(G68),"",IF(ISBLANK(G316),"",ABS(G68-G316)/SQRT(H316^2+H68^2+M2^2)))</f>
        <v>0.47079354841650822</v>
      </c>
      <c r="W30" s="96">
        <f>IF(ISBLANK(G107),"",IF(ISBLANK(G231),"",ABS(G107-G231)/SQRT(H231^2+H107^2+M2^2)))</f>
        <v>2.2186549400799107</v>
      </c>
      <c r="X30" s="96">
        <f>IF(ISBLANK(G107),"",IF(ISBLANK(G238),"",ABS(G107-G238)/SQRT(H238^2+H107^2+M2^2)))</f>
        <v>5.6237210059055052</v>
      </c>
      <c r="Y30" s="96">
        <f>IF(ISBLANK(G107),"",IF(ISBLANK(G316),"",ABS(G107-G316)/SQRT(H316^2+H107^2+M2^2)))</f>
        <v>0.53227705154354499</v>
      </c>
      <c r="Z30" s="96">
        <f>IF(ISBLANK(G231),"",IF(ISBLANK(G238),"",ABS(G231-G238)/SQRT(H238^2+H231^2+M2^2)))</f>
        <v>2.046635928402174</v>
      </c>
      <c r="AA30" s="96">
        <f>IF(ISBLANK(G231),"",IF(ISBLANK(G316),"",ABS(G231-G316)/SQRT(H316^2+H231^2+M2^2)))</f>
        <v>1.5107158725707566</v>
      </c>
      <c r="AB30" s="108">
        <f>IF(ISBLANK(G238),"",IF(ISBLANK(G316),"",ABS(G238-G316)/SQRT(H316^2+H238^2+M2^2)))</f>
        <v>4.0490546201286381</v>
      </c>
      <c r="AD30" s="162">
        <f>IF(ISBLANK(G179),"",IF(ISBLANK(G145),"",ABS(G179-G145)/SQRT(H145^2+H179^2+M2^2)))</f>
        <v>0.26953033913153468</v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0.700128089037653</v>
      </c>
      <c r="AI30" s="156">
        <f>IF(ISBLANK(G68),"",IF(ISBLANK(G145),"",ABS(G68-G145)/SQRT(H145^2+H68^2+M2^2)))</f>
        <v>1.1327134008369006</v>
      </c>
      <c r="AJ30" s="156">
        <f>IF(ISBLANK(G107),"",IF(ISBLANK(G145),"",ABS(G107-G145)/SQRT(H145^2+H107^2+M2^2)))</f>
        <v>4.5297692592221828E-2</v>
      </c>
      <c r="AK30" s="156">
        <f>IF(ISBLANK(G145),"",IF(ISBLANK(G231),"",ABS(G145-G231)/SQRT(H231^2+H145^2+M2^2)))</f>
        <v>2.022775825152423</v>
      </c>
      <c r="AL30" s="156">
        <f>IF(ISBLANK(G145),"",IF(ISBLANK(G238),"",ABS(G145-G238)/SQRT(H238^2+H145^2+M2^2)))</f>
        <v>4.9643811670013136</v>
      </c>
      <c r="AM30" s="156">
        <f>IF(ISBLANK(G145),"",IF(ISBLANK(G316),"",ABS(G145-G316)/SQRT(H316^2+H145^2+M2^2)))</f>
        <v>0.44702912865084743</v>
      </c>
      <c r="AN30" s="157">
        <f>IF(ISBLANK(G179),"",IF(ISBLANK(G31),"",ABS(G179-G31)/SQRT(H31^2+H179^2+M2^2)))</f>
        <v>0.82305450848564266</v>
      </c>
      <c r="AO30" s="157">
        <f>IF(ISBLANK(G179),"",IF(ISBLANK(G68),"",ABS(G179-G68)/SQRT(H68^2+H179^2+M2^2)))</f>
        <v>1.1312967987317886</v>
      </c>
      <c r="AP30" s="157">
        <f>IF(ISBLANK(G179),"",IF(ISBLANK(G107),"",ABS(G179-G107)/SQRT(H107^2+H179^2+M2^2)))</f>
        <v>0.2558329915381638</v>
      </c>
      <c r="AQ30" s="157">
        <f>IF(ISBLANK(G179),"",IF(ISBLANK(G231),"",ABS(G179-G231)/SQRT(H231^2+H179^2+M2^2)))</f>
        <v>1.9478312481819386</v>
      </c>
      <c r="AR30" s="157">
        <f>IF(ISBLANK(G179),"",IF(ISBLANK(G238),"",ABS(G179-G238)/SQRT(H238^2+H179^2+M2^2)))</f>
        <v>4.2204048089239654</v>
      </c>
      <c r="AS30" s="157">
        <f>IF(ISBLANK(G179),"",IF(ISBLANK(G316),"",ABS(G179-G316)/SQRT(H316^2+H179^2+M2^2)))</f>
        <v>0.61844080317943195</v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4.9840716811090999</v>
      </c>
      <c r="D31" s="6">
        <v>4.9842566811090983</v>
      </c>
      <c r="E31" s="6">
        <v>4.9770000000000012</v>
      </c>
      <c r="F31" s="7">
        <v>4.8304589153968054E-3</v>
      </c>
      <c r="G31" s="6">
        <v>-0.14559204257278124</v>
      </c>
      <c r="H31" s="22">
        <v>0.68214785424000901</v>
      </c>
      <c r="I31" s="92">
        <f t="shared" si="2"/>
        <v>135</v>
      </c>
      <c r="J31" s="6">
        <f t="shared" si="0"/>
        <v>-0.10427119216088876</v>
      </c>
      <c r="K31" s="6">
        <f t="shared" si="1"/>
        <v>0.68181396807272554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4.9891406811090979</v>
      </c>
      <c r="E32" s="6">
        <v>4.9860000000000015</v>
      </c>
      <c r="F32" s="7">
        <v>5.1639777949431132E-3</v>
      </c>
      <c r="G32" s="6">
        <v>-6.2950341748996261E-2</v>
      </c>
      <c r="H32" s="22">
        <v>0.68148008190544196</v>
      </c>
      <c r="I32" s="92">
        <f t="shared" si="2"/>
        <v>150</v>
      </c>
      <c r="J32" s="6">
        <f t="shared" si="0"/>
        <v>0.23294863430435275</v>
      </c>
      <c r="K32" s="6">
        <f t="shared" si="1"/>
        <v>0.68226490293834874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1.1689453884823131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2.4981400967709759</v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1.6708048288168991</v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4.9776756811090976</v>
      </c>
      <c r="E33" s="6">
        <v>5.0039999999999996</v>
      </c>
      <c r="F33" s="7">
        <v>6.9920589878008609E-3</v>
      </c>
      <c r="G33" s="6">
        <v>0.52884761035770178</v>
      </c>
      <c r="H33" s="22">
        <v>0.68304972397125552</v>
      </c>
      <c r="I33" s="92">
        <f t="shared" si="2"/>
        <v>165</v>
      </c>
      <c r="J33" s="6">
        <f t="shared" si="0"/>
        <v>0.64478316548744452</v>
      </c>
      <c r="K33" s="6">
        <f t="shared" si="1"/>
        <v>0.68267846052187409</v>
      </c>
      <c r="L33" s="135"/>
      <c r="M33" s="147">
        <f t="shared" ref="M33:M59" si="38">M32+15</f>
        <v>60</v>
      </c>
      <c r="N33" s="39">
        <f t="shared" si="3"/>
        <v>0.57422758921170647</v>
      </c>
      <c r="O33" s="39">
        <f t="shared" ref="O33:O59" si="39">IF(ISBLANK(J26),"",IF(ISBLANK(J96),"",ABS(J26-J96)/SQRT(K26^2+K96^2+$M$2^2)))</f>
        <v>1.2146774117815065</v>
      </c>
      <c r="P33" s="39">
        <f t="shared" si="4"/>
        <v>1.3710212421874859</v>
      </c>
      <c r="Q33" s="39">
        <f t="shared" si="5"/>
        <v>2.6086791432521941</v>
      </c>
      <c r="R33" s="39" t="str">
        <f t="shared" si="6"/>
        <v/>
      </c>
      <c r="S33" s="39">
        <f t="shared" si="7"/>
        <v>0.84701868351143172</v>
      </c>
      <c r="T33" s="39">
        <f t="shared" si="8"/>
        <v>1.0910994452390346</v>
      </c>
      <c r="U33" s="39">
        <f t="shared" si="9"/>
        <v>2.523307520904515</v>
      </c>
      <c r="V33" s="39" t="str">
        <f t="shared" si="10"/>
        <v/>
      </c>
      <c r="W33" s="39">
        <f t="shared" si="11"/>
        <v>0.54182258216803103</v>
      </c>
      <c r="X33" s="39">
        <f t="shared" si="12"/>
        <v>1.7495901566678793</v>
      </c>
      <c r="Y33" s="39" t="str">
        <f t="shared" si="13"/>
        <v/>
      </c>
      <c r="Z33" s="39">
        <f t="shared" si="14"/>
        <v>0.76941447608715652</v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>
        <f t="shared" si="26"/>
        <v>2.1947979258744406</v>
      </c>
      <c r="AO33" s="39">
        <f t="shared" si="27"/>
        <v>2.0074820347747457</v>
      </c>
      <c r="AP33" s="39">
        <f t="shared" si="28"/>
        <v>1.5300139332378824</v>
      </c>
      <c r="AQ33" s="39">
        <f t="shared" si="29"/>
        <v>0.90577601802166829</v>
      </c>
      <c r="AR33" s="39">
        <f t="shared" si="30"/>
        <v>0.34218011045967228</v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4.9830926811090981</v>
      </c>
      <c r="E34" s="6">
        <v>5.0209999999999999</v>
      </c>
      <c r="F34" s="7">
        <v>5.6764621219756589E-3</v>
      </c>
      <c r="G34" s="6">
        <v>0.76071872061718715</v>
      </c>
      <c r="H34" s="22">
        <v>0.68230719707249254</v>
      </c>
      <c r="I34" s="92">
        <f t="shared" si="2"/>
        <v>180</v>
      </c>
      <c r="J34" s="6">
        <f t="shared" si="0"/>
        <v>0.82608160673685771</v>
      </c>
      <c r="K34" s="6">
        <f t="shared" si="1"/>
        <v>0.68166472745793794</v>
      </c>
      <c r="L34" s="135"/>
      <c r="M34" s="147">
        <f t="shared" si="38"/>
        <v>75</v>
      </c>
      <c r="N34" s="39">
        <f t="shared" si="3"/>
        <v>0.51859526725232175</v>
      </c>
      <c r="O34" s="39">
        <f t="shared" si="39"/>
        <v>0.82784002146397784</v>
      </c>
      <c r="P34" s="39">
        <f t="shared" si="4"/>
        <v>0.4174242827032173</v>
      </c>
      <c r="Q34" s="39">
        <f t="shared" si="5"/>
        <v>2.6899047433913812</v>
      </c>
      <c r="R34" s="39">
        <f t="shared" si="6"/>
        <v>2.0209484112717102</v>
      </c>
      <c r="S34" s="39">
        <f t="shared" si="7"/>
        <v>0.42461467607127995</v>
      </c>
      <c r="T34" s="39">
        <f t="shared" si="8"/>
        <v>6.8050406738462549E-2</v>
      </c>
      <c r="U34" s="39">
        <f t="shared" si="9"/>
        <v>2.682786909143676</v>
      </c>
      <c r="V34" s="39">
        <f t="shared" si="10"/>
        <v>1.8714221598196255</v>
      </c>
      <c r="W34" s="39">
        <f t="shared" si="11"/>
        <v>0.19486515763114862</v>
      </c>
      <c r="X34" s="39">
        <f t="shared" si="12"/>
        <v>2.2331043243022761</v>
      </c>
      <c r="Y34" s="39">
        <f t="shared" si="13"/>
        <v>1.5074119049368633</v>
      </c>
      <c r="Z34" s="39">
        <f t="shared" si="14"/>
        <v>1.7986241134291694</v>
      </c>
      <c r="AA34" s="39">
        <f t="shared" si="15"/>
        <v>1.3146151415799177</v>
      </c>
      <c r="AB34" s="140">
        <f t="shared" si="16"/>
        <v>0.44922393963252144</v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>
        <f t="shared" si="26"/>
        <v>0.7215885539270257</v>
      </c>
      <c r="AO34" s="39">
        <f t="shared" si="27"/>
        <v>1.1568018587779898</v>
      </c>
      <c r="AP34" s="39">
        <f t="shared" si="28"/>
        <v>1.368828029009538</v>
      </c>
      <c r="AQ34" s="39">
        <f t="shared" si="29"/>
        <v>0.97937609419965677</v>
      </c>
      <c r="AR34" s="39">
        <f t="shared" si="30"/>
        <v>2.7738985066963409</v>
      </c>
      <c r="AS34" s="39">
        <f t="shared" si="31"/>
        <v>2.2789580713208002</v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4.9924946811090978</v>
      </c>
      <c r="E35" s="6">
        <v>5.0369999999999999</v>
      </c>
      <c r="F35" s="7">
        <v>4.830458915396376E-3</v>
      </c>
      <c r="G35" s="6">
        <v>0.89144449285652827</v>
      </c>
      <c r="H35" s="22">
        <v>0.68102225784338344</v>
      </c>
      <c r="I35" s="92">
        <f t="shared" si="2"/>
        <v>195</v>
      </c>
      <c r="J35" s="6">
        <f t="shared" si="0"/>
        <v>0.8899249678296679</v>
      </c>
      <c r="K35" s="6">
        <f t="shared" si="1"/>
        <v>0.68114725454783831</v>
      </c>
      <c r="L35" s="135"/>
      <c r="M35" s="147">
        <f t="shared" si="38"/>
        <v>90</v>
      </c>
      <c r="N35" s="39">
        <f t="shared" si="3"/>
        <v>0.79712260197872475</v>
      </c>
      <c r="O35" s="39">
        <f t="shared" si="39"/>
        <v>0.72208338177721954</v>
      </c>
      <c r="P35" s="39">
        <f t="shared" si="4"/>
        <v>0.30937572212714204</v>
      </c>
      <c r="Q35" s="39">
        <f t="shared" si="5"/>
        <v>2.5724455429923965</v>
      </c>
      <c r="R35" s="39">
        <f t="shared" si="6"/>
        <v>1.9331201699007787</v>
      </c>
      <c r="S35" s="39">
        <f t="shared" si="7"/>
        <v>5.0277672416780897E-2</v>
      </c>
      <c r="T35" s="39">
        <f t="shared" si="8"/>
        <v>0.26718452306831464</v>
      </c>
      <c r="U35" s="39">
        <f t="shared" si="9"/>
        <v>2.2628113847102216</v>
      </c>
      <c r="V35" s="39">
        <f t="shared" si="10"/>
        <v>1.5217205948576216</v>
      </c>
      <c r="W35" s="39">
        <f t="shared" si="11"/>
        <v>0.22900035915522657</v>
      </c>
      <c r="X35" s="39">
        <f t="shared" si="12"/>
        <v>2.2041048766831994</v>
      </c>
      <c r="Y35" s="39">
        <f t="shared" si="13"/>
        <v>1.5037739921738837</v>
      </c>
      <c r="Z35" s="39">
        <f t="shared" si="14"/>
        <v>1.8082015225116859</v>
      </c>
      <c r="AA35" s="39">
        <f t="shared" si="15"/>
        <v>1.340720729901185</v>
      </c>
      <c r="AB35" s="140">
        <f t="shared" si="16"/>
        <v>0.42994732696596072</v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>
        <f t="shared" si="26"/>
        <v>0.95977673755330939</v>
      </c>
      <c r="AO35" s="39">
        <f t="shared" si="27"/>
        <v>1.6533682223871613</v>
      </c>
      <c r="AP35" s="39">
        <f t="shared" si="28"/>
        <v>1.5819837510986736</v>
      </c>
      <c r="AQ35" s="39">
        <f t="shared" si="29"/>
        <v>1.1010318023749934</v>
      </c>
      <c r="AR35" s="39">
        <f t="shared" si="30"/>
        <v>3.0056108862253832</v>
      </c>
      <c r="AS35" s="39">
        <f t="shared" si="31"/>
        <v>2.4897249900646345</v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21">
        <v>202.5</v>
      </c>
      <c r="C36" s="4"/>
      <c r="D36" s="6">
        <v>4.9906626811090984</v>
      </c>
      <c r="E36" s="6">
        <v>5.0350000000000001</v>
      </c>
      <c r="F36" s="7">
        <v>5.2704627669471864E-3</v>
      </c>
      <c r="G36" s="6">
        <v>0.88840544280280753</v>
      </c>
      <c r="H36" s="22">
        <v>0.68127225125229307</v>
      </c>
      <c r="I36" s="92">
        <f t="shared" si="2"/>
        <v>210</v>
      </c>
      <c r="J36" s="6">
        <f t="shared" si="0"/>
        <v>0.57793909042088321</v>
      </c>
      <c r="K36" s="6">
        <f t="shared" si="1"/>
        <v>0.67978197452122457</v>
      </c>
      <c r="L36" s="135"/>
      <c r="M36" s="147">
        <f t="shared" si="38"/>
        <v>105</v>
      </c>
      <c r="N36" s="39">
        <f t="shared" si="3"/>
        <v>0.75699336968886466</v>
      </c>
      <c r="O36" s="39">
        <f t="shared" si="39"/>
        <v>0.61206280090606124</v>
      </c>
      <c r="P36" s="39">
        <f t="shared" si="4"/>
        <v>0.28825506561065928</v>
      </c>
      <c r="Q36" s="39">
        <f t="shared" si="5"/>
        <v>2.1748360570949266</v>
      </c>
      <c r="R36" s="39">
        <f t="shared" si="6"/>
        <v>1.6214481798996492</v>
      </c>
      <c r="S36" s="39">
        <f t="shared" si="7"/>
        <v>0.14884392193771934</v>
      </c>
      <c r="T36" s="39">
        <f t="shared" si="8"/>
        <v>0.27896228277570451</v>
      </c>
      <c r="U36" s="39">
        <f t="shared" si="9"/>
        <v>1.8928491532189444</v>
      </c>
      <c r="V36" s="39">
        <f t="shared" si="10"/>
        <v>1.2261940735212669</v>
      </c>
      <c r="W36" s="39">
        <f t="shared" si="11"/>
        <v>0.1796936101800865</v>
      </c>
      <c r="X36" s="39">
        <f t="shared" si="12"/>
        <v>1.9187992144242185</v>
      </c>
      <c r="Y36" s="39">
        <f t="shared" si="13"/>
        <v>1.2832265518249877</v>
      </c>
      <c r="Z36" s="39">
        <f t="shared" si="14"/>
        <v>1.554038905027419</v>
      </c>
      <c r="AA36" s="39">
        <f t="shared" si="15"/>
        <v>1.1301881877192395</v>
      </c>
      <c r="AB36" s="140">
        <f t="shared" si="16"/>
        <v>0.39388829401717873</v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>
        <f t="shared" si="26"/>
        <v>0.89034909080192826</v>
      </c>
      <c r="AO36" s="39">
        <f t="shared" si="27"/>
        <v>1.6028465490817789</v>
      </c>
      <c r="AP36" s="39">
        <f t="shared" si="28"/>
        <v>1.4701120933723624</v>
      </c>
      <c r="AQ36" s="39">
        <f t="shared" si="29"/>
        <v>1.0453300807794026</v>
      </c>
      <c r="AR36" s="39">
        <f t="shared" si="30"/>
        <v>2.708046294107342</v>
      </c>
      <c r="AS36" s="39">
        <f t="shared" si="31"/>
        <v>2.2318170139996396</v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21">
        <v>217.5</v>
      </c>
      <c r="C37" s="4"/>
      <c r="D37" s="6">
        <v>5.0125926811090977</v>
      </c>
      <c r="E37" s="6">
        <v>5.0260000000000007</v>
      </c>
      <c r="F37" s="7">
        <v>5.1639777949435712E-3</v>
      </c>
      <c r="G37" s="6">
        <v>0.26747273803895893</v>
      </c>
      <c r="H37" s="22">
        <v>0.67829169779015608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0.84976549552506986</v>
      </c>
      <c r="O37" s="39">
        <f t="shared" si="39"/>
        <v>0.64877129809417644</v>
      </c>
      <c r="P37" s="39">
        <f t="shared" si="4"/>
        <v>8.0491173834727023E-2</v>
      </c>
      <c r="Q37" s="39">
        <f t="shared" si="5"/>
        <v>2.0920185142879406</v>
      </c>
      <c r="R37" s="39">
        <f t="shared" si="6"/>
        <v>1.5281570852345689</v>
      </c>
      <c r="S37" s="39">
        <f t="shared" si="7"/>
        <v>0.21817733229486883</v>
      </c>
      <c r="T37" s="39">
        <f t="shared" si="8"/>
        <v>0.59110084827964215</v>
      </c>
      <c r="U37" s="39">
        <f t="shared" si="9"/>
        <v>1.6947357680767832</v>
      </c>
      <c r="V37" s="39">
        <f t="shared" si="10"/>
        <v>1.0299986445459854</v>
      </c>
      <c r="W37" s="39">
        <f t="shared" si="11"/>
        <v>0.44033450815444436</v>
      </c>
      <c r="X37" s="39">
        <f t="shared" si="12"/>
        <v>1.7836546139322513</v>
      </c>
      <c r="Y37" s="39">
        <f t="shared" si="13"/>
        <v>1.1426380620278143</v>
      </c>
      <c r="Z37" s="39">
        <f t="shared" si="14"/>
        <v>1.6949380851136642</v>
      </c>
      <c r="AA37" s="39">
        <f t="shared" si="15"/>
        <v>1.2479833345417137</v>
      </c>
      <c r="AB37" s="140">
        <f t="shared" si="16"/>
        <v>0.41288609608940563</v>
      </c>
      <c r="AD37" s="142">
        <f t="shared" si="17"/>
        <v>1.7615055925797967</v>
      </c>
      <c r="AE37" s="39" t="str">
        <f t="shared" si="18"/>
        <v/>
      </c>
      <c r="AF37" s="140" t="str">
        <f t="shared" si="19"/>
        <v/>
      </c>
      <c r="AH37" s="142">
        <f t="shared" si="20"/>
        <v>1.1248284016275769</v>
      </c>
      <c r="AI37" s="39">
        <f t="shared" si="21"/>
        <v>0.49041686983098859</v>
      </c>
      <c r="AJ37" s="39">
        <f t="shared" si="22"/>
        <v>0.63984644737022478</v>
      </c>
      <c r="AK37" s="39">
        <f t="shared" si="23"/>
        <v>0.8658793217938312</v>
      </c>
      <c r="AL37" s="39">
        <f t="shared" si="24"/>
        <v>1.0414559686246765</v>
      </c>
      <c r="AM37" s="39">
        <f t="shared" si="25"/>
        <v>0.53383295189720492</v>
      </c>
      <c r="AN37" s="39">
        <f t="shared" si="26"/>
        <v>0.82176204242365902</v>
      </c>
      <c r="AO37" s="39">
        <f t="shared" si="27"/>
        <v>1.5838159510317094</v>
      </c>
      <c r="AP37" s="39">
        <f t="shared" si="28"/>
        <v>1.4135190190728639</v>
      </c>
      <c r="AQ37" s="39">
        <f t="shared" si="29"/>
        <v>0.80402025284859213</v>
      </c>
      <c r="AR37" s="39">
        <f t="shared" si="30"/>
        <v>2.5479014092605414</v>
      </c>
      <c r="AS37" s="39">
        <f t="shared" si="31"/>
        <v>2.0730895985970661</v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1.1173368379955944</v>
      </c>
      <c r="O38" s="39">
        <f t="shared" si="39"/>
        <v>0.51432078377214241</v>
      </c>
      <c r="P38" s="39">
        <f t="shared" si="4"/>
        <v>3.0872900302956446E-2</v>
      </c>
      <c r="Q38" s="39">
        <f t="shared" si="5"/>
        <v>2.1745835874770192</v>
      </c>
      <c r="R38" s="39">
        <f t="shared" si="6"/>
        <v>1.6038973456524765</v>
      </c>
      <c r="S38" s="39">
        <f t="shared" si="7"/>
        <v>0.69314415782444305</v>
      </c>
      <c r="T38" s="39">
        <f t="shared" si="8"/>
        <v>0.88127159339215322</v>
      </c>
      <c r="U38" s="39">
        <f t="shared" si="9"/>
        <v>1.5055675334141827</v>
      </c>
      <c r="V38" s="39">
        <f t="shared" si="10"/>
        <v>0.87068992451548388</v>
      </c>
      <c r="W38" s="39">
        <f t="shared" si="11"/>
        <v>0.43171584666962759</v>
      </c>
      <c r="X38" s="39">
        <f t="shared" si="12"/>
        <v>1.9454216508230817</v>
      </c>
      <c r="Y38" s="39">
        <f t="shared" si="13"/>
        <v>1.3167491904839006</v>
      </c>
      <c r="Z38" s="39">
        <f t="shared" si="14"/>
        <v>1.8285615554965049</v>
      </c>
      <c r="AA38" s="39">
        <f t="shared" si="15"/>
        <v>1.3727294147126974</v>
      </c>
      <c r="AB38" s="140">
        <f t="shared" si="16"/>
        <v>0.45811529368941462</v>
      </c>
      <c r="AD38" s="142">
        <f t="shared" si="17"/>
        <v>1.4748159061344075</v>
      </c>
      <c r="AE38" s="39" t="str">
        <f t="shared" si="18"/>
        <v/>
      </c>
      <c r="AF38" s="140" t="str">
        <f t="shared" si="19"/>
        <v/>
      </c>
      <c r="AH38" s="142">
        <f t="shared" si="20"/>
        <v>0.80133299748604969</v>
      </c>
      <c r="AI38" s="39">
        <f t="shared" si="21"/>
        <v>0.15621997506377655</v>
      </c>
      <c r="AJ38" s="39">
        <f t="shared" si="22"/>
        <v>0.39425168220828527</v>
      </c>
      <c r="AK38" s="39">
        <f t="shared" si="23"/>
        <v>0.68158013388105843</v>
      </c>
      <c r="AL38" s="39">
        <f t="shared" si="24"/>
        <v>1.4110099168713208</v>
      </c>
      <c r="AM38" s="39">
        <f t="shared" si="25"/>
        <v>0.87391100082703965</v>
      </c>
      <c r="AN38" s="39">
        <f t="shared" si="26"/>
        <v>0.84272496664684826</v>
      </c>
      <c r="AO38" s="39">
        <f t="shared" si="27"/>
        <v>1.7544608792106189</v>
      </c>
      <c r="AP38" s="39">
        <f t="shared" si="28"/>
        <v>1.2937967147274718</v>
      </c>
      <c r="AQ38" s="39">
        <f t="shared" si="29"/>
        <v>0.7057937879895676</v>
      </c>
      <c r="AR38" s="39">
        <f t="shared" si="30"/>
        <v>2.5678488124278442</v>
      </c>
      <c r="AS38" s="39">
        <f t="shared" si="31"/>
        <v>2.1029492190708985</v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1.238046249127587</v>
      </c>
      <c r="O39" s="39">
        <f t="shared" si="39"/>
        <v>0.92384298949390797</v>
      </c>
      <c r="P39" s="39">
        <f t="shared" si="4"/>
        <v>4.2293477752143711E-2</v>
      </c>
      <c r="Q39" s="39" t="str">
        <f t="shared" si="5"/>
        <v/>
      </c>
      <c r="R39" s="39">
        <f t="shared" si="6"/>
        <v>1.5750428884942766</v>
      </c>
      <c r="S39" s="39">
        <f t="shared" si="7"/>
        <v>0.31674548640408112</v>
      </c>
      <c r="T39" s="39">
        <f t="shared" si="8"/>
        <v>0.98506762778826862</v>
      </c>
      <c r="U39" s="39" t="str">
        <f t="shared" si="9"/>
        <v/>
      </c>
      <c r="V39" s="39">
        <f t="shared" si="10"/>
        <v>0.73591829407570375</v>
      </c>
      <c r="W39" s="39">
        <f t="shared" si="11"/>
        <v>0.7614627687342459</v>
      </c>
      <c r="X39" s="39" t="str">
        <f t="shared" si="12"/>
        <v/>
      </c>
      <c r="Y39" s="39">
        <f t="shared" si="13"/>
        <v>0.92475730254480515</v>
      </c>
      <c r="Z39" s="39" t="str">
        <f t="shared" si="14"/>
        <v/>
      </c>
      <c r="AA39" s="39">
        <f t="shared" si="15"/>
        <v>1.3594461330004659</v>
      </c>
      <c r="AB39" s="140" t="str">
        <f t="shared" si="16"/>
        <v/>
      </c>
      <c r="AD39" s="142">
        <f t="shared" si="17"/>
        <v>1.6007923832399533</v>
      </c>
      <c r="AE39" s="39" t="str">
        <f t="shared" si="18"/>
        <v/>
      </c>
      <c r="AF39" s="140" t="str">
        <f t="shared" si="19"/>
        <v/>
      </c>
      <c r="AH39" s="142">
        <f t="shared" si="20"/>
        <v>0.8430152708396681</v>
      </c>
      <c r="AI39" s="39">
        <f t="shared" si="21"/>
        <v>0.24172828364356413</v>
      </c>
      <c r="AJ39" s="39">
        <f t="shared" si="22"/>
        <v>2.2625205532381752E-2</v>
      </c>
      <c r="AK39" s="39">
        <f t="shared" si="23"/>
        <v>0.72436162622189415</v>
      </c>
      <c r="AL39" s="39" t="str">
        <f t="shared" si="24"/>
        <v/>
      </c>
      <c r="AM39" s="39">
        <f t="shared" si="25"/>
        <v>0.82575274393933595</v>
      </c>
      <c r="AN39" s="39">
        <f t="shared" si="26"/>
        <v>0.92440618366743765</v>
      </c>
      <c r="AO39" s="39">
        <f t="shared" si="27"/>
        <v>1.9484668558794966</v>
      </c>
      <c r="AP39" s="39">
        <f t="shared" si="28"/>
        <v>1.7000668600885074</v>
      </c>
      <c r="AQ39" s="39">
        <f t="shared" si="29"/>
        <v>0.76486397601297396</v>
      </c>
      <c r="AR39" s="39" t="str">
        <f t="shared" si="30"/>
        <v/>
      </c>
      <c r="AS39" s="39">
        <f t="shared" si="31"/>
        <v>2.1666801527393451</v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1.049039462348865</v>
      </c>
      <c r="O40" s="39">
        <f t="shared" si="39"/>
        <v>0.66844142420634489</v>
      </c>
      <c r="P40" s="39">
        <f t="shared" si="4"/>
        <v>7.349181990322054E-2</v>
      </c>
      <c r="Q40" s="39" t="str">
        <f t="shared" si="5"/>
        <v/>
      </c>
      <c r="R40" s="39">
        <f t="shared" si="6"/>
        <v>1.419011704009618</v>
      </c>
      <c r="S40" s="39">
        <f t="shared" si="7"/>
        <v>0.41693183668276163</v>
      </c>
      <c r="T40" s="39">
        <f t="shared" si="8"/>
        <v>0.7143906058730265</v>
      </c>
      <c r="U40" s="39" t="str">
        <f t="shared" si="9"/>
        <v/>
      </c>
      <c r="V40" s="39">
        <f t="shared" si="10"/>
        <v>0.71484271717287018</v>
      </c>
      <c r="W40" s="39">
        <f t="shared" si="11"/>
        <v>0.43852655119369949</v>
      </c>
      <c r="X40" s="39" t="str">
        <f t="shared" si="12"/>
        <v/>
      </c>
      <c r="Y40" s="39">
        <f t="shared" si="13"/>
        <v>0.97753007484962284</v>
      </c>
      <c r="Z40" s="39" t="str">
        <f t="shared" si="14"/>
        <v/>
      </c>
      <c r="AA40" s="39">
        <f t="shared" si="15"/>
        <v>1.120808937497261</v>
      </c>
      <c r="AB40" s="140" t="str">
        <f t="shared" si="16"/>
        <v/>
      </c>
      <c r="AD40" s="142">
        <f t="shared" si="17"/>
        <v>1.0505978629732602</v>
      </c>
      <c r="AE40" s="39" t="str">
        <f t="shared" si="18"/>
        <v/>
      </c>
      <c r="AF40" s="140" t="str">
        <f t="shared" si="19"/>
        <v/>
      </c>
      <c r="AH40" s="142">
        <f t="shared" si="20"/>
        <v>0.5723837051969779</v>
      </c>
      <c r="AI40" s="39">
        <f t="shared" si="21"/>
        <v>0.37372247301220529</v>
      </c>
      <c r="AJ40" s="39">
        <f t="shared" si="22"/>
        <v>2.3931847466849666E-2</v>
      </c>
      <c r="AK40" s="39">
        <f t="shared" si="23"/>
        <v>0.38984639580337382</v>
      </c>
      <c r="AL40" s="39" t="str">
        <f t="shared" si="24"/>
        <v/>
      </c>
      <c r="AM40" s="39">
        <f t="shared" si="25"/>
        <v>0.90839891622898206</v>
      </c>
      <c r="AN40" s="39">
        <f t="shared" si="26"/>
        <v>0.59440741202891956</v>
      </c>
      <c r="AO40" s="39">
        <f t="shared" si="27"/>
        <v>1.4356240900913877</v>
      </c>
      <c r="AP40" s="39">
        <f t="shared" si="28"/>
        <v>1.1465362918993478</v>
      </c>
      <c r="AQ40" s="39">
        <f t="shared" si="29"/>
        <v>0.57823234976806481</v>
      </c>
      <c r="AR40" s="39" t="str">
        <f t="shared" si="30"/>
        <v/>
      </c>
      <c r="AS40" s="39">
        <f t="shared" si="31"/>
        <v>1.7246891676765181</v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0.70416240687238241</v>
      </c>
      <c r="O41" s="39">
        <f t="shared" si="39"/>
        <v>0.57059122675788143</v>
      </c>
      <c r="P41" s="39">
        <f t="shared" si="4"/>
        <v>3.5267513090139126E-2</v>
      </c>
      <c r="Q41" s="39" t="str">
        <f t="shared" si="5"/>
        <v/>
      </c>
      <c r="R41" s="39">
        <f t="shared" si="6"/>
        <v>1.0926236554016124</v>
      </c>
      <c r="S41" s="39">
        <f t="shared" si="7"/>
        <v>0.1252261847258046</v>
      </c>
      <c r="T41" s="39">
        <f t="shared" si="8"/>
        <v>0.494644127288141</v>
      </c>
      <c r="U41" s="39" t="str">
        <f t="shared" si="9"/>
        <v/>
      </c>
      <c r="V41" s="39">
        <f t="shared" si="10"/>
        <v>0.64044725671029101</v>
      </c>
      <c r="W41" s="39">
        <f t="shared" si="11"/>
        <v>0.4036197832696915</v>
      </c>
      <c r="X41" s="39" t="str">
        <f t="shared" si="12"/>
        <v/>
      </c>
      <c r="Y41" s="39">
        <f t="shared" si="13"/>
        <v>0.70323400986775975</v>
      </c>
      <c r="Z41" s="39" t="str">
        <f t="shared" si="14"/>
        <v/>
      </c>
      <c r="AA41" s="39">
        <f t="shared" si="15"/>
        <v>0.88234883679933096</v>
      </c>
      <c r="AB41" s="140" t="str">
        <f t="shared" si="16"/>
        <v/>
      </c>
      <c r="AD41" s="142">
        <f t="shared" si="17"/>
        <v>0.77978273995454106</v>
      </c>
      <c r="AE41" s="39" t="str">
        <f t="shared" si="18"/>
        <v/>
      </c>
      <c r="AF41" s="140" t="str">
        <f t="shared" si="19"/>
        <v/>
      </c>
      <c r="AH41" s="142">
        <f t="shared" si="20"/>
        <v>0.40499758098904937</v>
      </c>
      <c r="AI41" s="39">
        <f t="shared" si="21"/>
        <v>0.22461003714717095</v>
      </c>
      <c r="AJ41" s="39">
        <f t="shared" si="22"/>
        <v>0.11417264368312713</v>
      </c>
      <c r="AK41" s="39">
        <f t="shared" si="23"/>
        <v>0.29257935241634775</v>
      </c>
      <c r="AL41" s="39" t="str">
        <f t="shared" si="24"/>
        <v/>
      </c>
      <c r="AM41" s="39">
        <f t="shared" si="25"/>
        <v>0.73002177241182753</v>
      </c>
      <c r="AN41" s="39">
        <f t="shared" si="26"/>
        <v>0.45318475189603324</v>
      </c>
      <c r="AO41" s="39">
        <f t="shared" si="27"/>
        <v>1.0331893572932895</v>
      </c>
      <c r="AP41" s="39">
        <f t="shared" si="28"/>
        <v>0.92750863070476941</v>
      </c>
      <c r="AQ41" s="39">
        <f t="shared" si="29"/>
        <v>0.42197906920390593</v>
      </c>
      <c r="AR41" s="39" t="str">
        <f t="shared" si="30"/>
        <v/>
      </c>
      <c r="AS41" s="39">
        <f t="shared" si="31"/>
        <v>1.3329165932071889</v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0.32933002886803719</v>
      </c>
      <c r="O42" s="39">
        <f t="shared" si="39"/>
        <v>0.47323198716584575</v>
      </c>
      <c r="P42" s="39">
        <f t="shared" si="4"/>
        <v>3.5541010798046044E-2</v>
      </c>
      <c r="Q42" s="39" t="str">
        <f t="shared" si="5"/>
        <v/>
      </c>
      <c r="R42" s="39">
        <f t="shared" si="6"/>
        <v>0.88844942108774672</v>
      </c>
      <c r="S42" s="39">
        <f t="shared" si="7"/>
        <v>0.2025829403044607</v>
      </c>
      <c r="T42" s="39">
        <f t="shared" si="8"/>
        <v>0.28909493818958476</v>
      </c>
      <c r="U42" s="39" t="str">
        <f t="shared" si="9"/>
        <v/>
      </c>
      <c r="V42" s="39">
        <f t="shared" si="10"/>
        <v>0.73206449870663792</v>
      </c>
      <c r="W42" s="39">
        <f t="shared" si="11"/>
        <v>0.40454686672063994</v>
      </c>
      <c r="X42" s="39" t="str">
        <f t="shared" si="12"/>
        <v/>
      </c>
      <c r="Y42" s="39">
        <f t="shared" si="13"/>
        <v>0.56357854143017949</v>
      </c>
      <c r="Z42" s="39" t="str">
        <f t="shared" si="14"/>
        <v/>
      </c>
      <c r="AA42" s="39">
        <f t="shared" si="15"/>
        <v>0.77706397142618844</v>
      </c>
      <c r="AB42" s="140" t="str">
        <f t="shared" si="16"/>
        <v/>
      </c>
      <c r="AD42" s="142">
        <f t="shared" si="17"/>
        <v>0.64267265257757378</v>
      </c>
      <c r="AE42" s="39" t="str">
        <f t="shared" si="18"/>
        <v/>
      </c>
      <c r="AF42" s="140" t="str">
        <f t="shared" si="19"/>
        <v/>
      </c>
      <c r="AH42" s="142">
        <f t="shared" si="20"/>
        <v>5.6837525060999018E-3</v>
      </c>
      <c r="AI42" s="39">
        <f t="shared" si="21"/>
        <v>0.32073605200327515</v>
      </c>
      <c r="AJ42" s="39">
        <f t="shared" si="22"/>
        <v>0.46441391960022033</v>
      </c>
      <c r="AK42" s="39">
        <f t="shared" si="23"/>
        <v>4.0058568510344332E-2</v>
      </c>
      <c r="AL42" s="39" t="str">
        <f t="shared" si="24"/>
        <v/>
      </c>
      <c r="AM42" s="39">
        <f t="shared" si="25"/>
        <v>0.88045097420545781</v>
      </c>
      <c r="AN42" s="39">
        <f t="shared" si="26"/>
        <v>0.63975206760718051</v>
      </c>
      <c r="AO42" s="39">
        <f t="shared" si="27"/>
        <v>0.9535105833605505</v>
      </c>
      <c r="AP42" s="39">
        <f t="shared" si="28"/>
        <v>1.0482502444881292</v>
      </c>
      <c r="AQ42" s="39">
        <f t="shared" si="29"/>
        <v>0.52395757146530619</v>
      </c>
      <c r="AR42" s="39" t="str">
        <f t="shared" si="30"/>
        <v/>
      </c>
      <c r="AS42" s="39">
        <f t="shared" si="31"/>
        <v>1.3307682545607935</v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0.34578106829098082</v>
      </c>
      <c r="O43" s="39">
        <f t="shared" si="39"/>
        <v>8.0788994869987057E-2</v>
      </c>
      <c r="P43" s="39">
        <f t="shared" si="4"/>
        <v>0.32284872141500259</v>
      </c>
      <c r="Q43" s="39" t="str">
        <f t="shared" si="5"/>
        <v/>
      </c>
      <c r="R43" s="39">
        <f t="shared" si="6"/>
        <v>0.47490349627720657</v>
      </c>
      <c r="S43" s="39">
        <f t="shared" si="7"/>
        <v>0.51814887598832571</v>
      </c>
      <c r="T43" s="39">
        <f t="shared" si="8"/>
        <v>9.8045194879993469E-2</v>
      </c>
      <c r="U43" s="39" t="str">
        <f t="shared" si="9"/>
        <v/>
      </c>
      <c r="V43" s="39">
        <f t="shared" si="10"/>
        <v>0.84453370235403813</v>
      </c>
      <c r="W43" s="39">
        <f t="shared" si="11"/>
        <v>0.41100053384674906</v>
      </c>
      <c r="X43" s="39" t="str">
        <f t="shared" si="12"/>
        <v/>
      </c>
      <c r="Y43" s="39">
        <f t="shared" si="13"/>
        <v>0.45230880007671748</v>
      </c>
      <c r="Z43" s="39" t="str">
        <f t="shared" si="14"/>
        <v/>
      </c>
      <c r="AA43" s="39">
        <f t="shared" si="15"/>
        <v>0.69812886525056017</v>
      </c>
      <c r="AB43" s="140" t="str">
        <f t="shared" si="16"/>
        <v/>
      </c>
      <c r="AD43" s="142">
        <f t="shared" si="17"/>
        <v>0.36125073984588818</v>
      </c>
      <c r="AE43" s="39" t="str">
        <f t="shared" si="18"/>
        <v/>
      </c>
      <c r="AF43" s="140" t="str">
        <f t="shared" si="19"/>
        <v/>
      </c>
      <c r="AH43" s="142">
        <f t="shared" si="20"/>
        <v>0.70615527198629113</v>
      </c>
      <c r="AI43" s="39">
        <f t="shared" si="21"/>
        <v>0.49643326930201165</v>
      </c>
      <c r="AJ43" s="39">
        <f t="shared" si="22"/>
        <v>0.8767577251273766</v>
      </c>
      <c r="AK43" s="39">
        <f t="shared" si="23"/>
        <v>0.25114484436103773</v>
      </c>
      <c r="AL43" s="39" t="str">
        <f t="shared" si="24"/>
        <v/>
      </c>
      <c r="AM43" s="39">
        <f t="shared" si="25"/>
        <v>1.1092480485252236</v>
      </c>
      <c r="AN43" s="39">
        <f t="shared" si="26"/>
        <v>0.93556950426511809</v>
      </c>
      <c r="AO43" s="39">
        <f t="shared" si="27"/>
        <v>0.78056171775245997</v>
      </c>
      <c r="AP43" s="39">
        <f t="shared" si="28"/>
        <v>1.0715498958183778</v>
      </c>
      <c r="AQ43" s="39">
        <f t="shared" si="29"/>
        <v>0.5299177486404375</v>
      </c>
      <c r="AR43" s="39" t="str">
        <f t="shared" si="30"/>
        <v/>
      </c>
      <c r="AS43" s="39">
        <f t="shared" si="31"/>
        <v>1.2680487071126507</v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0.36583623158424611</v>
      </c>
      <c r="T44" s="39">
        <f t="shared" si="8"/>
        <v>6.9923995755944851E-2</v>
      </c>
      <c r="U44" s="39" t="str">
        <f t="shared" si="9"/>
        <v/>
      </c>
      <c r="V44" s="39">
        <f t="shared" si="10"/>
        <v>0.86481044009735364</v>
      </c>
      <c r="W44" s="39">
        <f t="shared" si="11"/>
        <v>0.29009288625713453</v>
      </c>
      <c r="X44" s="39" t="str">
        <f t="shared" si="12"/>
        <v/>
      </c>
      <c r="Y44" s="39">
        <f t="shared" si="13"/>
        <v>0.57680749726755642</v>
      </c>
      <c r="Z44" s="39" t="str">
        <f t="shared" si="14"/>
        <v/>
      </c>
      <c r="AA44" s="39">
        <f t="shared" si="15"/>
        <v>0.68827793812295213</v>
      </c>
      <c r="AB44" s="140" t="str">
        <f t="shared" si="16"/>
        <v/>
      </c>
      <c r="AD44" s="142">
        <f t="shared" si="17"/>
        <v>5.3475012429278268E-2</v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0.65619189584961168</v>
      </c>
      <c r="AJ44" s="39">
        <f t="shared" si="22"/>
        <v>0.90863583643801882</v>
      </c>
      <c r="AK44" s="39">
        <f t="shared" si="23"/>
        <v>0.3825098948897574</v>
      </c>
      <c r="AL44" s="39" t="str">
        <f t="shared" si="24"/>
        <v/>
      </c>
      <c r="AM44" s="39">
        <f t="shared" si="25"/>
        <v>1.2475609612899472</v>
      </c>
      <c r="AN44" s="39" t="str">
        <f t="shared" si="26"/>
        <v/>
      </c>
      <c r="AO44" s="39">
        <f t="shared" si="27"/>
        <v>0.54474169855937726</v>
      </c>
      <c r="AP44" s="39">
        <f t="shared" si="28"/>
        <v>0.74593739170176998</v>
      </c>
      <c r="AQ44" s="39">
        <f t="shared" si="29"/>
        <v>0.3718513988380357</v>
      </c>
      <c r="AR44" s="39" t="str">
        <f t="shared" si="30"/>
        <v/>
      </c>
      <c r="AS44" s="39">
        <f t="shared" si="31"/>
        <v>1.0780997482837569</v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0.14827969442273869</v>
      </c>
      <c r="T45" s="39">
        <f t="shared" si="8"/>
        <v>0.26177254071725431</v>
      </c>
      <c r="U45" s="39" t="str">
        <f t="shared" si="9"/>
        <v/>
      </c>
      <c r="V45" s="39">
        <f t="shared" si="10"/>
        <v>0.84383483733271158</v>
      </c>
      <c r="W45" s="39">
        <f t="shared" si="11"/>
        <v>0.16349260010607664</v>
      </c>
      <c r="X45" s="39" t="str">
        <f t="shared" si="12"/>
        <v/>
      </c>
      <c r="Y45" s="39">
        <f t="shared" si="13"/>
        <v>0.91494523698269858</v>
      </c>
      <c r="Z45" s="39" t="str">
        <f t="shared" si="14"/>
        <v/>
      </c>
      <c r="AA45" s="39">
        <f t="shared" si="15"/>
        <v>0.83570486548323963</v>
      </c>
      <c r="AB45" s="140" t="str">
        <f t="shared" si="16"/>
        <v/>
      </c>
      <c r="AD45" s="142">
        <f t="shared" si="17"/>
        <v>0.3419482430200424</v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1.1660707164358133</v>
      </c>
      <c r="AJ45" s="39">
        <f t="shared" si="22"/>
        <v>0.99584295154192448</v>
      </c>
      <c r="AK45" s="39">
        <f t="shared" si="23"/>
        <v>0.56967326442814814</v>
      </c>
      <c r="AL45" s="39" t="str">
        <f t="shared" si="24"/>
        <v/>
      </c>
      <c r="AM45" s="39">
        <f t="shared" si="25"/>
        <v>1.619247851924106</v>
      </c>
      <c r="AN45" s="39" t="str">
        <f t="shared" si="26"/>
        <v/>
      </c>
      <c r="AO45" s="39">
        <f t="shared" si="27"/>
        <v>0.48471940616126896</v>
      </c>
      <c r="AP45" s="39">
        <f t="shared" si="28"/>
        <v>0.38443442666912636</v>
      </c>
      <c r="AQ45" s="39">
        <f t="shared" si="29"/>
        <v>0.18383023652329641</v>
      </c>
      <c r="AR45" s="39" t="str">
        <f t="shared" si="30"/>
        <v/>
      </c>
      <c r="AS45" s="39">
        <f t="shared" si="31"/>
        <v>1.0097025434952283</v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9.0349366999380922E-3</v>
      </c>
      <c r="T46" s="39">
        <f t="shared" si="8"/>
        <v>0.27535549919347779</v>
      </c>
      <c r="U46" s="39" t="str">
        <f t="shared" si="9"/>
        <v/>
      </c>
      <c r="V46" s="39">
        <f t="shared" si="10"/>
        <v>1.1422312088802435</v>
      </c>
      <c r="W46" s="39">
        <f t="shared" si="11"/>
        <v>0.27284908978247796</v>
      </c>
      <c r="X46" s="39" t="str">
        <f t="shared" si="12"/>
        <v/>
      </c>
      <c r="Y46" s="39">
        <f t="shared" si="13"/>
        <v>1.0927258740155215</v>
      </c>
      <c r="Z46" s="39" t="str">
        <f t="shared" si="14"/>
        <v/>
      </c>
      <c r="AA46" s="39">
        <f t="shared" si="15"/>
        <v>1.0651110975625524</v>
      </c>
      <c r="AB46" s="140" t="str">
        <f t="shared" si="16"/>
        <v/>
      </c>
      <c r="AD46" s="142">
        <f t="shared" si="17"/>
        <v>7.4032287918195688E-2</v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>
        <f t="shared" si="21"/>
        <v>0.92659493249411873</v>
      </c>
      <c r="AJ46" s="39">
        <f t="shared" si="22"/>
        <v>0.88864171984430029</v>
      </c>
      <c r="AK46" s="39">
        <f t="shared" si="23"/>
        <v>0.38644962890959444</v>
      </c>
      <c r="AL46" s="39" t="str">
        <f t="shared" si="24"/>
        <v/>
      </c>
      <c r="AM46" s="39">
        <f t="shared" si="25"/>
        <v>1.6972617301090969</v>
      </c>
      <c r="AN46" s="39" t="str">
        <f t="shared" si="26"/>
        <v/>
      </c>
      <c r="AO46" s="39">
        <f t="shared" si="27"/>
        <v>0.60503344833427664</v>
      </c>
      <c r="AP46" s="39">
        <f t="shared" si="28"/>
        <v>0.59369023360090079</v>
      </c>
      <c r="AQ46" s="39">
        <f t="shared" si="29"/>
        <v>0.26432933853020713</v>
      </c>
      <c r="AR46" s="39" t="str">
        <f t="shared" si="30"/>
        <v/>
      </c>
      <c r="AS46" s="39">
        <f t="shared" si="31"/>
        <v>1.3291065874747892</v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0.24029632651889893</v>
      </c>
      <c r="X47" s="39" t="str">
        <f t="shared" si="12"/>
        <v/>
      </c>
      <c r="Y47" s="39">
        <f t="shared" si="13"/>
        <v>1.2020704052381965</v>
      </c>
      <c r="Z47" s="39" t="str">
        <f t="shared" si="14"/>
        <v/>
      </c>
      <c r="AA47" s="39">
        <f t="shared" si="15"/>
        <v>1.1200114916318522</v>
      </c>
      <c r="AB47" s="140" t="str">
        <f t="shared" si="16"/>
        <v/>
      </c>
      <c r="AD47" s="142">
        <f t="shared" si="17"/>
        <v>3.9367872318584622E-2</v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 t="str">
        <f t="shared" si="21"/>
        <v/>
      </c>
      <c r="AJ47" s="39">
        <f t="shared" si="22"/>
        <v>0.72522798934567378</v>
      </c>
      <c r="AK47" s="39">
        <f t="shared" si="23"/>
        <v>0.29634426818245257</v>
      </c>
      <c r="AL47" s="39" t="str">
        <f t="shared" si="24"/>
        <v/>
      </c>
      <c r="AM47" s="39">
        <f t="shared" si="25"/>
        <v>1.669076312225195</v>
      </c>
      <c r="AN47" s="39" t="str">
        <f t="shared" si="26"/>
        <v/>
      </c>
      <c r="AO47" s="39" t="str">
        <f t="shared" si="27"/>
        <v/>
      </c>
      <c r="AP47" s="39">
        <f t="shared" si="28"/>
        <v>0.59097368449408005</v>
      </c>
      <c r="AQ47" s="39">
        <f t="shared" si="29"/>
        <v>0.28610047515116749</v>
      </c>
      <c r="AR47" s="39" t="str">
        <f t="shared" si="30"/>
        <v/>
      </c>
      <c r="AS47" s="39">
        <f t="shared" si="31"/>
        <v>1.4111229616163785</v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0.43158565637305163</v>
      </c>
      <c r="X48" s="39" t="str">
        <f t="shared" si="12"/>
        <v/>
      </c>
      <c r="Y48" s="39">
        <f t="shared" si="13"/>
        <v>0.98537971461527529</v>
      </c>
      <c r="Z48" s="39" t="str">
        <f t="shared" si="14"/>
        <v/>
      </c>
      <c r="AA48" s="39">
        <f t="shared" si="15"/>
        <v>1.1205768843645088</v>
      </c>
      <c r="AB48" s="140" t="str">
        <f t="shared" si="16"/>
        <v/>
      </c>
      <c r="AD48" s="142">
        <f t="shared" si="17"/>
        <v>1.2043884152473436E-2</v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1.0457008012891009</v>
      </c>
      <c r="AK48" s="39">
        <f t="shared" si="23"/>
        <v>0.35637421475153963</v>
      </c>
      <c r="AL48" s="39" t="str">
        <f t="shared" si="24"/>
        <v/>
      </c>
      <c r="AM48" s="39">
        <f t="shared" si="25"/>
        <v>1.7241040375215764</v>
      </c>
      <c r="AN48" s="39" t="str">
        <f t="shared" si="26"/>
        <v/>
      </c>
      <c r="AO48" s="39" t="str">
        <f t="shared" si="27"/>
        <v/>
      </c>
      <c r="AP48" s="39">
        <f t="shared" si="28"/>
        <v>0.76162458933267463</v>
      </c>
      <c r="AQ48" s="39">
        <f t="shared" si="29"/>
        <v>0.28777669435213599</v>
      </c>
      <c r="AR48" s="39" t="str">
        <f t="shared" si="30"/>
        <v/>
      </c>
      <c r="AS48" s="39">
        <f t="shared" si="31"/>
        <v>1.3835610074076816</v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0.59138619363568556</v>
      </c>
      <c r="X49" s="39" t="str">
        <f t="shared" si="12"/>
        <v/>
      </c>
      <c r="Y49" s="39">
        <f t="shared" si="13"/>
        <v>0.77248527163763692</v>
      </c>
      <c r="Z49" s="39" t="str">
        <f t="shared" si="14"/>
        <v/>
      </c>
      <c r="AA49" s="39">
        <f t="shared" si="15"/>
        <v>1.0968386750615848</v>
      </c>
      <c r="AB49" s="140" t="str">
        <f t="shared" si="16"/>
        <v/>
      </c>
      <c r="AD49" s="142">
        <f t="shared" si="17"/>
        <v>5.8881234339585628E-2</v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1.3072139208197038</v>
      </c>
      <c r="AK49" s="39">
        <f t="shared" si="23"/>
        <v>0.39670681552101728</v>
      </c>
      <c r="AL49" s="39" t="str">
        <f t="shared" si="24"/>
        <v/>
      </c>
      <c r="AM49" s="39">
        <f t="shared" si="25"/>
        <v>1.7421465633023396</v>
      </c>
      <c r="AN49" s="39" t="str">
        <f t="shared" si="26"/>
        <v/>
      </c>
      <c r="AO49" s="39" t="str">
        <f t="shared" si="27"/>
        <v/>
      </c>
      <c r="AP49" s="39">
        <f t="shared" si="28"/>
        <v>0.92166306037256929</v>
      </c>
      <c r="AQ49" s="39">
        <f t="shared" si="29"/>
        <v>0.28453871329975594</v>
      </c>
      <c r="AR49" s="39" t="str">
        <f t="shared" si="30"/>
        <v/>
      </c>
      <c r="AS49" s="39">
        <f t="shared" si="31"/>
        <v>1.373124108064387</v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0.56507579743704717</v>
      </c>
      <c r="X50" s="39" t="str">
        <f t="shared" si="12"/>
        <v/>
      </c>
      <c r="Y50" s="39">
        <f t="shared" si="13"/>
        <v>0.85790340749467264</v>
      </c>
      <c r="Z50" s="39" t="str">
        <f t="shared" si="14"/>
        <v/>
      </c>
      <c r="AA50" s="39">
        <f t="shared" si="15"/>
        <v>1.1389699196330341</v>
      </c>
      <c r="AB50" s="140" t="str">
        <f t="shared" si="16"/>
        <v/>
      </c>
      <c r="AD50" s="142">
        <f t="shared" si="17"/>
        <v>5.3432461791102774E-2</v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1.3360922293589863</v>
      </c>
      <c r="AK50" s="39">
        <f t="shared" si="23"/>
        <v>0.44106287830895979</v>
      </c>
      <c r="AL50" s="39" t="str">
        <f t="shared" si="24"/>
        <v/>
      </c>
      <c r="AM50" s="39">
        <f t="shared" si="25"/>
        <v>1.8422768835518708</v>
      </c>
      <c r="AN50" s="39" t="str">
        <f t="shared" si="26"/>
        <v/>
      </c>
      <c r="AO50" s="39" t="str">
        <f t="shared" si="27"/>
        <v/>
      </c>
      <c r="AP50" s="39">
        <f t="shared" si="28"/>
        <v>0.9436944652752306</v>
      </c>
      <c r="AQ50" s="39">
        <f t="shared" si="29"/>
        <v>0.32550747551076298</v>
      </c>
      <c r="AR50" s="39" t="str">
        <f t="shared" si="30"/>
        <v/>
      </c>
      <c r="AS50" s="39">
        <f t="shared" si="31"/>
        <v>1.4540226012700181</v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0.49527398488698826</v>
      </c>
      <c r="X51" s="39" t="str">
        <f t="shared" si="12"/>
        <v/>
      </c>
      <c r="Y51" s="39">
        <f t="shared" si="13"/>
        <v>0.94244252066133893</v>
      </c>
      <c r="Z51" s="39" t="str">
        <f t="shared" si="14"/>
        <v/>
      </c>
      <c r="AA51" s="39">
        <f t="shared" si="15"/>
        <v>1.1429468054436125</v>
      </c>
      <c r="AB51" s="140" t="str">
        <f t="shared" si="16"/>
        <v/>
      </c>
      <c r="AD51" s="142">
        <f t="shared" si="17"/>
        <v>0.10991572402347066</v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1.1926229098266528</v>
      </c>
      <c r="AK51" s="39">
        <f t="shared" si="23"/>
        <v>0.40151812920958502</v>
      </c>
      <c r="AL51" s="39" t="str">
        <f t="shared" si="24"/>
        <v/>
      </c>
      <c r="AM51" s="39">
        <f t="shared" si="25"/>
        <v>1.8038201779213534</v>
      </c>
      <c r="AN51" s="39" t="str">
        <f t="shared" si="26"/>
        <v/>
      </c>
      <c r="AO51" s="39" t="str">
        <f t="shared" si="27"/>
        <v/>
      </c>
      <c r="AP51" s="39">
        <f t="shared" si="28"/>
        <v>0.99233876528594744</v>
      </c>
      <c r="AQ51" s="39">
        <f t="shared" si="29"/>
        <v>0.43043724195646493</v>
      </c>
      <c r="AR51" s="39" t="str">
        <f t="shared" si="30"/>
        <v/>
      </c>
      <c r="AS51" s="39">
        <f t="shared" si="31"/>
        <v>1.5517871444460893</v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0.28181957270760244</v>
      </c>
      <c r="X52" s="39" t="str">
        <f t="shared" si="12"/>
        <v/>
      </c>
      <c r="Y52" s="39">
        <f t="shared" si="13"/>
        <v>1.8014832219758448</v>
      </c>
      <c r="Z52" s="39" t="str">
        <f t="shared" si="14"/>
        <v/>
      </c>
      <c r="AA52" s="39">
        <f t="shared" si="15"/>
        <v>1.6110269346302151</v>
      </c>
      <c r="AB52" s="140" t="str">
        <f t="shared" si="16"/>
        <v/>
      </c>
      <c r="AD52" s="142">
        <f t="shared" si="17"/>
        <v>0.18908307095364738</v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0.895724496311053</v>
      </c>
      <c r="AK52" s="39">
        <f t="shared" si="23"/>
        <v>0.39000770973083659</v>
      </c>
      <c r="AL52" s="39" t="str">
        <f t="shared" si="24"/>
        <v/>
      </c>
      <c r="AM52" s="39">
        <f t="shared" si="25"/>
        <v>2.3313390248685488</v>
      </c>
      <c r="AN52" s="39" t="str">
        <f t="shared" si="26"/>
        <v/>
      </c>
      <c r="AO52" s="39" t="str">
        <f t="shared" si="27"/>
        <v/>
      </c>
      <c r="AP52" s="39">
        <f t="shared" si="28"/>
        <v>0.87328340110996683</v>
      </c>
      <c r="AQ52" s="39">
        <f t="shared" si="29"/>
        <v>0.49448841360269991</v>
      </c>
      <c r="AR52" s="39" t="str">
        <f t="shared" si="30"/>
        <v/>
      </c>
      <c r="AS52" s="39">
        <f t="shared" si="31"/>
        <v>2.0743210157709076</v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1.6719752073247118E-2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>
        <f t="shared" si="17"/>
        <v>3.0642958482093086E-3</v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1.0614425170058397</v>
      </c>
      <c r="AK53" s="39">
        <f t="shared" si="23"/>
        <v>0.77895287586336825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>
        <f t="shared" si="28"/>
        <v>0.78442054312519993</v>
      </c>
      <c r="AQ53" s="39">
        <f t="shared" si="29"/>
        <v>0.650515297955509</v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5.3692568286839625E-2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>
        <f t="shared" si="17"/>
        <v>0.28067922294607517</v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1.4702164116447705</v>
      </c>
      <c r="AK54" s="39">
        <f t="shared" si="23"/>
        <v>1.1079409579201185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>
        <f t="shared" si="28"/>
        <v>0.79687459898343171</v>
      </c>
      <c r="AQ54" s="39">
        <f t="shared" si="29"/>
        <v>0.68800468834235362</v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0.30509401213547482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>
        <f t="shared" si="17"/>
        <v>3.469517354146302E-4</v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1.1505122057522719</v>
      </c>
      <c r="AK55" s="39">
        <f t="shared" si="23"/>
        <v>1.1061205992306089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>
        <f t="shared" si="28"/>
        <v>0.85416416363834824</v>
      </c>
      <c r="AQ55" s="39">
        <f t="shared" si="29"/>
        <v>0.92915566434726582</v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0.26151610103299111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>
        <f t="shared" si="17"/>
        <v>0.47520838129233217</v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1.6082609144423343</v>
      </c>
      <c r="AK56" s="39">
        <f t="shared" si="23"/>
        <v>1.3943970829549173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>
        <f t="shared" si="28"/>
        <v>0.66285466632692591</v>
      </c>
      <c r="AQ56" s="39">
        <f t="shared" si="29"/>
        <v>0.74127126893398088</v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>
        <f t="shared" si="17"/>
        <v>0.27601861235096387</v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1.3883866298191259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>
        <f t="shared" si="29"/>
        <v>0.92306016510743527</v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>
        <f t="shared" si="29"/>
        <v>1.0778236931995266</v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>
        <f t="shared" si="29"/>
        <v>1.1284645254950048</v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4.9771083999999997</v>
      </c>
      <c r="D61" s="6">
        <v>5.0030277333333331</v>
      </c>
      <c r="E61" s="6">
        <v>4.7831999999999999</v>
      </c>
      <c r="F61" s="6">
        <v>1.4640127503998564E-2</v>
      </c>
      <c r="G61" s="6">
        <v>-4.3938939588262098</v>
      </c>
      <c r="H61" s="12">
        <v>0.42</v>
      </c>
      <c r="I61" s="92">
        <f>I60+15</f>
        <v>60</v>
      </c>
      <c r="J61" s="6">
        <f t="shared" ref="J61:J74" si="40">G61+(G62-G61)/15*(I61-B61)</f>
        <v>-4.1330690933692082</v>
      </c>
      <c r="K61" s="6">
        <f>H61+(H62-H61)/15*(I61-B61)</f>
        <v>0.42</v>
      </c>
      <c r="L61" s="135"/>
    </row>
    <row r="62" spans="1:51">
      <c r="A62" s="210"/>
      <c r="B62" s="21">
        <v>70</v>
      </c>
      <c r="C62" s="6">
        <v>4.9771083999999997</v>
      </c>
      <c r="D62" s="6">
        <v>4.9993473999999996</v>
      </c>
      <c r="E62" s="6">
        <v>4.8187999999999986</v>
      </c>
      <c r="F62" s="6">
        <v>9.7125348562224767E-3</v>
      </c>
      <c r="G62" s="6">
        <v>-3.6114193624552064</v>
      </c>
      <c r="H62" s="12">
        <v>0.42</v>
      </c>
      <c r="I62" s="92">
        <f t="shared" ref="I62:I92" si="41">I61+15</f>
        <v>75</v>
      </c>
      <c r="J62" s="6">
        <f t="shared" si="40"/>
        <v>-3.2998930873044703</v>
      </c>
      <c r="K62" s="6">
        <f t="shared" ref="K62:K74" si="42">H62+(H63-H62)/15*(I62-B62)</f>
        <v>0.42333333333333334</v>
      </c>
      <c r="L62" s="135"/>
    </row>
    <row r="63" spans="1:51">
      <c r="A63" s="210"/>
      <c r="B63" s="21">
        <v>85</v>
      </c>
      <c r="C63" s="6">
        <v>4.9771083999999997</v>
      </c>
      <c r="D63" s="6">
        <v>4.9928163999999997</v>
      </c>
      <c r="E63" s="6">
        <v>4.859166666666666</v>
      </c>
      <c r="F63" s="6">
        <v>2.8271458439897257E-2</v>
      </c>
      <c r="G63" s="6">
        <v>-2.676840537002998</v>
      </c>
      <c r="H63" s="12">
        <v>0.43</v>
      </c>
      <c r="I63" s="92">
        <f t="shared" si="41"/>
        <v>90</v>
      </c>
      <c r="J63" s="6">
        <f t="shared" si="40"/>
        <v>-2.3008718797619658</v>
      </c>
      <c r="K63" s="6">
        <f t="shared" si="42"/>
        <v>0.42666666666666664</v>
      </c>
      <c r="L63" s="135"/>
    </row>
    <row r="64" spans="1:51">
      <c r="A64" s="210"/>
      <c r="B64" s="21">
        <v>100</v>
      </c>
      <c r="C64" s="6">
        <v>4.9771083999999997</v>
      </c>
      <c r="D64" s="6">
        <v>4.9888744000000003</v>
      </c>
      <c r="E64" s="6">
        <v>4.9116</v>
      </c>
      <c r="F64" s="6">
        <v>8.9814623902047981E-3</v>
      </c>
      <c r="G64" s="6">
        <v>-1.5489345652799014</v>
      </c>
      <c r="H64" s="12">
        <v>0.42</v>
      </c>
      <c r="I64" s="92">
        <f t="shared" si="41"/>
        <v>105</v>
      </c>
      <c r="J64" s="6">
        <f t="shared" si="40"/>
        <v>-1.4698323729591105</v>
      </c>
      <c r="K64" s="6">
        <f t="shared" si="42"/>
        <v>0.42</v>
      </c>
      <c r="L64" s="135"/>
    </row>
    <row r="65" spans="1:12">
      <c r="A65" s="210"/>
      <c r="B65" s="21">
        <v>115</v>
      </c>
      <c r="C65" s="6">
        <v>4.9771083999999997</v>
      </c>
      <c r="D65" s="6">
        <v>4.9862003999999995</v>
      </c>
      <c r="E65" s="6">
        <v>4.920799999999999</v>
      </c>
      <c r="F65" s="6">
        <v>7.0237691685683433E-3</v>
      </c>
      <c r="G65" s="6">
        <v>-1.311627988317529</v>
      </c>
      <c r="H65" s="12">
        <v>0.42</v>
      </c>
      <c r="I65" s="92">
        <f t="shared" si="41"/>
        <v>120</v>
      </c>
      <c r="J65" s="6">
        <f t="shared" si="40"/>
        <v>-1.2251007195371226</v>
      </c>
      <c r="K65" s="6">
        <f t="shared" si="42"/>
        <v>0.42</v>
      </c>
      <c r="L65" s="135"/>
    </row>
    <row r="66" spans="1:12">
      <c r="A66" s="210"/>
      <c r="B66" s="21">
        <v>130</v>
      </c>
      <c r="C66" s="6">
        <v>4.9771083999999997</v>
      </c>
      <c r="D66" s="6">
        <v>4.9803960666666658</v>
      </c>
      <c r="E66" s="6">
        <v>4.9280000000000008</v>
      </c>
      <c r="F66" s="6">
        <v>6.4549722436790967E-3</v>
      </c>
      <c r="G66" s="6">
        <v>-1.0520461819763098</v>
      </c>
      <c r="H66" s="12">
        <v>0.42</v>
      </c>
      <c r="I66" s="92">
        <f t="shared" si="41"/>
        <v>135</v>
      </c>
      <c r="J66" s="6">
        <f t="shared" si="40"/>
        <v>-1.0329038568098006</v>
      </c>
      <c r="K66" s="6">
        <f t="shared" si="42"/>
        <v>0.41666666666666663</v>
      </c>
      <c r="L66" s="135"/>
    </row>
    <row r="67" spans="1:12">
      <c r="A67" s="210"/>
      <c r="B67" s="21">
        <v>145</v>
      </c>
      <c r="C67" s="6">
        <v>4.9771083999999997</v>
      </c>
      <c r="D67" s="6">
        <v>4.9777707333333332</v>
      </c>
      <c r="E67" s="6">
        <v>4.9282608695652197</v>
      </c>
      <c r="F67" s="6">
        <v>4.910261901035301E-3</v>
      </c>
      <c r="G67" s="6">
        <v>-0.99461920647678226</v>
      </c>
      <c r="H67" s="12">
        <v>0.41</v>
      </c>
      <c r="I67" s="92">
        <f t="shared" si="41"/>
        <v>150</v>
      </c>
      <c r="J67" s="6">
        <f t="shared" si="40"/>
        <v>-0.79440338053274562</v>
      </c>
      <c r="K67" s="6">
        <f t="shared" si="42"/>
        <v>0.41333333333333333</v>
      </c>
      <c r="L67" s="135"/>
    </row>
    <row r="68" spans="1:12">
      <c r="A68" s="210"/>
      <c r="B68" s="21">
        <v>160</v>
      </c>
      <c r="C68" s="6">
        <v>4.9771083999999997</v>
      </c>
      <c r="D68" s="6">
        <v>4.9771083999999997</v>
      </c>
      <c r="E68" s="6">
        <v>4.9575000000000005</v>
      </c>
      <c r="F68" s="6">
        <v>1.2597446256043645E-2</v>
      </c>
      <c r="G68" s="6">
        <v>-0.39397172864467239</v>
      </c>
      <c r="H68" s="12">
        <v>0.42</v>
      </c>
      <c r="I68" s="92">
        <f t="shared" si="41"/>
        <v>165</v>
      </c>
      <c r="J68" s="6">
        <f t="shared" si="40"/>
        <v>-0.2295876375675501</v>
      </c>
      <c r="K68" s="6">
        <f t="shared" si="42"/>
        <v>0.42</v>
      </c>
      <c r="L68" s="135"/>
    </row>
    <row r="69" spans="1:12">
      <c r="A69" s="210"/>
      <c r="B69" s="21">
        <v>175</v>
      </c>
      <c r="C69" s="6">
        <v>4.9771083999999997</v>
      </c>
      <c r="D69" s="6">
        <v>4.9783957333333326</v>
      </c>
      <c r="E69" s="6">
        <v>4.9833333333333334</v>
      </c>
      <c r="F69" s="6">
        <v>7.6138698762688341E-3</v>
      </c>
      <c r="G69" s="6">
        <v>9.9180544586694522E-2</v>
      </c>
      <c r="H69" s="12">
        <v>0.42</v>
      </c>
      <c r="I69" s="92">
        <f t="shared" si="41"/>
        <v>180</v>
      </c>
      <c r="J69" s="6">
        <f t="shared" si="40"/>
        <v>0.23974917388415662</v>
      </c>
      <c r="K69" s="6">
        <f t="shared" si="42"/>
        <v>0.42</v>
      </c>
      <c r="L69" s="135"/>
    </row>
    <row r="70" spans="1:12">
      <c r="A70" s="210"/>
      <c r="B70" s="21">
        <v>190</v>
      </c>
      <c r="C70" s="6">
        <v>4.9771083999999997</v>
      </c>
      <c r="D70" s="6">
        <v>4.9808553999999994</v>
      </c>
      <c r="E70" s="6">
        <v>5.006800000000001</v>
      </c>
      <c r="F70" s="6">
        <v>6.9041050590691799E-3</v>
      </c>
      <c r="G70" s="6">
        <v>0.52088643247908084</v>
      </c>
      <c r="H70" s="12">
        <v>0.42</v>
      </c>
      <c r="I70" s="92">
        <f t="shared" si="41"/>
        <v>195</v>
      </c>
      <c r="J70" s="6">
        <f t="shared" si="40"/>
        <v>0.61584238866811059</v>
      </c>
      <c r="K70" s="6">
        <f t="shared" si="42"/>
        <v>0.42</v>
      </c>
      <c r="L70" s="135"/>
    </row>
    <row r="71" spans="1:12">
      <c r="A71" s="210"/>
      <c r="B71" s="21">
        <v>205</v>
      </c>
      <c r="C71" s="6">
        <v>4.9771083999999997</v>
      </c>
      <c r="D71" s="6">
        <v>4.9826520666666667</v>
      </c>
      <c r="E71" s="6">
        <v>5.0227999999999993</v>
      </c>
      <c r="F71" s="6">
        <v>6.7823299831254943E-3</v>
      </c>
      <c r="G71" s="6">
        <v>0.80575430104617007</v>
      </c>
      <c r="H71" s="12">
        <v>0.42</v>
      </c>
      <c r="I71" s="92">
        <f t="shared" si="41"/>
        <v>210</v>
      </c>
      <c r="J71" s="6">
        <f t="shared" si="40"/>
        <v>0.86474594857352594</v>
      </c>
      <c r="K71" s="6">
        <f t="shared" si="42"/>
        <v>0.41666666666666663</v>
      </c>
      <c r="L71" s="135"/>
    </row>
    <row r="72" spans="1:12">
      <c r="A72" s="210"/>
      <c r="B72" s="21">
        <v>220</v>
      </c>
      <c r="C72" s="6">
        <v>4.9771083999999997</v>
      </c>
      <c r="D72" s="6">
        <v>4.9846147333333333</v>
      </c>
      <c r="E72" s="6">
        <v>5.0336000000000016</v>
      </c>
      <c r="F72" s="6">
        <v>5.6862407030772956E-3</v>
      </c>
      <c r="G72" s="6">
        <v>0.98272924362823766</v>
      </c>
      <c r="H72" s="12">
        <v>0.41</v>
      </c>
      <c r="I72" s="92">
        <f t="shared" si="41"/>
        <v>225</v>
      </c>
      <c r="J72" s="6">
        <f t="shared" si="40"/>
        <v>0.83855434831993181</v>
      </c>
      <c r="K72" s="6">
        <f t="shared" si="42"/>
        <v>0.41333333333333333</v>
      </c>
      <c r="L72" s="135"/>
    </row>
    <row r="73" spans="1:12">
      <c r="A73" s="210"/>
      <c r="B73" s="21">
        <v>235</v>
      </c>
      <c r="C73" s="6">
        <v>4.9771083999999997</v>
      </c>
      <c r="D73" s="6">
        <v>4.9936783999999994</v>
      </c>
      <c r="E73" s="6">
        <v>5.0211538461538456</v>
      </c>
      <c r="F73" s="6">
        <v>9.5192113441916609E-3</v>
      </c>
      <c r="G73" s="6">
        <v>0.55020455770332011</v>
      </c>
      <c r="H73" s="12">
        <v>0.42</v>
      </c>
      <c r="I73" s="92">
        <f t="shared" si="41"/>
        <v>240</v>
      </c>
      <c r="J73" s="6">
        <f t="shared" si="40"/>
        <v>0.47537352763040785</v>
      </c>
      <c r="K73" s="6">
        <f t="shared" si="42"/>
        <v>0.42</v>
      </c>
      <c r="L73" s="135"/>
    </row>
    <row r="74" spans="1:12">
      <c r="A74" s="210"/>
      <c r="B74" s="21">
        <v>250</v>
      </c>
      <c r="C74" s="6">
        <v>4.9771083999999997</v>
      </c>
      <c r="D74" s="6">
        <v>4.9964183999999996</v>
      </c>
      <c r="E74" s="6">
        <v>5.0126923076923093</v>
      </c>
      <c r="F74" s="6">
        <v>8.7442288660315188E-3</v>
      </c>
      <c r="G74" s="6">
        <v>0.32571146748458341</v>
      </c>
      <c r="H74" s="12">
        <v>0.42</v>
      </c>
      <c r="I74" s="92">
        <f t="shared" si="41"/>
        <v>255</v>
      </c>
      <c r="J74" s="6">
        <f t="shared" si="40"/>
        <v>0.20060651737867993</v>
      </c>
      <c r="K74" s="6">
        <f t="shared" si="42"/>
        <v>0.42</v>
      </c>
      <c r="L74" s="135"/>
    </row>
    <row r="75" spans="1:12">
      <c r="A75" s="210"/>
      <c r="B75" s="21">
        <v>265</v>
      </c>
      <c r="C75" s="6">
        <v>4.9771083999999997</v>
      </c>
      <c r="D75" s="6">
        <v>5.0024813999999989</v>
      </c>
      <c r="E75" s="6">
        <v>5.0000000000000009</v>
      </c>
      <c r="F75" s="6">
        <v>8.4852813742383893E-3</v>
      </c>
      <c r="G75" s="6">
        <v>-4.9603382833126958E-2</v>
      </c>
      <c r="H75" s="12">
        <v>0.42</v>
      </c>
      <c r="I75" s="92">
        <f t="shared" si="41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5.0957599999999994</v>
      </c>
      <c r="E95" s="30">
        <v>4.8019999999999996</v>
      </c>
      <c r="F95" s="30">
        <v>7.6777189594989803E-3</v>
      </c>
      <c r="G95" s="74">
        <v>-5.7647926903935787</v>
      </c>
      <c r="H95" s="31">
        <v>0.5</v>
      </c>
      <c r="I95" s="93">
        <v>45</v>
      </c>
      <c r="J95" s="29">
        <f>G95+(G96-G95)/15*(I95-B95)</f>
        <v>-5.7647926903935787</v>
      </c>
      <c r="K95" s="29">
        <f>H95+(H96-H95)/15*(I95-B95)</f>
        <v>0.5</v>
      </c>
      <c r="L95" s="135"/>
    </row>
    <row r="96" spans="1:12">
      <c r="A96" s="210"/>
      <c r="B96" s="21">
        <v>60</v>
      </c>
      <c r="C96" s="7"/>
      <c r="D96" s="7">
        <v>5.0933599999999997</v>
      </c>
      <c r="E96" s="7">
        <v>4.8529999999999998</v>
      </c>
      <c r="F96" s="7">
        <v>1.3416407864998797E-2</v>
      </c>
      <c r="G96" s="75">
        <v>-4.7190852403914105</v>
      </c>
      <c r="H96" s="22">
        <v>0.5</v>
      </c>
      <c r="I96" s="92">
        <f>I95+15</f>
        <v>60</v>
      </c>
      <c r="J96" s="6">
        <f t="shared" ref="J96:J119" si="43">G96+(G97-G96)/15*(I96-B96)</f>
        <v>-4.7190852403914105</v>
      </c>
      <c r="K96" s="6">
        <f>H96+(H97-H96)/15*(I96-B96)</f>
        <v>0.5</v>
      </c>
      <c r="L96" s="135"/>
    </row>
    <row r="97" spans="1:12">
      <c r="A97" s="210"/>
      <c r="B97" s="21">
        <v>75</v>
      </c>
      <c r="C97" s="7"/>
      <c r="D97" s="7">
        <v>5.0899599999999996</v>
      </c>
      <c r="E97" s="7">
        <v>4.907</v>
      </c>
      <c r="F97" s="7">
        <v>9.2338051687661914E-3</v>
      </c>
      <c r="G97" s="75">
        <v>-3.5945272654401914</v>
      </c>
      <c r="H97" s="22">
        <v>0.5</v>
      </c>
      <c r="I97" s="92">
        <f t="shared" ref="I97:I127" si="44">I96+15</f>
        <v>75</v>
      </c>
      <c r="J97" s="6">
        <f t="shared" si="43"/>
        <v>-3.5945272654401914</v>
      </c>
      <c r="K97" s="6">
        <f t="shared" ref="K97:K119" si="45">H97+(H98-H97)/15*(I97-B97)</f>
        <v>0.5</v>
      </c>
      <c r="L97" s="135"/>
    </row>
    <row r="98" spans="1:12">
      <c r="A98" s="210"/>
      <c r="B98" s="21">
        <v>90</v>
      </c>
      <c r="C98" s="7"/>
      <c r="D98" s="7">
        <v>5.0867599999999999</v>
      </c>
      <c r="E98" s="7">
        <v>4.9714999999999998</v>
      </c>
      <c r="F98" s="7">
        <v>1.3088765773505385E-2</v>
      </c>
      <c r="G98" s="75">
        <v>-2.2658824084486029</v>
      </c>
      <c r="H98" s="22">
        <v>0.5</v>
      </c>
      <c r="I98" s="92">
        <f t="shared" si="44"/>
        <v>90</v>
      </c>
      <c r="J98" s="6">
        <f t="shared" si="43"/>
        <v>-2.2658824084486029</v>
      </c>
      <c r="K98" s="6">
        <f t="shared" si="45"/>
        <v>0.5</v>
      </c>
      <c r="L98" s="135"/>
    </row>
    <row r="99" spans="1:12">
      <c r="A99" s="210"/>
      <c r="B99" s="21">
        <v>105</v>
      </c>
      <c r="C99" s="7"/>
      <c r="D99" s="7">
        <v>5.0890599999999999</v>
      </c>
      <c r="E99" s="7">
        <v>5.019499999999999</v>
      </c>
      <c r="F99" s="7">
        <v>6.8633274115327365E-3</v>
      </c>
      <c r="G99" s="75">
        <v>-1.3668536036124737</v>
      </c>
      <c r="H99" s="22">
        <v>0.5</v>
      </c>
      <c r="I99" s="92">
        <f t="shared" si="44"/>
        <v>105</v>
      </c>
      <c r="J99" s="6">
        <f t="shared" si="43"/>
        <v>-1.3668536036124737</v>
      </c>
      <c r="K99" s="6">
        <f t="shared" si="45"/>
        <v>0.5</v>
      </c>
      <c r="L99" s="135"/>
    </row>
    <row r="100" spans="1:12">
      <c r="A100" s="210"/>
      <c r="B100" s="21">
        <v>120</v>
      </c>
      <c r="C100" s="7"/>
      <c r="D100" s="7">
        <v>5.08866</v>
      </c>
      <c r="E100" s="7">
        <v>5.0340000000000016</v>
      </c>
      <c r="F100" s="7">
        <v>6.805570473787252E-3</v>
      </c>
      <c r="G100" s="75">
        <v>-1.0741531169305549</v>
      </c>
      <c r="H100" s="22">
        <v>0.5</v>
      </c>
      <c r="I100" s="92">
        <f t="shared" si="44"/>
        <v>120</v>
      </c>
      <c r="J100" s="6">
        <f t="shared" si="43"/>
        <v>-1.0741531169305549</v>
      </c>
      <c r="K100" s="6">
        <f t="shared" si="45"/>
        <v>0.5</v>
      </c>
      <c r="L100" s="135"/>
    </row>
    <row r="101" spans="1:12">
      <c r="A101" s="210"/>
      <c r="B101" s="21">
        <v>135</v>
      </c>
      <c r="C101" s="7"/>
      <c r="D101" s="7">
        <v>5.0852100000000009</v>
      </c>
      <c r="E101" s="7">
        <v>5.0570000000000004</v>
      </c>
      <c r="F101" s="7">
        <v>1.1285761872936657E-2</v>
      </c>
      <c r="G101" s="75">
        <v>-0.55474601835520088</v>
      </c>
      <c r="H101" s="22">
        <v>0.5</v>
      </c>
      <c r="I101" s="92">
        <f t="shared" si="44"/>
        <v>135</v>
      </c>
      <c r="J101" s="6">
        <f t="shared" si="43"/>
        <v>-0.55474601835520088</v>
      </c>
      <c r="K101" s="6">
        <f t="shared" si="45"/>
        <v>0.5</v>
      </c>
      <c r="L101" s="135"/>
    </row>
    <row r="102" spans="1:12">
      <c r="A102" s="210"/>
      <c r="B102" s="21">
        <v>150</v>
      </c>
      <c r="C102" s="7"/>
      <c r="D102" s="7">
        <v>5.0838100000000006</v>
      </c>
      <c r="E102" s="7">
        <v>5.0545000000000009</v>
      </c>
      <c r="F102" s="7">
        <v>8.8704120832301427E-3</v>
      </c>
      <c r="G102" s="75">
        <v>-0.57653610186060689</v>
      </c>
      <c r="H102" s="22">
        <v>0.5</v>
      </c>
      <c r="I102" s="92">
        <f t="shared" si="44"/>
        <v>150</v>
      </c>
      <c r="J102" s="6">
        <f t="shared" si="43"/>
        <v>-0.57653610186060689</v>
      </c>
      <c r="K102" s="6">
        <f t="shared" si="45"/>
        <v>0.5</v>
      </c>
      <c r="L102" s="135"/>
    </row>
    <row r="103" spans="1:12">
      <c r="A103" s="210"/>
      <c r="B103" s="21">
        <v>165</v>
      </c>
      <c r="C103" s="7"/>
      <c r="D103" s="7">
        <v>5.0790100000000002</v>
      </c>
      <c r="E103" s="7">
        <v>5.0820000000000007</v>
      </c>
      <c r="F103" s="7">
        <v>6.9585237393844472E-3</v>
      </c>
      <c r="G103" s="75">
        <v>5.8869740362796928E-2</v>
      </c>
      <c r="H103" s="22">
        <v>0.5</v>
      </c>
      <c r="I103" s="92">
        <f t="shared" si="44"/>
        <v>165</v>
      </c>
      <c r="J103" s="6">
        <f t="shared" si="43"/>
        <v>5.8869740362796928E-2</v>
      </c>
      <c r="K103" s="6">
        <f t="shared" si="45"/>
        <v>0.5</v>
      </c>
      <c r="L103" s="135"/>
    </row>
    <row r="104" spans="1:12">
      <c r="A104" s="210"/>
      <c r="B104" s="21">
        <v>180</v>
      </c>
      <c r="C104" s="7"/>
      <c r="D104" s="7">
        <v>5.08291</v>
      </c>
      <c r="E104" s="7">
        <v>5.0994999999999999</v>
      </c>
      <c r="F104" s="7">
        <v>6.8633274115327365E-3</v>
      </c>
      <c r="G104" s="75">
        <v>0.32638783688870904</v>
      </c>
      <c r="H104" s="22">
        <v>0.5</v>
      </c>
      <c r="I104" s="92">
        <f t="shared" si="44"/>
        <v>180</v>
      </c>
      <c r="J104" s="6">
        <f t="shared" si="43"/>
        <v>0.32638783688870904</v>
      </c>
      <c r="K104" s="6">
        <f t="shared" si="45"/>
        <v>0.5</v>
      </c>
      <c r="L104" s="135"/>
    </row>
    <row r="105" spans="1:12">
      <c r="A105" s="210"/>
      <c r="B105" s="21">
        <v>195</v>
      </c>
      <c r="C105" s="7"/>
      <c r="D105" s="7">
        <v>5.0853099999999998</v>
      </c>
      <c r="E105" s="7">
        <v>5.1094999999999997</v>
      </c>
      <c r="F105" s="7">
        <v>6.8633274115327738E-3</v>
      </c>
      <c r="G105" s="75">
        <v>0.47568388161193581</v>
      </c>
      <c r="H105" s="22">
        <v>0.5</v>
      </c>
      <c r="I105" s="92">
        <f t="shared" si="44"/>
        <v>195</v>
      </c>
      <c r="J105" s="6">
        <f t="shared" si="43"/>
        <v>0.47568388161193581</v>
      </c>
      <c r="K105" s="6">
        <f t="shared" si="45"/>
        <v>0.5</v>
      </c>
      <c r="L105" s="135"/>
    </row>
    <row r="106" spans="1:12">
      <c r="A106" s="210"/>
      <c r="B106" s="21">
        <v>210</v>
      </c>
      <c r="C106" s="7"/>
      <c r="D106" s="7">
        <v>5.08371</v>
      </c>
      <c r="E106" s="7">
        <v>5.1094999999999988</v>
      </c>
      <c r="F106" s="7">
        <v>6.04805318829316E-3</v>
      </c>
      <c r="G106" s="75">
        <v>0.5073066717023369</v>
      </c>
      <c r="H106" s="22">
        <v>0.5</v>
      </c>
      <c r="I106" s="92">
        <f t="shared" si="44"/>
        <v>210</v>
      </c>
      <c r="J106" s="6">
        <f t="shared" si="43"/>
        <v>0.5073066717023369</v>
      </c>
      <c r="K106" s="6">
        <f t="shared" si="45"/>
        <v>0.5</v>
      </c>
      <c r="L106" s="135"/>
    </row>
    <row r="107" spans="1:12">
      <c r="A107" s="210"/>
      <c r="B107" s="21">
        <v>225</v>
      </c>
      <c r="C107" s="7">
        <v>5.0841599999999998</v>
      </c>
      <c r="D107" s="7">
        <v>5.0841599999999998</v>
      </c>
      <c r="E107" s="7">
        <v>5.1140000000000008</v>
      </c>
      <c r="F107" s="7">
        <v>7.539370349250619E-3</v>
      </c>
      <c r="G107" s="75">
        <v>0.58692094662640393</v>
      </c>
      <c r="H107" s="22">
        <v>0.5</v>
      </c>
      <c r="I107" s="92">
        <f t="shared" si="44"/>
        <v>225</v>
      </c>
      <c r="J107" s="6">
        <f t="shared" si="43"/>
        <v>0.58692094662640393</v>
      </c>
      <c r="K107" s="6">
        <f t="shared" si="45"/>
        <v>0.5</v>
      </c>
      <c r="L107" s="135"/>
    </row>
    <row r="108" spans="1:12">
      <c r="A108" s="210"/>
      <c r="B108" s="21">
        <v>240</v>
      </c>
      <c r="C108" s="7"/>
      <c r="D108" s="7">
        <v>5.0851100000000002</v>
      </c>
      <c r="E108" s="7">
        <v>5.1144999999999996</v>
      </c>
      <c r="F108" s="7">
        <v>8.2557794748189545E-3</v>
      </c>
      <c r="G108" s="75">
        <v>0.57796193199359225</v>
      </c>
      <c r="H108" s="22">
        <v>0.5</v>
      </c>
      <c r="I108" s="92">
        <f t="shared" si="44"/>
        <v>240</v>
      </c>
      <c r="J108" s="6">
        <f t="shared" si="43"/>
        <v>0.57796193199359225</v>
      </c>
      <c r="K108" s="6">
        <f t="shared" si="45"/>
        <v>0.5</v>
      </c>
      <c r="L108" s="135"/>
    </row>
    <row r="109" spans="1:12">
      <c r="A109" s="210"/>
      <c r="B109" s="21">
        <v>255</v>
      </c>
      <c r="C109" s="7"/>
      <c r="D109" s="7">
        <v>5.0886100000000001</v>
      </c>
      <c r="E109" s="7">
        <v>5.0984999999999996</v>
      </c>
      <c r="F109" s="7">
        <v>8.1272770088725819E-3</v>
      </c>
      <c r="G109" s="75">
        <v>0.1943556295333993</v>
      </c>
      <c r="H109" s="22">
        <v>0.5</v>
      </c>
      <c r="I109" s="92">
        <f t="shared" si="44"/>
        <v>255</v>
      </c>
      <c r="J109" s="6">
        <f t="shared" si="43"/>
        <v>0.1943556295333993</v>
      </c>
      <c r="K109" s="6">
        <f t="shared" si="45"/>
        <v>0.5</v>
      </c>
      <c r="L109" s="135"/>
    </row>
    <row r="110" spans="1:12">
      <c r="A110" s="210"/>
      <c r="B110" s="21">
        <v>270</v>
      </c>
      <c r="C110" s="7"/>
      <c r="D110" s="7">
        <v>5.08941</v>
      </c>
      <c r="E110" s="7">
        <v>5.0849999999999991</v>
      </c>
      <c r="F110" s="7">
        <v>1.0513149660756824E-2</v>
      </c>
      <c r="G110" s="75">
        <v>-8.6650515482166179E-2</v>
      </c>
      <c r="H110" s="22">
        <v>0.5</v>
      </c>
      <c r="I110" s="92">
        <f t="shared" si="44"/>
        <v>270</v>
      </c>
      <c r="J110" s="6">
        <f t="shared" si="43"/>
        <v>-8.6650515482166179E-2</v>
      </c>
      <c r="K110" s="6">
        <f t="shared" si="45"/>
        <v>0.5</v>
      </c>
      <c r="L110" s="135"/>
    </row>
    <row r="111" spans="1:12">
      <c r="A111" s="210"/>
      <c r="B111" s="21">
        <v>285</v>
      </c>
      <c r="C111" s="7"/>
      <c r="D111" s="7">
        <v>5.0909099999999992</v>
      </c>
      <c r="E111" s="7">
        <v>5.059499999999999</v>
      </c>
      <c r="F111" s="7">
        <v>1.4680814547887838E-2</v>
      </c>
      <c r="G111" s="75">
        <v>-0.61698203268178309</v>
      </c>
      <c r="H111" s="22">
        <v>0.5</v>
      </c>
      <c r="I111" s="92">
        <f t="shared" si="44"/>
        <v>285</v>
      </c>
      <c r="J111" s="6">
        <f t="shared" si="43"/>
        <v>-0.61698203268178309</v>
      </c>
      <c r="K111" s="6">
        <f t="shared" si="45"/>
        <v>0.5</v>
      </c>
      <c r="L111" s="135"/>
    </row>
    <row r="112" spans="1:12">
      <c r="A112" s="210"/>
      <c r="B112" s="21">
        <v>300</v>
      </c>
      <c r="C112" s="7"/>
      <c r="D112" s="7">
        <v>5.0928099999999992</v>
      </c>
      <c r="E112" s="7">
        <v>5.0330000000000004</v>
      </c>
      <c r="F112" s="7">
        <v>1.0809352675491674E-2</v>
      </c>
      <c r="G112" s="75">
        <v>-1.1744007728542556</v>
      </c>
      <c r="H112" s="22">
        <v>0.5</v>
      </c>
      <c r="I112" s="92">
        <f t="shared" si="44"/>
        <v>300</v>
      </c>
      <c r="J112" s="6">
        <f t="shared" si="43"/>
        <v>-1.1744007728542556</v>
      </c>
      <c r="K112" s="6">
        <f t="shared" si="45"/>
        <v>0.5</v>
      </c>
      <c r="L112" s="135"/>
    </row>
    <row r="113" spans="1:12">
      <c r="A113" s="210"/>
      <c r="B113" s="21">
        <v>315</v>
      </c>
      <c r="C113" s="7"/>
      <c r="D113" s="7">
        <v>5.0924099999999992</v>
      </c>
      <c r="E113" s="7">
        <v>5.0224999999999991</v>
      </c>
      <c r="F113" s="7">
        <v>1.0195458225163616E-2</v>
      </c>
      <c r="G113" s="75">
        <v>-1.3728274039207398</v>
      </c>
      <c r="H113" s="22">
        <v>0.5</v>
      </c>
      <c r="I113" s="92">
        <f t="shared" si="44"/>
        <v>315</v>
      </c>
      <c r="J113" s="6">
        <f t="shared" si="43"/>
        <v>-1.3728274039207398</v>
      </c>
      <c r="K113" s="6">
        <f t="shared" si="45"/>
        <v>0.5</v>
      </c>
      <c r="L113" s="135"/>
    </row>
    <row r="114" spans="1:12">
      <c r="A114" s="210"/>
      <c r="B114" s="21">
        <v>330</v>
      </c>
      <c r="C114" s="7"/>
      <c r="D114" s="7">
        <v>5.0896599999999994</v>
      </c>
      <c r="E114" s="7">
        <v>5.0114999999999998</v>
      </c>
      <c r="F114" s="7">
        <v>1.0894228312565981E-2</v>
      </c>
      <c r="G114" s="75">
        <v>-1.5356625000491109</v>
      </c>
      <c r="H114" s="22">
        <v>0.5</v>
      </c>
      <c r="I114" s="92">
        <f t="shared" si="44"/>
        <v>330</v>
      </c>
      <c r="J114" s="6">
        <f t="shared" si="43"/>
        <v>-1.5356625000491109</v>
      </c>
      <c r="K114" s="6">
        <f t="shared" si="45"/>
        <v>0.5</v>
      </c>
      <c r="L114" s="135"/>
    </row>
    <row r="115" spans="1:12">
      <c r="A115" s="210"/>
      <c r="B115" s="21">
        <v>345</v>
      </c>
      <c r="C115" s="7"/>
      <c r="D115" s="7">
        <v>5.093659999999999</v>
      </c>
      <c r="E115" s="7">
        <v>5.0164999999999997</v>
      </c>
      <c r="F115" s="7">
        <v>8.1272770088724709E-3</v>
      </c>
      <c r="G115" s="75">
        <v>-1.5148243110062165</v>
      </c>
      <c r="H115" s="22">
        <v>0.5</v>
      </c>
      <c r="I115" s="92">
        <f t="shared" si="44"/>
        <v>345</v>
      </c>
      <c r="J115" s="6">
        <f t="shared" si="43"/>
        <v>-1.5148243110062165</v>
      </c>
      <c r="K115" s="6">
        <f t="shared" si="45"/>
        <v>0.5</v>
      </c>
      <c r="L115" s="135"/>
    </row>
    <row r="116" spans="1:12">
      <c r="A116" s="210"/>
      <c r="B116" s="21">
        <v>360</v>
      </c>
      <c r="C116" s="7"/>
      <c r="D116" s="7">
        <v>5.0882599999999991</v>
      </c>
      <c r="E116" s="7">
        <v>5.0215000000000005</v>
      </c>
      <c r="F116" s="7">
        <v>1.5312533566021226E-2</v>
      </c>
      <c r="G116" s="75">
        <v>-1.3120398721763158</v>
      </c>
      <c r="H116" s="22">
        <v>0.5</v>
      </c>
      <c r="I116" s="92">
        <f t="shared" si="44"/>
        <v>360</v>
      </c>
      <c r="J116" s="6">
        <f t="shared" si="43"/>
        <v>-1.3120398721763158</v>
      </c>
      <c r="K116" s="6">
        <f t="shared" si="45"/>
        <v>0.5</v>
      </c>
      <c r="L116" s="135"/>
    </row>
    <row r="117" spans="1:12">
      <c r="A117" s="210"/>
      <c r="B117" s="21">
        <v>375</v>
      </c>
      <c r="C117" s="7"/>
      <c r="D117" s="7">
        <v>5.0929099999999998</v>
      </c>
      <c r="E117" s="7">
        <v>5.0205000000000002</v>
      </c>
      <c r="F117" s="7">
        <v>1.1459310165698752E-2</v>
      </c>
      <c r="G117" s="75">
        <v>-1.4217804752096472</v>
      </c>
      <c r="H117" s="22">
        <v>0.5</v>
      </c>
      <c r="I117" s="92">
        <f t="shared" si="44"/>
        <v>375</v>
      </c>
      <c r="J117" s="6">
        <f t="shared" si="43"/>
        <v>-1.4217804752096472</v>
      </c>
      <c r="K117" s="6">
        <f t="shared" si="45"/>
        <v>0.5</v>
      </c>
      <c r="L117" s="135"/>
    </row>
    <row r="118" spans="1:12">
      <c r="A118" s="210"/>
      <c r="B118" s="21">
        <v>390</v>
      </c>
      <c r="C118" s="7"/>
      <c r="D118" s="7">
        <v>5.09781</v>
      </c>
      <c r="E118" s="7">
        <v>5.0365000000000011</v>
      </c>
      <c r="F118" s="7">
        <v>1.4964871146156012E-2</v>
      </c>
      <c r="G118" s="75">
        <v>-1.2026733048112594</v>
      </c>
      <c r="H118" s="22">
        <v>0.5</v>
      </c>
      <c r="I118" s="92">
        <f t="shared" si="44"/>
        <v>390</v>
      </c>
      <c r="J118" s="6">
        <f t="shared" si="43"/>
        <v>-1.2026733048112594</v>
      </c>
      <c r="K118" s="6">
        <f t="shared" si="45"/>
        <v>0.5</v>
      </c>
      <c r="L118" s="135"/>
    </row>
    <row r="119" spans="1:12">
      <c r="A119" s="210"/>
      <c r="B119" s="21">
        <v>405</v>
      </c>
      <c r="C119" s="7"/>
      <c r="D119" s="7">
        <v>5.07911</v>
      </c>
      <c r="E119" s="7">
        <v>5.0125000000000002</v>
      </c>
      <c r="F119" s="7">
        <v>1.2926920095594856E-2</v>
      </c>
      <c r="G119" s="75">
        <v>-1.3114502343914551</v>
      </c>
      <c r="H119" s="22">
        <v>0.5</v>
      </c>
      <c r="I119" s="92">
        <f t="shared" si="44"/>
        <v>405</v>
      </c>
      <c r="J119" s="6">
        <f t="shared" si="43"/>
        <v>-1.3114502343914551</v>
      </c>
      <c r="K119" s="6">
        <f t="shared" si="45"/>
        <v>0.5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5.0014795126878271</v>
      </c>
      <c r="E135" s="34">
        <v>4.92</v>
      </c>
      <c r="F135" s="34">
        <v>0.02</v>
      </c>
      <c r="G135" s="35">
        <v>-1.629108196507228</v>
      </c>
      <c r="H135" s="36">
        <v>0.67081047455699172</v>
      </c>
      <c r="I135" s="92">
        <f t="shared" si="46"/>
        <v>120</v>
      </c>
      <c r="J135" s="6">
        <f t="shared" ref="J135:J155" si="47">G135+(G136-G135)/15*(I135-B135)</f>
        <v>-1.629108196507228</v>
      </c>
      <c r="K135" s="6">
        <f t="shared" ref="K135:K155" si="48">H135+(H136-H135)/15*(I135-B135)</f>
        <v>0.67081047455699172</v>
      </c>
      <c r="L135" s="135"/>
    </row>
    <row r="136" spans="1:12">
      <c r="A136" s="208"/>
      <c r="B136" s="23">
        <v>135</v>
      </c>
      <c r="C136" s="3"/>
      <c r="D136" s="34">
        <v>4.9950645126878266</v>
      </c>
      <c r="E136" s="34">
        <v>4.95</v>
      </c>
      <c r="F136" s="34">
        <v>0.03</v>
      </c>
      <c r="G136" s="35">
        <v>-0.90218079412907026</v>
      </c>
      <c r="H136" s="36">
        <v>0.68872131183299723</v>
      </c>
      <c r="I136" s="92">
        <f t="shared" si="46"/>
        <v>135</v>
      </c>
      <c r="J136" s="6">
        <f t="shared" si="47"/>
        <v>-0.90218079412907026</v>
      </c>
      <c r="K136" s="6">
        <f t="shared" si="48"/>
        <v>0.68872131183299723</v>
      </c>
      <c r="L136" s="135"/>
    </row>
    <row r="137" spans="1:12">
      <c r="A137" s="208"/>
      <c r="B137" s="23">
        <v>150</v>
      </c>
      <c r="C137" s="3"/>
      <c r="D137" s="34">
        <v>4.9998065126878268</v>
      </c>
      <c r="E137" s="34">
        <v>4.97</v>
      </c>
      <c r="F137" s="34">
        <v>0.01</v>
      </c>
      <c r="G137" s="35">
        <v>-0.59615332337737836</v>
      </c>
      <c r="H137" s="36">
        <v>0.67045646859362418</v>
      </c>
      <c r="I137" s="92">
        <f t="shared" si="46"/>
        <v>150</v>
      </c>
      <c r="J137" s="6">
        <f t="shared" si="47"/>
        <v>-0.59615332337737836</v>
      </c>
      <c r="K137" s="6">
        <f t="shared" si="48"/>
        <v>0.67045646859362418</v>
      </c>
      <c r="L137" s="135"/>
    </row>
    <row r="138" spans="1:12">
      <c r="A138" s="208"/>
      <c r="B138" s="23">
        <v>165</v>
      </c>
      <c r="C138" s="3"/>
      <c r="D138" s="34">
        <v>4.9960175126878266</v>
      </c>
      <c r="E138" s="34">
        <v>5</v>
      </c>
      <c r="F138" s="34">
        <v>0.01</v>
      </c>
      <c r="G138" s="35">
        <v>7.9713237634967363E-2</v>
      </c>
      <c r="H138" s="36">
        <v>0.67549331510192656</v>
      </c>
      <c r="I138" s="92">
        <f t="shared" si="46"/>
        <v>165</v>
      </c>
      <c r="J138" s="6">
        <f t="shared" si="47"/>
        <v>7.9713237634967363E-2</v>
      </c>
      <c r="K138" s="6">
        <f t="shared" si="48"/>
        <v>0.67549331510192656</v>
      </c>
      <c r="L138" s="135"/>
    </row>
    <row r="139" spans="1:12">
      <c r="A139" s="208"/>
      <c r="B139" s="23">
        <v>180</v>
      </c>
      <c r="C139" s="3"/>
      <c r="D139" s="34">
        <v>4.9987055126878266</v>
      </c>
      <c r="E139" s="34">
        <v>5.0199999999999996</v>
      </c>
      <c r="F139" s="34">
        <v>0.01</v>
      </c>
      <c r="G139" s="35">
        <v>0.42600003657192514</v>
      </c>
      <c r="H139" s="36">
        <v>0.67744898778833607</v>
      </c>
      <c r="I139" s="92">
        <f t="shared" si="46"/>
        <v>180</v>
      </c>
      <c r="J139" s="6">
        <f t="shared" si="47"/>
        <v>0.42600003657192514</v>
      </c>
      <c r="K139" s="6">
        <f t="shared" si="48"/>
        <v>0.67744898778833607</v>
      </c>
      <c r="L139" s="135"/>
    </row>
    <row r="140" spans="1:12">
      <c r="A140" s="208"/>
      <c r="B140" s="23">
        <v>195</v>
      </c>
      <c r="C140" s="3"/>
      <c r="D140" s="34">
        <v>5.0057355126878269</v>
      </c>
      <c r="E140" s="34">
        <v>5.05</v>
      </c>
      <c r="F140" s="34">
        <v>0.02</v>
      </c>
      <c r="G140" s="35">
        <v>0.88427539169773517</v>
      </c>
      <c r="H140" s="36">
        <v>0.68686382747637198</v>
      </c>
      <c r="I140" s="92">
        <f t="shared" si="46"/>
        <v>195</v>
      </c>
      <c r="J140" s="6">
        <f t="shared" si="47"/>
        <v>0.88427539169773517</v>
      </c>
      <c r="K140" s="6">
        <f t="shared" si="48"/>
        <v>0.68686382747637198</v>
      </c>
      <c r="L140" s="135"/>
    </row>
    <row r="141" spans="1:12">
      <c r="A141" s="208"/>
      <c r="B141" s="23">
        <v>210</v>
      </c>
      <c r="C141" s="3"/>
      <c r="D141" s="34">
        <v>5.005901512687827</v>
      </c>
      <c r="E141" s="34">
        <v>5.07</v>
      </c>
      <c r="F141" s="34">
        <v>0.02</v>
      </c>
      <c r="G141" s="35">
        <v>1.2804584179235432</v>
      </c>
      <c r="H141" s="36">
        <v>0.68946243606797419</v>
      </c>
      <c r="I141" s="92">
        <f t="shared" si="46"/>
        <v>210</v>
      </c>
      <c r="J141" s="6">
        <f t="shared" si="47"/>
        <v>1.2804584179235432</v>
      </c>
      <c r="K141" s="6">
        <f t="shared" si="48"/>
        <v>0.68946243606797419</v>
      </c>
      <c r="L141" s="135"/>
    </row>
    <row r="142" spans="1:12">
      <c r="A142" s="208"/>
      <c r="B142" s="23">
        <v>225</v>
      </c>
      <c r="C142" s="3"/>
      <c r="D142" s="34">
        <v>5.0106995126878271</v>
      </c>
      <c r="E142" s="34">
        <v>5.08</v>
      </c>
      <c r="F142" s="34">
        <v>0.01</v>
      </c>
      <c r="G142" s="35">
        <v>1.3830501537099553</v>
      </c>
      <c r="H142" s="36">
        <v>0.68222137053683307</v>
      </c>
      <c r="I142" s="92">
        <f t="shared" si="46"/>
        <v>225</v>
      </c>
      <c r="J142" s="6">
        <f t="shared" si="47"/>
        <v>1.3830501537099553</v>
      </c>
      <c r="K142" s="6">
        <f t="shared" si="48"/>
        <v>0.68222137053683307</v>
      </c>
      <c r="L142" s="135"/>
    </row>
    <row r="143" spans="1:12">
      <c r="A143" s="208"/>
      <c r="B143" s="23">
        <v>240</v>
      </c>
      <c r="C143" s="3"/>
      <c r="D143" s="34">
        <v>5.0065865126878268</v>
      </c>
      <c r="E143" s="34">
        <v>5.08</v>
      </c>
      <c r="F143" s="34">
        <v>0.03</v>
      </c>
      <c r="G143" s="35">
        <v>1.4663381352969092</v>
      </c>
      <c r="H143" s="36">
        <v>0.70252995845174504</v>
      </c>
      <c r="I143" s="92">
        <f t="shared" si="46"/>
        <v>240</v>
      </c>
      <c r="J143" s="6">
        <f t="shared" si="47"/>
        <v>1.4663381352969092</v>
      </c>
      <c r="K143" s="6">
        <f t="shared" si="48"/>
        <v>0.70252995845174504</v>
      </c>
      <c r="L143" s="135"/>
    </row>
    <row r="144" spans="1:12">
      <c r="A144" s="208"/>
      <c r="B144" s="23">
        <v>255</v>
      </c>
      <c r="C144" s="4"/>
      <c r="D144" s="34">
        <v>5.0011365126878271</v>
      </c>
      <c r="E144" s="34">
        <v>5.05</v>
      </c>
      <c r="F144" s="34">
        <v>0.02</v>
      </c>
      <c r="G144" s="35">
        <v>0.97704766083082517</v>
      </c>
      <c r="H144" s="36">
        <v>0.68810987450257299</v>
      </c>
      <c r="I144" s="92">
        <f t="shared" si="46"/>
        <v>255</v>
      </c>
      <c r="J144" s="6">
        <f t="shared" si="47"/>
        <v>0.97704766083082517</v>
      </c>
      <c r="K144" s="6">
        <f t="shared" si="48"/>
        <v>0.68810987450257299</v>
      </c>
      <c r="L144" s="135"/>
    </row>
    <row r="145" spans="1:12">
      <c r="A145" s="208"/>
      <c r="B145" s="23">
        <v>270</v>
      </c>
      <c r="C145" s="3">
        <v>5.0049999999999999</v>
      </c>
      <c r="D145" s="34">
        <v>5.0026195126878266</v>
      </c>
      <c r="E145" s="34">
        <v>5.03</v>
      </c>
      <c r="F145" s="34">
        <v>1.3333333333333334E-2</v>
      </c>
      <c r="G145" s="35">
        <v>0.54732300233368325</v>
      </c>
      <c r="H145" s="36">
        <v>0.67963876574691062</v>
      </c>
      <c r="I145" s="92">
        <f t="shared" si="46"/>
        <v>270</v>
      </c>
      <c r="J145" s="6">
        <f t="shared" si="47"/>
        <v>0.54732300233368325</v>
      </c>
      <c r="K145" s="6">
        <f t="shared" si="48"/>
        <v>0.67963876574691062</v>
      </c>
      <c r="L145" s="135"/>
    </row>
    <row r="146" spans="1:12">
      <c r="A146" s="208"/>
      <c r="B146" s="23">
        <v>285</v>
      </c>
      <c r="C146" s="3"/>
      <c r="D146" s="34">
        <v>5.0044895126878268</v>
      </c>
      <c r="E146" s="34">
        <v>5.0199999999999996</v>
      </c>
      <c r="F146" s="34">
        <v>0.03</v>
      </c>
      <c r="G146" s="35">
        <v>0.30993145800084471</v>
      </c>
      <c r="H146" s="36">
        <v>0.6953025125429797</v>
      </c>
      <c r="I146" s="92">
        <f t="shared" si="46"/>
        <v>285</v>
      </c>
      <c r="J146" s="6">
        <f t="shared" si="47"/>
        <v>0.30993145800084471</v>
      </c>
      <c r="K146" s="6">
        <f t="shared" si="48"/>
        <v>0.6953025125429797</v>
      </c>
      <c r="L146" s="135"/>
    </row>
    <row r="147" spans="1:12">
      <c r="A147" s="208"/>
      <c r="B147" s="23">
        <v>300</v>
      </c>
      <c r="C147" s="3"/>
      <c r="D147" s="34">
        <v>5.0008675126878268</v>
      </c>
      <c r="E147" s="34">
        <v>5</v>
      </c>
      <c r="F147" s="34">
        <v>0.03</v>
      </c>
      <c r="G147" s="35">
        <v>-1.7347243965688392E-2</v>
      </c>
      <c r="H147" s="36">
        <v>0.69367677142338868</v>
      </c>
      <c r="I147" s="92">
        <f t="shared" si="46"/>
        <v>300</v>
      </c>
      <c r="J147" s="6">
        <f t="shared" si="47"/>
        <v>-1.7347243965688392E-2</v>
      </c>
      <c r="K147" s="6">
        <f t="shared" si="48"/>
        <v>0.69367677142338868</v>
      </c>
      <c r="L147" s="135"/>
    </row>
    <row r="148" spans="1:12">
      <c r="A148" s="208"/>
      <c r="B148" s="23">
        <v>315</v>
      </c>
      <c r="C148" s="3"/>
      <c r="D148" s="34">
        <v>4.9995595126878269</v>
      </c>
      <c r="E148" s="34">
        <v>4.99</v>
      </c>
      <c r="F148" s="34">
        <v>0.03</v>
      </c>
      <c r="G148" s="35">
        <v>-0.19120709861672225</v>
      </c>
      <c r="H148" s="36">
        <v>0.69272697605131739</v>
      </c>
      <c r="I148" s="92">
        <f t="shared" si="46"/>
        <v>315</v>
      </c>
      <c r="J148" s="6">
        <f t="shared" si="47"/>
        <v>-0.19120709861672225</v>
      </c>
      <c r="K148" s="6">
        <f t="shared" si="48"/>
        <v>0.69272697605131739</v>
      </c>
      <c r="L148" s="135"/>
    </row>
    <row r="149" spans="1:12">
      <c r="A149" s="208"/>
      <c r="B149" s="23">
        <v>330</v>
      </c>
      <c r="C149" s="3"/>
      <c r="D149" s="34">
        <v>4.9940705126878271</v>
      </c>
      <c r="E149" s="34">
        <v>4.97</v>
      </c>
      <c r="F149" s="34">
        <v>0.03</v>
      </c>
      <c r="G149" s="35">
        <v>-0.48198183479136547</v>
      </c>
      <c r="H149" s="36">
        <v>0.69159460725978228</v>
      </c>
      <c r="I149" s="92">
        <f t="shared" si="46"/>
        <v>330</v>
      </c>
      <c r="J149" s="6">
        <f t="shared" si="47"/>
        <v>-0.48198183479136547</v>
      </c>
      <c r="K149" s="6">
        <f t="shared" si="48"/>
        <v>0.69159460725978228</v>
      </c>
      <c r="L149" s="135"/>
    </row>
    <row r="150" spans="1:12">
      <c r="A150" s="208"/>
      <c r="B150" s="23">
        <v>345</v>
      </c>
      <c r="C150" s="3"/>
      <c r="D150" s="34">
        <v>5.0057355126878269</v>
      </c>
      <c r="E150" s="34">
        <v>4.97</v>
      </c>
      <c r="F150" s="34">
        <v>0.04</v>
      </c>
      <c r="G150" s="35">
        <v>-0.71389134718064617</v>
      </c>
      <c r="H150" s="36">
        <v>0.70518032713719414</v>
      </c>
      <c r="I150" s="92">
        <f t="shared" si="46"/>
        <v>345</v>
      </c>
      <c r="J150" s="6">
        <f t="shared" si="47"/>
        <v>-0.71389134718064617</v>
      </c>
      <c r="K150" s="6">
        <f t="shared" si="48"/>
        <v>0.70518032713719414</v>
      </c>
      <c r="L150" s="135"/>
    </row>
    <row r="151" spans="1:12">
      <c r="A151" s="208"/>
      <c r="B151" s="23">
        <v>360</v>
      </c>
      <c r="C151" s="3"/>
      <c r="D151" s="34">
        <v>4.9987055126878266</v>
      </c>
      <c r="E151" s="34">
        <v>4.9800000000000004</v>
      </c>
      <c r="F151" s="34">
        <v>0.03</v>
      </c>
      <c r="G151" s="35">
        <v>-0.3742071350342086</v>
      </c>
      <c r="H151" s="36">
        <v>0.6916544996118541</v>
      </c>
      <c r="I151" s="92">
        <f t="shared" si="46"/>
        <v>360</v>
      </c>
      <c r="J151" s="6">
        <f t="shared" si="47"/>
        <v>-0.3742071350342086</v>
      </c>
      <c r="K151" s="6">
        <f t="shared" si="48"/>
        <v>0.6916544996118541</v>
      </c>
      <c r="L151" s="135"/>
    </row>
    <row r="152" spans="1:12">
      <c r="A152" s="208"/>
      <c r="B152" s="23">
        <v>375</v>
      </c>
      <c r="C152" s="3"/>
      <c r="D152" s="34">
        <v>4.9960175126878266</v>
      </c>
      <c r="E152" s="34">
        <v>4.99</v>
      </c>
      <c r="F152" s="34">
        <v>0.03</v>
      </c>
      <c r="G152" s="35">
        <v>-0.12044618884029831</v>
      </c>
      <c r="H152" s="36">
        <v>0.69367890094717866</v>
      </c>
      <c r="I152" s="92">
        <f t="shared" si="46"/>
        <v>375</v>
      </c>
      <c r="J152" s="6">
        <f t="shared" si="47"/>
        <v>-0.12044618884029831</v>
      </c>
      <c r="K152" s="6">
        <f t="shared" si="48"/>
        <v>0.69367890094717866</v>
      </c>
      <c r="L152" s="135"/>
    </row>
    <row r="153" spans="1:12">
      <c r="A153" s="208"/>
      <c r="B153" s="23">
        <v>390</v>
      </c>
      <c r="C153" s="3"/>
      <c r="D153" s="34">
        <v>4.9998065126878268</v>
      </c>
      <c r="E153" s="34">
        <v>4.99</v>
      </c>
      <c r="F153" s="34">
        <v>0.02</v>
      </c>
      <c r="G153" s="35">
        <v>-0.19613784379337459</v>
      </c>
      <c r="H153" s="36">
        <v>0.68052248139313098</v>
      </c>
      <c r="I153" s="92">
        <f t="shared" si="46"/>
        <v>390</v>
      </c>
      <c r="J153" s="6">
        <f t="shared" si="47"/>
        <v>-0.19613784379337459</v>
      </c>
      <c r="K153" s="6">
        <f t="shared" si="48"/>
        <v>0.68052248139313098</v>
      </c>
      <c r="L153" s="135"/>
    </row>
    <row r="154" spans="1:12">
      <c r="A154" s="208"/>
      <c r="B154" s="23">
        <v>405</v>
      </c>
      <c r="C154" s="3"/>
      <c r="D154" s="34">
        <v>4.9950645126878266</v>
      </c>
      <c r="E154" s="34">
        <v>5</v>
      </c>
      <c r="F154" s="34">
        <v>0.02</v>
      </c>
      <c r="G154" s="35">
        <v>9.8807278657501191E-2</v>
      </c>
      <c r="H154" s="36">
        <v>0.6831237546913923</v>
      </c>
      <c r="I154" s="92">
        <f t="shared" si="46"/>
        <v>405</v>
      </c>
      <c r="J154" s="6">
        <f t="shared" si="47"/>
        <v>9.8807278657501191E-2</v>
      </c>
      <c r="K154" s="6">
        <f t="shared" si="48"/>
        <v>0.6831237546913923</v>
      </c>
      <c r="L154" s="135"/>
    </row>
    <row r="155" spans="1:12">
      <c r="A155" s="208"/>
      <c r="B155" s="23">
        <v>420</v>
      </c>
      <c r="C155" s="3"/>
      <c r="D155" s="34">
        <v>5.0014795126878271</v>
      </c>
      <c r="E155" s="34">
        <v>5</v>
      </c>
      <c r="F155" s="34">
        <v>0.03</v>
      </c>
      <c r="G155" s="35">
        <v>-2.9581500515474264E-2</v>
      </c>
      <c r="H155" s="36">
        <v>0.69351230434208466</v>
      </c>
      <c r="I155" s="92">
        <f t="shared" si="46"/>
        <v>420</v>
      </c>
      <c r="J155" s="6">
        <f t="shared" si="47"/>
        <v>-2.9581500515474264E-2</v>
      </c>
      <c r="K155" s="6">
        <f t="shared" si="48"/>
        <v>0.69351230434208466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>
        <v>60</v>
      </c>
      <c r="C166" s="91"/>
      <c r="D166" s="91">
        <v>5.0737433333333337</v>
      </c>
      <c r="E166" s="91">
        <v>4.7299999999999995</v>
      </c>
      <c r="F166" s="91">
        <v>2.9379548919900886E-2</v>
      </c>
      <c r="G166" s="91">
        <v>-6.7749452573806614</v>
      </c>
      <c r="H166" s="65">
        <v>1.2260621568180916</v>
      </c>
      <c r="I166" s="92">
        <f>I165+15</f>
        <v>60</v>
      </c>
      <c r="J166" s="6">
        <f t="shared" ref="J166:J192" si="49">G166+(G167-G166)/15*(I166-B166)</f>
        <v>-6.7749452573806614</v>
      </c>
      <c r="K166" s="6">
        <f t="shared" ref="K166:K192" si="50">H166+(H167-H166)/15*(I166-B166)</f>
        <v>1.2260621568180916</v>
      </c>
      <c r="L166" s="135"/>
    </row>
    <row r="167" spans="1:12">
      <c r="A167" s="210"/>
      <c r="B167" s="49">
        <v>75</v>
      </c>
      <c r="C167" s="91"/>
      <c r="D167" s="91">
        <v>5.0616633333333336</v>
      </c>
      <c r="E167" s="91">
        <v>4.964999999999999</v>
      </c>
      <c r="F167" s="91">
        <v>2.2124052165246121E-2</v>
      </c>
      <c r="G167" s="91">
        <v>-1.9097147907242873</v>
      </c>
      <c r="H167" s="65">
        <v>1.1012302041211059</v>
      </c>
      <c r="I167" s="92">
        <f t="shared" ref="I167:I197" si="51">I166+15</f>
        <v>75</v>
      </c>
      <c r="J167" s="6">
        <f t="shared" si="49"/>
        <v>-1.9097147907242873</v>
      </c>
      <c r="K167" s="6">
        <f t="shared" si="50"/>
        <v>1.1012302041211059</v>
      </c>
      <c r="L167" s="135"/>
    </row>
    <row r="168" spans="1:12">
      <c r="A168" s="210"/>
      <c r="B168" s="49">
        <v>90</v>
      </c>
      <c r="C168" s="91"/>
      <c r="D168" s="91">
        <v>5.0729833333333332</v>
      </c>
      <c r="E168" s="91">
        <v>5.0520000000000014</v>
      </c>
      <c r="F168" s="91">
        <v>1.5078740698500947E-2</v>
      </c>
      <c r="G168" s="91">
        <v>-0.4136290611375647</v>
      </c>
      <c r="H168" s="65">
        <v>1.0337334318460387</v>
      </c>
      <c r="I168" s="92">
        <f t="shared" si="51"/>
        <v>90</v>
      </c>
      <c r="J168" s="6">
        <f t="shared" si="49"/>
        <v>-0.4136290611375647</v>
      </c>
      <c r="K168" s="6">
        <f t="shared" si="50"/>
        <v>1.0337334318460387</v>
      </c>
      <c r="L168" s="135"/>
    </row>
    <row r="169" spans="1:12">
      <c r="A169" s="210"/>
      <c r="B169" s="49">
        <v>105</v>
      </c>
      <c r="C169" s="91"/>
      <c r="D169" s="91">
        <v>5.0740866666666671</v>
      </c>
      <c r="E169" s="91">
        <v>5.091499999999999</v>
      </c>
      <c r="F169" s="91">
        <v>1.4964871146155896E-2</v>
      </c>
      <c r="G169" s="91">
        <v>0.34318163006016084</v>
      </c>
      <c r="H169" s="65">
        <v>1.0250701991307498</v>
      </c>
      <c r="I169" s="92">
        <f t="shared" si="51"/>
        <v>105</v>
      </c>
      <c r="J169" s="6">
        <f t="shared" si="49"/>
        <v>0.34318163006016084</v>
      </c>
      <c r="K169" s="6">
        <f t="shared" si="50"/>
        <v>1.0250701991307498</v>
      </c>
      <c r="L169" s="135"/>
    </row>
    <row r="170" spans="1:12">
      <c r="A170" s="210"/>
      <c r="B170" s="49">
        <v>120</v>
      </c>
      <c r="C170" s="91"/>
      <c r="D170" s="91">
        <v>5.0639100000000008</v>
      </c>
      <c r="E170" s="91">
        <v>5.0940000000000012</v>
      </c>
      <c r="F170" s="91">
        <v>1.8180382718454426E-2</v>
      </c>
      <c r="G170" s="91">
        <v>0.59420487330936744</v>
      </c>
      <c r="H170" s="65">
        <v>1.0444187449905491</v>
      </c>
      <c r="I170" s="92">
        <f t="shared" si="51"/>
        <v>120</v>
      </c>
      <c r="J170" s="6">
        <f t="shared" si="49"/>
        <v>0.59420487330936744</v>
      </c>
      <c r="K170" s="6">
        <f t="shared" si="50"/>
        <v>1.0444187449905491</v>
      </c>
      <c r="L170" s="135"/>
    </row>
    <row r="171" spans="1:12">
      <c r="A171" s="210"/>
      <c r="B171" s="49">
        <v>135</v>
      </c>
      <c r="C171" s="91"/>
      <c r="D171" s="91">
        <v>5.0662633333333336</v>
      </c>
      <c r="E171" s="91">
        <v>5.1145000000000005</v>
      </c>
      <c r="F171" s="91">
        <v>1.6050905860647564E-2</v>
      </c>
      <c r="G171" s="91">
        <v>0.95211526707060734</v>
      </c>
      <c r="H171" s="65">
        <v>1.0267505376144488</v>
      </c>
      <c r="I171" s="92">
        <f t="shared" si="51"/>
        <v>135</v>
      </c>
      <c r="J171" s="6">
        <f t="shared" si="49"/>
        <v>0.95211526707060734</v>
      </c>
      <c r="K171" s="6">
        <f t="shared" si="50"/>
        <v>1.0267505376144488</v>
      </c>
      <c r="L171" s="135"/>
    </row>
    <row r="172" spans="1:12">
      <c r="A172" s="210"/>
      <c r="B172" s="49">
        <v>150</v>
      </c>
      <c r="C172" s="91"/>
      <c r="D172" s="91">
        <v>5.0616400000000006</v>
      </c>
      <c r="E172" s="91">
        <v>5.1315000000000008</v>
      </c>
      <c r="F172" s="91">
        <v>1.3869694338832174E-2</v>
      </c>
      <c r="G172" s="91">
        <v>1.3801850783540561</v>
      </c>
      <c r="H172" s="65">
        <v>1.0111670536842265</v>
      </c>
      <c r="I172" s="92">
        <f t="shared" si="51"/>
        <v>150</v>
      </c>
      <c r="J172" s="6">
        <f t="shared" si="49"/>
        <v>1.3801850783540561</v>
      </c>
      <c r="K172" s="6">
        <f t="shared" si="50"/>
        <v>1.0111670536842265</v>
      </c>
      <c r="L172" s="135"/>
    </row>
    <row r="173" spans="1:12">
      <c r="A173" s="210"/>
      <c r="B173" s="49">
        <v>165</v>
      </c>
      <c r="C173" s="91"/>
      <c r="D173" s="91">
        <v>5.0672466666666676</v>
      </c>
      <c r="E173" s="91">
        <v>5.1375000000000011</v>
      </c>
      <c r="F173" s="91">
        <v>1.5517392618742772E-2</v>
      </c>
      <c r="G173" s="91">
        <v>1.386420238735832</v>
      </c>
      <c r="H173" s="65">
        <v>1.0190277339138505</v>
      </c>
      <c r="I173" s="92">
        <f t="shared" si="51"/>
        <v>165</v>
      </c>
      <c r="J173" s="6">
        <f t="shared" si="49"/>
        <v>1.386420238735832</v>
      </c>
      <c r="K173" s="6">
        <f t="shared" si="50"/>
        <v>1.0190277339138505</v>
      </c>
      <c r="L173" s="135"/>
    </row>
    <row r="174" spans="1:12">
      <c r="A174" s="210"/>
      <c r="B174" s="49">
        <v>180</v>
      </c>
      <c r="C174" s="91"/>
      <c r="D174" s="91">
        <v>5.0777366666666675</v>
      </c>
      <c r="E174" s="91">
        <v>5.1479999999999997</v>
      </c>
      <c r="F174" s="91">
        <v>1.1964860832322489E-2</v>
      </c>
      <c r="G174" s="91">
        <v>1.3837529975625404</v>
      </c>
      <c r="H174" s="65">
        <v>0.99867232618440516</v>
      </c>
      <c r="I174" s="92">
        <f t="shared" si="51"/>
        <v>180</v>
      </c>
      <c r="J174" s="6">
        <f t="shared" si="49"/>
        <v>1.3837529975625404</v>
      </c>
      <c r="K174" s="6">
        <f t="shared" si="50"/>
        <v>0.99867232618440516</v>
      </c>
      <c r="L174" s="135"/>
    </row>
    <row r="175" spans="1:12">
      <c r="A175" s="210"/>
      <c r="B175" s="49">
        <v>195</v>
      </c>
      <c r="C175" s="91"/>
      <c r="D175" s="91">
        <v>5.0656333333333343</v>
      </c>
      <c r="E175" s="91">
        <v>5.1510000000000007</v>
      </c>
      <c r="F175" s="91">
        <v>1.5183093090325089E-2</v>
      </c>
      <c r="G175" s="91">
        <v>1.6852121156288393</v>
      </c>
      <c r="H175" s="65">
        <v>1.0144523051855963</v>
      </c>
      <c r="I175" s="92">
        <f t="shared" si="51"/>
        <v>195</v>
      </c>
      <c r="J175" s="6">
        <f t="shared" si="49"/>
        <v>1.6852121156288393</v>
      </c>
      <c r="K175" s="6">
        <f t="shared" si="50"/>
        <v>1.0144523051855963</v>
      </c>
      <c r="L175" s="135"/>
    </row>
    <row r="176" spans="1:12">
      <c r="A176" s="210"/>
      <c r="B176" s="49">
        <v>210</v>
      </c>
      <c r="C176" s="91"/>
      <c r="D176" s="91">
        <v>5.0616600000000007</v>
      </c>
      <c r="E176" s="91">
        <v>5.149</v>
      </c>
      <c r="F176" s="91">
        <v>1.119210247874545E-2</v>
      </c>
      <c r="G176" s="91">
        <v>1.7255208765503669</v>
      </c>
      <c r="H176" s="65">
        <v>0.99509267670466295</v>
      </c>
      <c r="I176" s="92">
        <f t="shared" si="51"/>
        <v>210</v>
      </c>
      <c r="J176" s="6">
        <f t="shared" si="49"/>
        <v>1.7255208765503669</v>
      </c>
      <c r="K176" s="6">
        <f t="shared" si="50"/>
        <v>0.99509267670466295</v>
      </c>
      <c r="L176" s="135"/>
    </row>
    <row r="177" spans="1:12">
      <c r="A177" s="210"/>
      <c r="B177" s="49">
        <v>225</v>
      </c>
      <c r="C177" s="91"/>
      <c r="D177" s="91">
        <v>5.0635933333333334</v>
      </c>
      <c r="E177" s="91">
        <v>5.1370000000000005</v>
      </c>
      <c r="F177" s="91">
        <v>1.5252264715358487E-2</v>
      </c>
      <c r="G177" s="91">
        <v>1.4496951440281618</v>
      </c>
      <c r="H177" s="65">
        <v>1.0176090851966273</v>
      </c>
      <c r="I177" s="92">
        <f t="shared" si="51"/>
        <v>225</v>
      </c>
      <c r="J177" s="6">
        <f t="shared" si="49"/>
        <v>1.4496951440281618</v>
      </c>
      <c r="K177" s="6">
        <f t="shared" si="50"/>
        <v>1.0176090851966273</v>
      </c>
      <c r="L177" s="135"/>
    </row>
    <row r="178" spans="1:12">
      <c r="A178" s="210"/>
      <c r="B178" s="49">
        <v>240</v>
      </c>
      <c r="C178" s="91"/>
      <c r="D178" s="91">
        <v>5.0707633333333337</v>
      </c>
      <c r="E178" s="91">
        <v>5.1230000000000011</v>
      </c>
      <c r="F178" s="91">
        <v>1.8381913307436468E-2</v>
      </c>
      <c r="G178" s="91">
        <v>1.0301539084516671</v>
      </c>
      <c r="H178" s="65">
        <v>1.0398573967673659</v>
      </c>
      <c r="I178" s="92">
        <f t="shared" si="51"/>
        <v>240</v>
      </c>
      <c r="J178" s="6">
        <f t="shared" si="49"/>
        <v>1.0301539084516671</v>
      </c>
      <c r="K178" s="6">
        <f t="shared" si="50"/>
        <v>1.0398573967673659</v>
      </c>
      <c r="L178" s="135"/>
    </row>
    <row r="179" spans="1:12">
      <c r="A179" s="210"/>
      <c r="B179" s="49">
        <v>255</v>
      </c>
      <c r="C179" s="91">
        <v>5.0576466666666668</v>
      </c>
      <c r="D179" s="91">
        <v>5.0657100000000002</v>
      </c>
      <c r="E179" s="91">
        <v>5.1105</v>
      </c>
      <c r="F179" s="91">
        <v>1.5381123085406396E-2</v>
      </c>
      <c r="G179" s="91">
        <v>0.88418010505930833</v>
      </c>
      <c r="H179" s="65">
        <v>1.0236243260196156</v>
      </c>
      <c r="I179" s="92">
        <f t="shared" si="51"/>
        <v>255</v>
      </c>
      <c r="J179" s="6">
        <f t="shared" si="49"/>
        <v>0.88418010505930833</v>
      </c>
      <c r="K179" s="6">
        <f t="shared" si="50"/>
        <v>1.0236243260196156</v>
      </c>
      <c r="L179" s="135"/>
    </row>
    <row r="180" spans="1:12">
      <c r="A180" s="210"/>
      <c r="B180" s="49">
        <v>270</v>
      </c>
      <c r="C180" s="91"/>
      <c r="D180" s="91">
        <v>5.0707633333333337</v>
      </c>
      <c r="E180" s="91">
        <v>5.1009999999999991</v>
      </c>
      <c r="F180" s="91">
        <v>1.3726654823065251E-2</v>
      </c>
      <c r="G180" s="91">
        <v>0.59629418056056038</v>
      </c>
      <c r="H180" s="65">
        <v>1.0164670857230496</v>
      </c>
      <c r="I180" s="92">
        <f t="shared" si="51"/>
        <v>270</v>
      </c>
      <c r="J180" s="6">
        <f t="shared" si="49"/>
        <v>0.59629418056056038</v>
      </c>
      <c r="K180" s="6">
        <f t="shared" si="50"/>
        <v>1.0164670857230496</v>
      </c>
      <c r="L180" s="135"/>
    </row>
    <row r="181" spans="1:12">
      <c r="A181" s="210"/>
      <c r="B181" s="49">
        <v>285</v>
      </c>
      <c r="C181" s="91"/>
      <c r="D181" s="91">
        <v>5.0635933333333334</v>
      </c>
      <c r="E181" s="91">
        <v>5.0785</v>
      </c>
      <c r="F181" s="91">
        <v>2.033275811668387E-2</v>
      </c>
      <c r="G181" s="91">
        <v>0.29438909654408707</v>
      </c>
      <c r="H181" s="65">
        <v>1.0628357896152345</v>
      </c>
      <c r="I181" s="92">
        <f t="shared" si="51"/>
        <v>285</v>
      </c>
      <c r="J181" s="6">
        <f t="shared" si="49"/>
        <v>0.29438909654408707</v>
      </c>
      <c r="K181" s="6">
        <f t="shared" si="50"/>
        <v>1.0628357896152345</v>
      </c>
      <c r="L181" s="135"/>
    </row>
    <row r="182" spans="1:12">
      <c r="A182" s="210"/>
      <c r="B182" s="49">
        <v>300</v>
      </c>
      <c r="C182" s="91"/>
      <c r="D182" s="91">
        <v>5.0616600000000007</v>
      </c>
      <c r="E182" s="91">
        <v>5.0570000000000004</v>
      </c>
      <c r="F182" s="91">
        <v>1.5927467172351013E-2</v>
      </c>
      <c r="G182" s="91">
        <v>-9.2064658629784107E-2</v>
      </c>
      <c r="H182" s="65">
        <v>1.0376815942306696</v>
      </c>
      <c r="I182" s="92">
        <f t="shared" si="51"/>
        <v>300</v>
      </c>
      <c r="J182" s="6">
        <f t="shared" si="49"/>
        <v>-9.2064658629784107E-2</v>
      </c>
      <c r="K182" s="6">
        <f t="shared" si="50"/>
        <v>1.0376815942306696</v>
      </c>
      <c r="L182" s="135"/>
    </row>
    <row r="183" spans="1:12">
      <c r="A183" s="210"/>
      <c r="B183" s="49">
        <v>315</v>
      </c>
      <c r="C183" s="91"/>
      <c r="D183" s="91">
        <v>5.0656333333333343</v>
      </c>
      <c r="E183" s="91">
        <v>5.0525000000000002</v>
      </c>
      <c r="F183" s="91">
        <v>1.6819474927657729E-2</v>
      </c>
      <c r="G183" s="91">
        <v>-0.25926340240445295</v>
      </c>
      <c r="H183" s="65">
        <v>1.0440999321204065</v>
      </c>
      <c r="I183" s="92">
        <f t="shared" si="51"/>
        <v>315</v>
      </c>
      <c r="J183" s="6">
        <f t="shared" si="49"/>
        <v>-0.25926340240445295</v>
      </c>
      <c r="K183" s="6">
        <f t="shared" si="50"/>
        <v>1.0440999321204065</v>
      </c>
      <c r="L183" s="135"/>
    </row>
    <row r="184" spans="1:12">
      <c r="A184" s="210"/>
      <c r="B184" s="49">
        <v>330</v>
      </c>
      <c r="C184" s="91"/>
      <c r="D184" s="91">
        <v>5.0777366666666675</v>
      </c>
      <c r="E184" s="91">
        <v>5.0605000000000011</v>
      </c>
      <c r="F184" s="91">
        <v>2.1144863753590232E-2</v>
      </c>
      <c r="G184" s="91">
        <v>-0.33945570237657741</v>
      </c>
      <c r="H184" s="65">
        <v>1.0727645035652058</v>
      </c>
      <c r="I184" s="92">
        <f t="shared" si="51"/>
        <v>330</v>
      </c>
      <c r="J184" s="6">
        <f t="shared" si="49"/>
        <v>-0.33945570237657741</v>
      </c>
      <c r="K184" s="6">
        <f t="shared" si="50"/>
        <v>1.0727645035652058</v>
      </c>
      <c r="L184" s="135"/>
    </row>
    <row r="185" spans="1:12">
      <c r="A185" s="210"/>
      <c r="B185" s="49">
        <v>345</v>
      </c>
      <c r="C185" s="91"/>
      <c r="D185" s="91">
        <v>5.0672466666666676</v>
      </c>
      <c r="E185" s="91">
        <v>5.043499999999999</v>
      </c>
      <c r="F185" s="91">
        <v>1.9540780569443996E-2</v>
      </c>
      <c r="G185" s="91">
        <v>-0.46863056465908332</v>
      </c>
      <c r="H185" s="65">
        <v>1.0643955887560976</v>
      </c>
      <c r="I185" s="92">
        <f t="shared" si="51"/>
        <v>345</v>
      </c>
      <c r="J185" s="6">
        <f t="shared" si="49"/>
        <v>-0.46863056465908332</v>
      </c>
      <c r="K185" s="6">
        <f t="shared" si="50"/>
        <v>1.0643955887560976</v>
      </c>
      <c r="L185" s="135"/>
    </row>
    <row r="186" spans="1:12">
      <c r="A186" s="210"/>
      <c r="B186" s="49">
        <v>360</v>
      </c>
      <c r="C186" s="91"/>
      <c r="D186" s="91">
        <v>5.0616400000000006</v>
      </c>
      <c r="E186" s="91">
        <v>5.0425000000000004</v>
      </c>
      <c r="F186" s="91">
        <v>1.8317377426626192E-2</v>
      </c>
      <c r="G186" s="91">
        <v>-0.37813831090318856</v>
      </c>
      <c r="H186" s="65">
        <v>1.0560170598130052</v>
      </c>
      <c r="I186" s="92">
        <f t="shared" si="51"/>
        <v>360</v>
      </c>
      <c r="J186" s="6">
        <f t="shared" si="49"/>
        <v>-0.37813831090318856</v>
      </c>
      <c r="K186" s="6">
        <f t="shared" si="50"/>
        <v>1.0560170598130052</v>
      </c>
      <c r="L186" s="135"/>
    </row>
    <row r="187" spans="1:12">
      <c r="A187" s="210"/>
      <c r="B187" s="49">
        <v>375</v>
      </c>
      <c r="C187" s="91"/>
      <c r="D187" s="91">
        <v>5.0662633333333336</v>
      </c>
      <c r="E187" s="91">
        <v>5.0420000000000016</v>
      </c>
      <c r="F187" s="91">
        <v>1.70448325245359E-2</v>
      </c>
      <c r="G187" s="91">
        <v>-0.47891970347636825</v>
      </c>
      <c r="H187" s="65">
        <v>1.047707903042262</v>
      </c>
      <c r="I187" s="92">
        <f t="shared" si="51"/>
        <v>375</v>
      </c>
      <c r="J187" s="6">
        <f t="shared" si="49"/>
        <v>-0.47891970347636825</v>
      </c>
      <c r="K187" s="6">
        <f t="shared" si="50"/>
        <v>1.047707903042262</v>
      </c>
      <c r="L187" s="135"/>
    </row>
    <row r="188" spans="1:12">
      <c r="A188" s="210"/>
      <c r="B188" s="49">
        <v>390</v>
      </c>
      <c r="C188" s="91"/>
      <c r="D188" s="91">
        <v>5.0639100000000008</v>
      </c>
      <c r="E188" s="91">
        <v>5.0540000000000012</v>
      </c>
      <c r="F188" s="91">
        <v>1.6670175069329878E-2</v>
      </c>
      <c r="G188" s="91">
        <v>-0.19569858074096183</v>
      </c>
      <c r="H188" s="65">
        <v>1.0428519435873047</v>
      </c>
      <c r="I188" s="92">
        <f t="shared" si="51"/>
        <v>390</v>
      </c>
      <c r="J188" s="6">
        <f t="shared" si="49"/>
        <v>-0.19569858074096183</v>
      </c>
      <c r="K188" s="6">
        <f t="shared" si="50"/>
        <v>1.0428519435873047</v>
      </c>
      <c r="L188" s="135"/>
    </row>
    <row r="189" spans="1:12">
      <c r="A189" s="210"/>
      <c r="B189" s="49">
        <v>405</v>
      </c>
      <c r="C189" s="91"/>
      <c r="D189" s="91">
        <v>5.0740866666666671</v>
      </c>
      <c r="E189" s="91">
        <v>5.0480000000000009</v>
      </c>
      <c r="F189" s="91">
        <v>2.0416711421361651E-2</v>
      </c>
      <c r="G189" s="91">
        <v>-0.51411551241404652</v>
      </c>
      <c r="H189" s="65">
        <v>1.0698850377990736</v>
      </c>
      <c r="I189" s="92">
        <f t="shared" si="51"/>
        <v>405</v>
      </c>
      <c r="J189" s="6">
        <f t="shared" si="49"/>
        <v>-0.51411551241404652</v>
      </c>
      <c r="K189" s="6">
        <f t="shared" si="50"/>
        <v>1.0698850377990736</v>
      </c>
      <c r="L189" s="135"/>
    </row>
    <row r="190" spans="1:12">
      <c r="A190" s="210"/>
      <c r="B190" s="49">
        <v>420</v>
      </c>
      <c r="C190" s="91"/>
      <c r="D190" s="91">
        <v>5.0729833333333332</v>
      </c>
      <c r="E190" s="91">
        <v>5.0535000000000005</v>
      </c>
      <c r="F190" s="91">
        <v>1.8715318802914906E-2</v>
      </c>
      <c r="G190" s="91">
        <v>-0.38406066121511601</v>
      </c>
      <c r="H190" s="65">
        <v>1.056453070204179</v>
      </c>
      <c r="I190" s="92">
        <f t="shared" si="51"/>
        <v>420</v>
      </c>
      <c r="J190" s="6">
        <f t="shared" si="49"/>
        <v>-0.38406066121511601</v>
      </c>
      <c r="K190" s="6">
        <f t="shared" si="50"/>
        <v>1.056453070204179</v>
      </c>
      <c r="L190" s="135"/>
    </row>
    <row r="191" spans="1:12">
      <c r="A191" s="210"/>
      <c r="B191" s="49">
        <v>435</v>
      </c>
      <c r="C191" s="91"/>
      <c r="D191" s="91">
        <v>5.0616633333333336</v>
      </c>
      <c r="E191" s="91">
        <v>5.0549999999999997</v>
      </c>
      <c r="F191" s="91">
        <v>1.8778487131485513E-2</v>
      </c>
      <c r="G191" s="91">
        <v>-0.13164315551081512</v>
      </c>
      <c r="H191" s="65">
        <v>1.056578290174178</v>
      </c>
      <c r="I191" s="92">
        <f t="shared" si="51"/>
        <v>435</v>
      </c>
      <c r="J191" s="6">
        <f t="shared" si="49"/>
        <v>-0.13164315551081512</v>
      </c>
      <c r="K191" s="6">
        <f t="shared" si="50"/>
        <v>1.056578290174178</v>
      </c>
      <c r="L191" s="135"/>
    </row>
    <row r="192" spans="1:12">
      <c r="A192" s="210"/>
      <c r="B192" s="49">
        <v>450</v>
      </c>
      <c r="C192" s="91"/>
      <c r="D192" s="91">
        <v>5.0737433333333337</v>
      </c>
      <c r="E192" s="91">
        <v>5.0714999999999995</v>
      </c>
      <c r="F192" s="91">
        <v>2.3457688673327124E-2</v>
      </c>
      <c r="G192" s="91">
        <v>-4.4214560846940684E-2</v>
      </c>
      <c r="H192" s="65">
        <v>1.0890108952810715</v>
      </c>
      <c r="I192" s="92">
        <f t="shared" si="51"/>
        <v>450</v>
      </c>
      <c r="J192" s="6">
        <f t="shared" si="49"/>
        <v>-4.4214560846940684E-2</v>
      </c>
      <c r="K192" s="6">
        <f t="shared" si="50"/>
        <v>1.0890108952810715</v>
      </c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51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51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51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51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51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5.0156666666666672</v>
      </c>
      <c r="E201" s="55">
        <v>4.6676000000000002</v>
      </c>
      <c r="F201" s="56">
        <v>4.1658092372434313E-2</v>
      </c>
      <c r="G201" s="56">
        <v>-6.9395892869010494</v>
      </c>
      <c r="H201" s="62">
        <v>0.99927394459421082</v>
      </c>
      <c r="I201" s="94">
        <f>I200+15</f>
        <v>60</v>
      </c>
      <c r="J201" s="6">
        <f t="shared" ref="J201:J232" si="52">G201+(G202-G201)/15*(I201-B201)</f>
        <v>-5.3326421493773779</v>
      </c>
      <c r="K201" s="6">
        <f t="shared" ref="K201:K232" si="53">H201+(H202-H201)/15*(I201-B201)</f>
        <v>0.98997506244827616</v>
      </c>
      <c r="L201" s="135"/>
    </row>
    <row r="202" spans="1:12">
      <c r="A202" s="208"/>
      <c r="B202" s="55">
        <v>65</v>
      </c>
      <c r="C202" s="55"/>
      <c r="D202" s="56">
        <v>5.0796666666666672</v>
      </c>
      <c r="E202" s="55">
        <v>4.8495999999999997</v>
      </c>
      <c r="F202" s="56">
        <v>1.5808556172409689E-2</v>
      </c>
      <c r="G202" s="56">
        <v>-4.5291685806155426</v>
      </c>
      <c r="H202" s="62">
        <v>0.98532562137530877</v>
      </c>
      <c r="I202" s="94">
        <f t="shared" ref="I202:I232" si="54">I201+15</f>
        <v>75</v>
      </c>
      <c r="J202" s="6">
        <f t="shared" si="52"/>
        <v>-3.3745492376835511</v>
      </c>
      <c r="K202" s="6">
        <f t="shared" si="53"/>
        <v>0.98594509492880789</v>
      </c>
      <c r="L202" s="135"/>
    </row>
    <row r="203" spans="1:12">
      <c r="A203" s="208"/>
      <c r="B203" s="55">
        <v>80</v>
      </c>
      <c r="C203" s="55"/>
      <c r="D203" s="56">
        <v>5.0716666666666672</v>
      </c>
      <c r="E203" s="55">
        <v>4.9298000000000002</v>
      </c>
      <c r="F203" s="56">
        <v>1.407597639529397E-2</v>
      </c>
      <c r="G203" s="56">
        <v>-2.7972395662175553</v>
      </c>
      <c r="H203" s="62">
        <v>0.9862548317055575</v>
      </c>
      <c r="I203" s="94">
        <f t="shared" si="54"/>
        <v>90</v>
      </c>
      <c r="J203" s="6">
        <f t="shared" si="52"/>
        <v>-2.0071867186025396</v>
      </c>
      <c r="K203" s="6">
        <f t="shared" si="53"/>
        <v>0.98686172743237799</v>
      </c>
      <c r="L203" s="135"/>
    </row>
    <row r="204" spans="1:12">
      <c r="A204" s="208"/>
      <c r="B204" s="55">
        <v>95</v>
      </c>
      <c r="C204" s="55"/>
      <c r="D204" s="56">
        <v>5.065666666666667</v>
      </c>
      <c r="E204" s="55">
        <v>4.984</v>
      </c>
      <c r="F204" s="56">
        <v>1.0606520284042849E-2</v>
      </c>
      <c r="G204" s="56">
        <v>-1.6121602947950318</v>
      </c>
      <c r="H204" s="62">
        <v>0.98716517529578829</v>
      </c>
      <c r="I204" s="94">
        <f t="shared" si="54"/>
        <v>105</v>
      </c>
      <c r="J204" s="6">
        <f t="shared" si="52"/>
        <v>-1.1637584618854109</v>
      </c>
      <c r="K204" s="6">
        <f t="shared" si="53"/>
        <v>0.98749865696037409</v>
      </c>
      <c r="L204" s="135"/>
    </row>
    <row r="205" spans="1:12">
      <c r="A205" s="208"/>
      <c r="B205" s="55">
        <v>110</v>
      </c>
      <c r="C205" s="55"/>
      <c r="D205" s="56">
        <v>5.0626666666666669</v>
      </c>
      <c r="E205" s="55">
        <v>5.0151000000000003</v>
      </c>
      <c r="F205" s="56">
        <v>8.3279627730300822E-3</v>
      </c>
      <c r="G205" s="56">
        <v>-0.93955754543060044</v>
      </c>
      <c r="H205" s="62">
        <v>0.98766539779266693</v>
      </c>
      <c r="I205" s="94">
        <f t="shared" si="54"/>
        <v>120</v>
      </c>
      <c r="J205" s="6">
        <f t="shared" si="52"/>
        <v>-0.57626861633597359</v>
      </c>
      <c r="K205" s="6">
        <f t="shared" si="53"/>
        <v>0.98803185683108763</v>
      </c>
      <c r="L205" s="135"/>
    </row>
    <row r="206" spans="1:12">
      <c r="A206" s="208"/>
      <c r="B206" s="55">
        <v>125</v>
      </c>
      <c r="C206" s="55"/>
      <c r="D206" s="56">
        <v>5.0596666666666668</v>
      </c>
      <c r="E206" s="55">
        <v>5.0396999999999998</v>
      </c>
      <c r="F206" s="56">
        <v>1.064060182035252E-2</v>
      </c>
      <c r="G206" s="56">
        <v>-0.39462415178866017</v>
      </c>
      <c r="H206" s="62">
        <v>0.98821508635029798</v>
      </c>
      <c r="I206" s="94">
        <f t="shared" si="54"/>
        <v>135</v>
      </c>
      <c r="J206" s="6">
        <f t="shared" si="52"/>
        <v>-6.6539297713943957E-2</v>
      </c>
      <c r="K206" s="6">
        <f t="shared" si="53"/>
        <v>0.9882102698025369</v>
      </c>
      <c r="L206" s="135"/>
    </row>
    <row r="207" spans="1:12">
      <c r="A207" s="208"/>
      <c r="B207" s="55">
        <v>140</v>
      </c>
      <c r="C207" s="55"/>
      <c r="D207" s="56">
        <v>5.0596666666666668</v>
      </c>
      <c r="E207" s="55">
        <v>5.0646000000000004</v>
      </c>
      <c r="F207" s="56">
        <v>7.4989738621376208E-3</v>
      </c>
      <c r="G207" s="56">
        <v>9.7503129323414151E-2</v>
      </c>
      <c r="H207" s="62">
        <v>0.98820786152865636</v>
      </c>
      <c r="I207" s="94">
        <f t="shared" si="54"/>
        <v>150</v>
      </c>
      <c r="J207" s="6">
        <f t="shared" si="52"/>
        <v>0.28465356463302149</v>
      </c>
      <c r="K207" s="6">
        <f t="shared" si="53"/>
        <v>0.98834249453762679</v>
      </c>
      <c r="L207" s="135"/>
    </row>
    <row r="208" spans="1:12">
      <c r="A208" s="208"/>
      <c r="B208" s="55">
        <v>155</v>
      </c>
      <c r="C208" s="55"/>
      <c r="D208" s="56">
        <v>5.0586666666666664</v>
      </c>
      <c r="E208" s="55">
        <v>5.0777999999999999</v>
      </c>
      <c r="F208" s="56">
        <v>7.3027176780109896E-3</v>
      </c>
      <c r="G208" s="56">
        <v>0.37822878228782514</v>
      </c>
      <c r="H208" s="62">
        <v>0.98840981104211201</v>
      </c>
      <c r="I208" s="94">
        <f t="shared" si="54"/>
        <v>165</v>
      </c>
      <c r="J208" s="6">
        <f t="shared" si="52"/>
        <v>0.5549081771052341</v>
      </c>
      <c r="K208" s="6">
        <f t="shared" si="53"/>
        <v>0.98854901707559606</v>
      </c>
      <c r="L208" s="135"/>
    </row>
    <row r="209" spans="1:12">
      <c r="A209" s="208"/>
      <c r="B209" s="55">
        <v>170</v>
      </c>
      <c r="C209" s="55"/>
      <c r="D209" s="56">
        <v>5.057666666666667</v>
      </c>
      <c r="E209" s="55">
        <v>5.0902000000000003</v>
      </c>
      <c r="F209" s="56">
        <v>6.145844763850313E-3</v>
      </c>
      <c r="G209" s="56">
        <v>0.64324787451393861</v>
      </c>
      <c r="H209" s="62">
        <v>0.98861862009233803</v>
      </c>
      <c r="I209" s="94">
        <f t="shared" si="54"/>
        <v>180</v>
      </c>
      <c r="J209" s="6">
        <f t="shared" si="52"/>
        <v>0.7829697488960552</v>
      </c>
      <c r="K209" s="6">
        <f t="shared" si="53"/>
        <v>0.98862895237358384</v>
      </c>
      <c r="L209" s="135"/>
    </row>
    <row r="210" spans="1:12">
      <c r="A210" s="208"/>
      <c r="B210" s="55">
        <v>185</v>
      </c>
      <c r="C210" s="55"/>
      <c r="D210" s="56">
        <v>5.057666666666667</v>
      </c>
      <c r="E210" s="55">
        <v>5.1007999999999996</v>
      </c>
      <c r="F210" s="56">
        <v>4.3675426267556156E-3</v>
      </c>
      <c r="G210" s="56">
        <v>0.85283068608711354</v>
      </c>
      <c r="H210" s="62">
        <v>0.98863411851420679</v>
      </c>
      <c r="I210" s="94">
        <f t="shared" si="54"/>
        <v>195</v>
      </c>
      <c r="J210" s="6">
        <f t="shared" si="52"/>
        <v>0.93336500786510768</v>
      </c>
      <c r="K210" s="6">
        <f t="shared" si="53"/>
        <v>0.98877173112642569</v>
      </c>
      <c r="L210" s="135"/>
    </row>
    <row r="211" spans="1:12">
      <c r="A211" s="208"/>
      <c r="B211" s="55">
        <v>200</v>
      </c>
      <c r="C211" s="55"/>
      <c r="D211" s="56">
        <v>5.0566666666666675</v>
      </c>
      <c r="E211" s="55">
        <v>5.1059000000000001</v>
      </c>
      <c r="F211" s="56">
        <v>8.0613002539031975E-3</v>
      </c>
      <c r="G211" s="56">
        <v>0.97363216875410474</v>
      </c>
      <c r="H211" s="62">
        <v>0.98884053743253508</v>
      </c>
      <c r="I211" s="94">
        <f t="shared" si="54"/>
        <v>210</v>
      </c>
      <c r="J211" s="6">
        <f t="shared" si="52"/>
        <v>0.97231377719182566</v>
      </c>
      <c r="K211" s="6">
        <f t="shared" si="53"/>
        <v>0.98884041064306583</v>
      </c>
      <c r="L211" s="135"/>
    </row>
    <row r="212" spans="1:12">
      <c r="A212" s="208"/>
      <c r="B212" s="55">
        <v>215</v>
      </c>
      <c r="C212" s="55"/>
      <c r="D212" s="56">
        <v>5.0566666666666666</v>
      </c>
      <c r="E212" s="55">
        <v>5.1058000000000003</v>
      </c>
      <c r="F212" s="56">
        <v>6.0315930672775811E-3</v>
      </c>
      <c r="G212" s="56">
        <v>0.97165458141068617</v>
      </c>
      <c r="H212" s="62">
        <v>0.98884034724833114</v>
      </c>
      <c r="I212" s="94">
        <f t="shared" si="54"/>
        <v>225</v>
      </c>
      <c r="J212" s="6">
        <f t="shared" si="52"/>
        <v>0.91519761875739647</v>
      </c>
      <c r="K212" s="6">
        <f t="shared" si="53"/>
        <v>0.98909599652337254</v>
      </c>
      <c r="L212" s="135"/>
    </row>
    <row r="213" spans="1:12">
      <c r="A213" s="208"/>
      <c r="B213" s="55">
        <v>230</v>
      </c>
      <c r="C213" s="55"/>
      <c r="D213" s="56">
        <v>5.0546666666666669</v>
      </c>
      <c r="E213" s="55">
        <v>5.0994999999999999</v>
      </c>
      <c r="F213" s="56">
        <v>7.521949305148691E-3</v>
      </c>
      <c r="G213" s="56">
        <v>0.88696913743075156</v>
      </c>
      <c r="H213" s="62">
        <v>0.98922382116089325</v>
      </c>
      <c r="I213" s="94">
        <f t="shared" si="54"/>
        <v>240</v>
      </c>
      <c r="J213" s="6">
        <f t="shared" si="52"/>
        <v>0.76299129517276831</v>
      </c>
      <c r="K213" s="6">
        <f t="shared" si="53"/>
        <v>0.98921408426802948</v>
      </c>
      <c r="L213" s="135"/>
    </row>
    <row r="214" spans="1:12">
      <c r="A214" s="208"/>
      <c r="B214" s="55">
        <v>245</v>
      </c>
      <c r="C214" s="55"/>
      <c r="D214" s="56">
        <v>5.0546666666666669</v>
      </c>
      <c r="E214" s="55">
        <v>5.0900999999999996</v>
      </c>
      <c r="F214" s="56">
        <v>7.0818838032672346E-3</v>
      </c>
      <c r="G214" s="56">
        <v>0.70100237404377663</v>
      </c>
      <c r="H214" s="62">
        <v>0.9892092158215976</v>
      </c>
      <c r="I214" s="94">
        <f t="shared" si="54"/>
        <v>255</v>
      </c>
      <c r="J214" s="6">
        <f t="shared" si="52"/>
        <v>0.50311208560519127</v>
      </c>
      <c r="K214" s="6">
        <f t="shared" si="53"/>
        <v>0.98906795898420496</v>
      </c>
      <c r="L214" s="135"/>
    </row>
    <row r="215" spans="1:12">
      <c r="A215" s="208"/>
      <c r="B215" s="55">
        <v>260</v>
      </c>
      <c r="C215" s="55"/>
      <c r="D215" s="56">
        <v>5.0556666666666672</v>
      </c>
      <c r="E215" s="55">
        <v>5.0761000000000003</v>
      </c>
      <c r="F215" s="56">
        <v>8.4806648457376593E-3</v>
      </c>
      <c r="G215" s="56">
        <v>0.40416694138589859</v>
      </c>
      <c r="H215" s="62">
        <v>0.98899733056550865</v>
      </c>
      <c r="I215" s="94">
        <f t="shared" si="54"/>
        <v>270</v>
      </c>
      <c r="J215" s="6">
        <f t="shared" si="52"/>
        <v>0.18528065372320218</v>
      </c>
      <c r="K215" s="6">
        <f t="shared" si="53"/>
        <v>0.9891225742479115</v>
      </c>
      <c r="L215" s="135"/>
    </row>
    <row r="216" spans="1:12">
      <c r="A216" s="208"/>
      <c r="B216" s="55">
        <v>275</v>
      </c>
      <c r="C216" s="55"/>
      <c r="D216" s="56">
        <v>5.0546666666666669</v>
      </c>
      <c r="E216" s="55">
        <v>5.0585000000000004</v>
      </c>
      <c r="F216" s="56">
        <v>1.0911336785258919E-2</v>
      </c>
      <c r="G216" s="56">
        <v>7.5837509891853935E-2</v>
      </c>
      <c r="H216" s="62">
        <v>0.98918519608911293</v>
      </c>
      <c r="I216" s="94">
        <f t="shared" si="54"/>
        <v>285</v>
      </c>
      <c r="J216" s="6">
        <f t="shared" si="52"/>
        <v>-0.12857881911213209</v>
      </c>
      <c r="K216" s="6">
        <f t="shared" si="53"/>
        <v>0.98912153649469226</v>
      </c>
      <c r="L216" s="135"/>
    </row>
    <row r="217" spans="1:12">
      <c r="A217" s="208"/>
      <c r="B217" s="55">
        <v>290</v>
      </c>
      <c r="C217" s="55"/>
      <c r="D217" s="56">
        <v>5.0551666666666666</v>
      </c>
      <c r="E217" s="55">
        <v>5.0434999999999999</v>
      </c>
      <c r="F217" s="56">
        <v>1.2636187981070419E-2</v>
      </c>
      <c r="G217" s="56">
        <v>-0.23078698361412511</v>
      </c>
      <c r="H217" s="62">
        <v>0.98908970669748197</v>
      </c>
      <c r="I217" s="94">
        <f t="shared" si="54"/>
        <v>300</v>
      </c>
      <c r="J217" s="6">
        <f t="shared" si="52"/>
        <v>-0.50513615184043015</v>
      </c>
      <c r="K217" s="6">
        <f t="shared" si="53"/>
        <v>0.98916677988657831</v>
      </c>
      <c r="L217" s="135"/>
    </row>
    <row r="218" spans="1:12">
      <c r="A218" s="208"/>
      <c r="B218" s="55">
        <v>305</v>
      </c>
      <c r="C218" s="55"/>
      <c r="D218" s="56">
        <v>5.0546666666666669</v>
      </c>
      <c r="E218" s="55">
        <v>5.0221999999999998</v>
      </c>
      <c r="F218" s="56">
        <v>1.1354072827214221E-2</v>
      </c>
      <c r="G218" s="56">
        <v>-0.64231073595358257</v>
      </c>
      <c r="H218" s="62">
        <v>0.98920531648112642</v>
      </c>
      <c r="I218" s="94">
        <f t="shared" si="54"/>
        <v>315</v>
      </c>
      <c r="J218" s="6">
        <f t="shared" si="52"/>
        <v>-0.73331574782378861</v>
      </c>
      <c r="K218" s="6">
        <f t="shared" si="53"/>
        <v>0.98921171287549658</v>
      </c>
      <c r="L218" s="135"/>
    </row>
    <row r="219" spans="1:12">
      <c r="A219" s="208"/>
      <c r="B219" s="55">
        <v>320</v>
      </c>
      <c r="C219" s="55"/>
      <c r="D219" s="56">
        <v>5.054666666666666</v>
      </c>
      <c r="E219" s="55">
        <v>5.0152999999999999</v>
      </c>
      <c r="F219" s="56">
        <v>8.5986171804204609E-3</v>
      </c>
      <c r="G219" s="56">
        <v>-0.77881825375889169</v>
      </c>
      <c r="H219" s="62">
        <v>0.98921491107268167</v>
      </c>
      <c r="I219" s="94">
        <f t="shared" si="54"/>
        <v>330</v>
      </c>
      <c r="J219" s="6">
        <f t="shared" si="52"/>
        <v>-0.97519475296720337</v>
      </c>
      <c r="K219" s="6">
        <f t="shared" si="53"/>
        <v>0.98910245342010272</v>
      </c>
      <c r="L219" s="135"/>
    </row>
    <row r="220" spans="1:12">
      <c r="A220" s="208"/>
      <c r="B220" s="55">
        <v>335</v>
      </c>
      <c r="C220" s="55"/>
      <c r="D220" s="56">
        <v>5.0556666666666663</v>
      </c>
      <c r="E220" s="55">
        <v>5.0014000000000003</v>
      </c>
      <c r="F220" s="56">
        <v>7.5992416669818357E-3</v>
      </c>
      <c r="G220" s="56">
        <v>-1.0733830025713593</v>
      </c>
      <c r="H220" s="62">
        <v>0.98904622459381319</v>
      </c>
      <c r="I220" s="94">
        <f t="shared" si="54"/>
        <v>345</v>
      </c>
      <c r="J220" s="6">
        <f t="shared" si="52"/>
        <v>-1.195934778752098</v>
      </c>
      <c r="K220" s="6">
        <f t="shared" si="53"/>
        <v>0.98899514195133131</v>
      </c>
      <c r="L220" s="135"/>
    </row>
    <row r="221" spans="1:12">
      <c r="A221" s="208"/>
      <c r="B221" s="55">
        <v>350</v>
      </c>
      <c r="C221" s="55"/>
      <c r="D221" s="56">
        <v>5.0561666666666669</v>
      </c>
      <c r="E221" s="55">
        <v>4.9926000000000004</v>
      </c>
      <c r="F221" s="56">
        <v>6.2852334669267927E-3</v>
      </c>
      <c r="G221" s="56">
        <v>-1.2572106668424672</v>
      </c>
      <c r="H221" s="62">
        <v>0.98896960063009043</v>
      </c>
      <c r="I221" s="94">
        <f t="shared" si="54"/>
        <v>360</v>
      </c>
      <c r="J221" s="6">
        <f t="shared" si="52"/>
        <v>-1.3309577195341753</v>
      </c>
      <c r="K221" s="6">
        <f t="shared" si="53"/>
        <v>0.98891397832954975</v>
      </c>
      <c r="L221" s="135"/>
    </row>
    <row r="222" spans="1:12">
      <c r="A222" s="208"/>
      <c r="B222" s="55">
        <v>365</v>
      </c>
      <c r="C222" s="55"/>
      <c r="D222" s="56">
        <v>5.0566666666666666</v>
      </c>
      <c r="E222" s="55">
        <v>4.9874999999999998</v>
      </c>
      <c r="F222" s="56">
        <v>7.4109628671103541E-3</v>
      </c>
      <c r="G222" s="56">
        <v>-1.3678312458800295</v>
      </c>
      <c r="H222" s="62">
        <v>0.98888616717927946</v>
      </c>
      <c r="I222" s="94">
        <f t="shared" si="54"/>
        <v>375</v>
      </c>
      <c r="J222" s="6">
        <f t="shared" si="52"/>
        <v>-1.4825313117996095</v>
      </c>
      <c r="K222" s="6">
        <f t="shared" si="53"/>
        <v>0.98890265429829316</v>
      </c>
      <c r="L222" s="135"/>
    </row>
    <row r="223" spans="1:12">
      <c r="A223" s="208"/>
      <c r="B223" s="55">
        <v>380</v>
      </c>
      <c r="C223" s="55"/>
      <c r="D223" s="56">
        <v>5.0566666666666666</v>
      </c>
      <c r="E223" s="55">
        <v>4.9787999999999997</v>
      </c>
      <c r="F223" s="56">
        <v>9.0819282014232821E-3</v>
      </c>
      <c r="G223" s="56">
        <v>-1.5398813447593995</v>
      </c>
      <c r="H223" s="62">
        <v>0.98891089785780006</v>
      </c>
      <c r="I223" s="94">
        <f t="shared" si="54"/>
        <v>390</v>
      </c>
      <c r="J223" s="6">
        <f t="shared" si="52"/>
        <v>-1.5478939947475219</v>
      </c>
      <c r="K223" s="6">
        <f t="shared" si="53"/>
        <v>0.98897731765549612</v>
      </c>
      <c r="L223" s="135"/>
    </row>
    <row r="224" spans="1:12">
      <c r="A224" s="208"/>
      <c r="B224" s="55">
        <v>395</v>
      </c>
      <c r="C224" s="55"/>
      <c r="D224" s="56">
        <v>5.0561666666666669</v>
      </c>
      <c r="E224" s="55">
        <v>4.9776999999999996</v>
      </c>
      <c r="F224" s="56">
        <v>9.3163012545474915E-3</v>
      </c>
      <c r="G224" s="56">
        <v>-1.551900319741583</v>
      </c>
      <c r="H224" s="62">
        <v>0.98901052755434415</v>
      </c>
      <c r="I224" s="94">
        <f t="shared" si="54"/>
        <v>405</v>
      </c>
      <c r="J224" s="6">
        <f t="shared" si="52"/>
        <v>-1.6073860387578396</v>
      </c>
      <c r="K224" s="6">
        <f t="shared" si="53"/>
        <v>0.98908447887209128</v>
      </c>
      <c r="L224" s="135"/>
    </row>
    <row r="225" spans="1:12">
      <c r="A225" s="208"/>
      <c r="B225" s="55">
        <v>410</v>
      </c>
      <c r="C225" s="55"/>
      <c r="D225" s="56">
        <v>5.0556666666666663</v>
      </c>
      <c r="E225" s="55">
        <v>4.9729999999999999</v>
      </c>
      <c r="F225" s="56">
        <v>1.065751972671931E-2</v>
      </c>
      <c r="G225" s="56">
        <v>-1.635128898265968</v>
      </c>
      <c r="H225" s="62">
        <v>0.98912145453096478</v>
      </c>
      <c r="I225" s="94">
        <f t="shared" si="54"/>
        <v>420</v>
      </c>
      <c r="J225" s="6">
        <f t="shared" si="52"/>
        <v>-1.7364294745483297</v>
      </c>
      <c r="K225" s="6">
        <f t="shared" si="53"/>
        <v>0.98900818641913057</v>
      </c>
      <c r="L225" s="135"/>
    </row>
    <row r="226" spans="1:12">
      <c r="A226" s="208"/>
      <c r="B226" s="55">
        <v>425</v>
      </c>
      <c r="C226" s="55"/>
      <c r="D226" s="56">
        <v>5.0566666666666666</v>
      </c>
      <c r="E226" s="55">
        <v>4.9663000000000004</v>
      </c>
      <c r="F226" s="56">
        <v>1.078963619889067E-2</v>
      </c>
      <c r="G226" s="56">
        <v>-1.7870797626895107</v>
      </c>
      <c r="H226" s="62">
        <v>0.98895155236321342</v>
      </c>
      <c r="I226" s="94">
        <f t="shared" si="54"/>
        <v>435</v>
      </c>
      <c r="J226" s="6">
        <f t="shared" si="52"/>
        <v>-1.7109438779041828</v>
      </c>
      <c r="K226" s="6">
        <f t="shared" si="53"/>
        <v>0.9891341585519946</v>
      </c>
      <c r="L226" s="135"/>
    </row>
    <row r="227" spans="1:12">
      <c r="A227" s="208"/>
      <c r="B227" s="55">
        <v>440</v>
      </c>
      <c r="C227" s="55"/>
      <c r="D227" s="56">
        <v>5.0551666666666666</v>
      </c>
      <c r="E227" s="55">
        <v>4.9706000000000001</v>
      </c>
      <c r="F227" s="56">
        <v>9.233467499910537E-3</v>
      </c>
      <c r="G227" s="56">
        <v>-1.6728759355115188</v>
      </c>
      <c r="H227" s="62">
        <v>0.98922546164638514</v>
      </c>
      <c r="I227" s="94">
        <f t="shared" si="54"/>
        <v>450</v>
      </c>
      <c r="J227" s="6">
        <f t="shared" si="52"/>
        <v>-1.7244238698253969</v>
      </c>
      <c r="K227" s="6">
        <f t="shared" si="53"/>
        <v>0.98929942269617688</v>
      </c>
      <c r="L227" s="135"/>
    </row>
    <row r="228" spans="1:12">
      <c r="A228" s="208"/>
      <c r="B228" s="55">
        <v>455</v>
      </c>
      <c r="C228" s="55"/>
      <c r="D228" s="56">
        <v>5.0546666666666669</v>
      </c>
      <c r="E228" s="55">
        <v>4.9661999999999997</v>
      </c>
      <c r="F228" s="56">
        <v>1.053305246347949E-2</v>
      </c>
      <c r="G228" s="56">
        <v>-1.7501978369823359</v>
      </c>
      <c r="H228" s="62">
        <v>0.98933640322107275</v>
      </c>
      <c r="I228" s="94">
        <f t="shared" si="54"/>
        <v>465</v>
      </c>
      <c r="J228" s="6">
        <f t="shared" si="52"/>
        <v>-1.8053504449025592</v>
      </c>
      <c r="K228" s="6">
        <f t="shared" si="53"/>
        <v>0.98921571471310032</v>
      </c>
      <c r="L228" s="135"/>
    </row>
    <row r="229" spans="1:12">
      <c r="A229" s="208"/>
      <c r="B229" s="55">
        <v>470</v>
      </c>
      <c r="C229" s="55"/>
      <c r="D229" s="56">
        <v>5.0556666666666672</v>
      </c>
      <c r="E229" s="55">
        <v>4.9630000000000001</v>
      </c>
      <c r="F229" s="56">
        <v>1.280355287903481E-2</v>
      </c>
      <c r="G229" s="56">
        <v>-1.832926748862671</v>
      </c>
      <c r="H229" s="62">
        <v>0.98915537045911406</v>
      </c>
      <c r="I229" s="94">
        <f t="shared" si="54"/>
        <v>480</v>
      </c>
      <c r="J229" s="6">
        <f t="shared" si="52"/>
        <v>-1.8424008885024599</v>
      </c>
      <c r="K229" s="6">
        <f t="shared" si="53"/>
        <v>0.98928755559499459</v>
      </c>
      <c r="L229" s="135"/>
    </row>
    <row r="230" spans="1:12">
      <c r="A230" s="208"/>
      <c r="B230" s="55">
        <v>485</v>
      </c>
      <c r="C230" s="55"/>
      <c r="D230" s="56">
        <v>5.0546666666666669</v>
      </c>
      <c r="E230" s="55">
        <v>4.9612999999999996</v>
      </c>
      <c r="F230" s="56">
        <v>1.123329774808564E-2</v>
      </c>
      <c r="G230" s="56">
        <v>-1.8471379583223542</v>
      </c>
      <c r="H230" s="62">
        <v>0.98935364816293492</v>
      </c>
      <c r="I230" s="94">
        <f t="shared" si="54"/>
        <v>495</v>
      </c>
      <c r="J230" s="6">
        <f t="shared" si="52"/>
        <v>-1.8985755737272578</v>
      </c>
      <c r="K230" s="6">
        <f t="shared" si="53"/>
        <v>0.98936324122823782</v>
      </c>
      <c r="L230" s="135"/>
    </row>
    <row r="231" spans="1:12">
      <c r="A231" s="208"/>
      <c r="B231" s="55">
        <v>500</v>
      </c>
      <c r="C231" s="56">
        <v>5.0549999999999997</v>
      </c>
      <c r="D231" s="56">
        <v>5.0546666666666669</v>
      </c>
      <c r="E231" s="55">
        <v>4.9573999999999998</v>
      </c>
      <c r="F231" s="56">
        <v>1.325342983043391E-2</v>
      </c>
      <c r="G231" s="56">
        <v>-1.9242943814297095</v>
      </c>
      <c r="H231" s="62">
        <v>0.98936803776088933</v>
      </c>
      <c r="I231" s="94">
        <f t="shared" si="54"/>
        <v>510</v>
      </c>
      <c r="J231" s="6">
        <f t="shared" si="52"/>
        <v>-1.8769357198885066</v>
      </c>
      <c r="K231" s="6">
        <f t="shared" si="53"/>
        <v>0.98942444120107165</v>
      </c>
      <c r="L231" s="135"/>
    </row>
    <row r="232" spans="1:12">
      <c r="A232" s="208"/>
      <c r="B232" s="55">
        <v>515</v>
      </c>
      <c r="C232" s="55"/>
      <c r="D232" s="56">
        <v>5.0541666666666671</v>
      </c>
      <c r="E232" s="55">
        <v>4.9604999999999997</v>
      </c>
      <c r="F232" s="56">
        <v>1.139803419447017E-2</v>
      </c>
      <c r="G232" s="56">
        <v>-1.853256389117905</v>
      </c>
      <c r="H232" s="62">
        <v>0.98945264292116275</v>
      </c>
      <c r="I232" s="94">
        <f t="shared" si="54"/>
        <v>525</v>
      </c>
      <c r="J232" s="6">
        <f t="shared" si="52"/>
        <v>-1.818961253091522</v>
      </c>
      <c r="K232" s="6">
        <f t="shared" si="53"/>
        <v>0.98944644357111</v>
      </c>
      <c r="L232" s="135"/>
    </row>
    <row r="233" spans="1:12">
      <c r="A233" s="208"/>
      <c r="B233" s="55">
        <v>530</v>
      </c>
      <c r="C233" s="55"/>
      <c r="D233" s="56">
        <v>5.0541666666666671</v>
      </c>
      <c r="E233" s="55">
        <v>4.9630999999999998</v>
      </c>
      <c r="F233" s="56">
        <v>1.240297907022187E-2</v>
      </c>
      <c r="G233" s="56">
        <v>-1.8018136850783304</v>
      </c>
      <c r="H233" s="62">
        <v>0.98944334389608368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5.10954</v>
      </c>
      <c r="D235" s="29">
        <v>5.121485324875044</v>
      </c>
      <c r="E235" s="29">
        <v>4.7405000000000017</v>
      </c>
      <c r="F235" s="29">
        <v>1.2343760409722274E-2</v>
      </c>
      <c r="G235" s="74">
        <v>-7.4389615650092233</v>
      </c>
      <c r="H235" s="31">
        <v>0.70796563673724711</v>
      </c>
      <c r="I235" s="93">
        <v>45</v>
      </c>
      <c r="J235" s="29">
        <f>G235+(G236-G235)/15*(I235-B235)</f>
        <v>-7.2619365851736681</v>
      </c>
      <c r="K235" s="29">
        <f t="shared" ref="K235:K241" si="55">H235+(H236-H235)/15*(I235-B235)</f>
        <v>0.70757300667199752</v>
      </c>
      <c r="L235" s="135"/>
    </row>
    <row r="236" spans="1:12">
      <c r="A236" s="210"/>
      <c r="B236" s="21">
        <v>57.5</v>
      </c>
      <c r="C236" s="6">
        <v>5.0768199999999997</v>
      </c>
      <c r="D236" s="6">
        <v>5.0676548037301998</v>
      </c>
      <c r="E236" s="6">
        <v>4.7445000000000004</v>
      </c>
      <c r="F236" s="6">
        <v>9.4451324138831259E-3</v>
      </c>
      <c r="G236" s="75">
        <v>-6.3768116859958894</v>
      </c>
      <c r="H236" s="22">
        <v>0.70560985634574958</v>
      </c>
      <c r="I236" s="92">
        <f>I235+15</f>
        <v>60</v>
      </c>
      <c r="J236" s="6">
        <f t="shared" ref="J236:J241" si="56">G236+(G237-G236)/15*(I236-B236)</f>
        <v>-6.2845598029704766</v>
      </c>
      <c r="K236" s="6">
        <f t="shared" si="55"/>
        <v>0.70593223631837587</v>
      </c>
      <c r="L236" s="135"/>
    </row>
    <row r="237" spans="1:12">
      <c r="A237" s="210"/>
      <c r="B237" s="21">
        <v>72.5</v>
      </c>
      <c r="C237" s="6">
        <v>5.0467399999999998</v>
      </c>
      <c r="D237" s="6">
        <v>5.0373394051150546</v>
      </c>
      <c r="E237" s="6">
        <v>4.7440000000000007</v>
      </c>
      <c r="F237" s="6">
        <v>1.1876558069531166E-2</v>
      </c>
      <c r="G237" s="75">
        <v>-5.8233003878434113</v>
      </c>
      <c r="H237" s="22">
        <v>0.70754413618150713</v>
      </c>
      <c r="I237" s="92">
        <f t="shared" ref="I237:I267" si="57">I236+15</f>
        <v>75</v>
      </c>
      <c r="J237" s="6">
        <f t="shared" si="56"/>
        <v>-5.5959357737814326</v>
      </c>
      <c r="K237" s="6">
        <f t="shared" si="55"/>
        <v>0.70780532049239131</v>
      </c>
      <c r="L237" s="135"/>
    </row>
    <row r="238" spans="1:12">
      <c r="A238" s="210"/>
      <c r="B238" s="21">
        <v>87.5</v>
      </c>
      <c r="C238" s="6">
        <v>5.0110999999999999</v>
      </c>
      <c r="D238" s="6">
        <v>5.0062335983494615</v>
      </c>
      <c r="E238" s="6">
        <v>4.7830000000000004</v>
      </c>
      <c r="F238" s="6">
        <v>1.3533583957579176E-2</v>
      </c>
      <c r="G238" s="75">
        <v>-4.4591127034715381</v>
      </c>
      <c r="H238" s="22">
        <v>0.70911124204681242</v>
      </c>
      <c r="I238" s="92">
        <f t="shared" si="57"/>
        <v>90</v>
      </c>
      <c r="J238" s="6">
        <f t="shared" si="56"/>
        <v>-4.2423495359712451</v>
      </c>
      <c r="K238" s="6">
        <f t="shared" si="55"/>
        <v>0.70840799252347852</v>
      </c>
      <c r="L238" s="135"/>
    </row>
    <row r="239" spans="1:12">
      <c r="A239" s="210"/>
      <c r="B239" s="21">
        <v>102.5</v>
      </c>
      <c r="C239" s="6">
        <v>4.9824999999999999</v>
      </c>
      <c r="D239" s="6">
        <v>4.9844350610826389</v>
      </c>
      <c r="E239" s="6">
        <v>4.8270000000000008</v>
      </c>
      <c r="F239" s="6">
        <v>8.3666002653406384E-3</v>
      </c>
      <c r="G239" s="75">
        <v>-3.1585336984697827</v>
      </c>
      <c r="H239" s="22">
        <v>0.70489174490680873</v>
      </c>
      <c r="I239" s="92">
        <f t="shared" si="57"/>
        <v>105</v>
      </c>
      <c r="J239" s="6">
        <f t="shared" si="56"/>
        <v>-3.0827697003148176</v>
      </c>
      <c r="K239" s="6">
        <f t="shared" si="55"/>
        <v>0.70529728832958849</v>
      </c>
      <c r="L239" s="135"/>
    </row>
    <row r="240" spans="1:12">
      <c r="A240" s="210"/>
      <c r="B240" s="21">
        <v>117.5</v>
      </c>
      <c r="C240" s="6">
        <v>4.9520999999999997</v>
      </c>
      <c r="D240" s="6">
        <v>4.9601191267197784</v>
      </c>
      <c r="E240" s="6">
        <v>4.8260000000000014</v>
      </c>
      <c r="F240" s="6">
        <v>1.1626367179523587E-2</v>
      </c>
      <c r="G240" s="75">
        <v>-2.7039497095399914</v>
      </c>
      <c r="H240" s="22">
        <v>0.70732500544348742</v>
      </c>
      <c r="I240" s="92">
        <f t="shared" si="57"/>
        <v>120</v>
      </c>
      <c r="J240" s="6">
        <f t="shared" si="56"/>
        <v>-2.6717107615044777</v>
      </c>
      <c r="K240" s="6">
        <f t="shared" si="55"/>
        <v>0.70707125742484567</v>
      </c>
      <c r="L240" s="135"/>
    </row>
    <row r="241" spans="1:12">
      <c r="A241" s="210"/>
      <c r="B241" s="21">
        <v>132.5</v>
      </c>
      <c r="C241" s="6">
        <v>4.92706</v>
      </c>
      <c r="D241" s="6">
        <v>4.9362589039717193</v>
      </c>
      <c r="E241" s="6">
        <v>4.8123333333333331</v>
      </c>
      <c r="F241" s="6">
        <v>9.7143098618459028E-3</v>
      </c>
      <c r="G241" s="75">
        <v>-2.5105160213269104</v>
      </c>
      <c r="H241" s="22">
        <v>0.70580251733163724</v>
      </c>
      <c r="I241" s="92">
        <f t="shared" si="57"/>
        <v>135</v>
      </c>
      <c r="J241" s="6">
        <f t="shared" si="56"/>
        <v>-2.3946607926114227</v>
      </c>
      <c r="K241" s="6">
        <f t="shared" si="55"/>
        <v>0.76955035590547372</v>
      </c>
      <c r="L241" s="135"/>
    </row>
    <row r="242" spans="1:12">
      <c r="A242" s="210"/>
      <c r="B242" s="21">
        <v>147.5</v>
      </c>
      <c r="C242" s="6">
        <v>4.8856999999999999</v>
      </c>
      <c r="D242" s="6">
        <v>4.8931630644577</v>
      </c>
      <c r="E242" s="6">
        <v>4.804333333333334</v>
      </c>
      <c r="F242" s="6">
        <v>1.304721752165838E-2</v>
      </c>
      <c r="G242" s="75">
        <v>-1.8153846490339847</v>
      </c>
      <c r="H242" s="22">
        <v>1.088289548774656</v>
      </c>
      <c r="I242" s="92">
        <f t="shared" si="57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7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7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7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7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7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7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7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7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7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7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7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7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7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7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7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7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7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7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7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7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7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7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7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7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7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19"/>
      <c r="H271" s="20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D272" s="39"/>
      <c r="E272" s="4"/>
      <c r="F272" s="4"/>
      <c r="G272" s="76"/>
      <c r="H272" s="12"/>
      <c r="I272" s="92">
        <f t="shared" ref="I272:I302" si="58">I271+15</f>
        <v>75</v>
      </c>
      <c r="J272" s="6"/>
      <c r="K272" s="6"/>
      <c r="L272" s="135"/>
    </row>
    <row r="273" spans="1:12">
      <c r="A273" s="210"/>
      <c r="B273" s="21"/>
      <c r="D273" s="39"/>
      <c r="E273" s="4"/>
      <c r="F273" s="4"/>
      <c r="G273" s="76"/>
      <c r="H273" s="12"/>
      <c r="I273" s="92">
        <f t="shared" si="58"/>
        <v>90</v>
      </c>
      <c r="J273" s="6"/>
      <c r="K273" s="6"/>
      <c r="L273" s="135"/>
    </row>
    <row r="274" spans="1:12">
      <c r="A274" s="210"/>
      <c r="B274" s="21"/>
      <c r="D274" s="39"/>
      <c r="E274" s="4"/>
      <c r="F274" s="4"/>
      <c r="G274" s="76"/>
      <c r="H274" s="12"/>
      <c r="I274" s="92">
        <f t="shared" si="58"/>
        <v>105</v>
      </c>
      <c r="J274" s="6"/>
      <c r="K274" s="6"/>
      <c r="L274" s="135"/>
    </row>
    <row r="275" spans="1:12">
      <c r="A275" s="210"/>
      <c r="B275" s="21"/>
      <c r="D275" s="39"/>
      <c r="E275" s="4"/>
      <c r="F275" s="4"/>
      <c r="G275" s="76"/>
      <c r="H275" s="12"/>
      <c r="I275" s="92">
        <f t="shared" si="58"/>
        <v>120</v>
      </c>
      <c r="J275" s="6"/>
      <c r="K275" s="6"/>
      <c r="L275" s="135"/>
    </row>
    <row r="276" spans="1:12">
      <c r="A276" s="210"/>
      <c r="B276" s="21"/>
      <c r="D276" s="39"/>
      <c r="E276" s="4"/>
      <c r="F276" s="4"/>
      <c r="G276" s="76"/>
      <c r="H276" s="12"/>
      <c r="I276" s="92">
        <f t="shared" si="58"/>
        <v>135</v>
      </c>
      <c r="J276" s="6"/>
      <c r="K276" s="6"/>
      <c r="L276" s="135"/>
    </row>
    <row r="277" spans="1:12">
      <c r="A277" s="210"/>
      <c r="B277" s="21"/>
      <c r="D277" s="39"/>
      <c r="E277" s="4"/>
      <c r="F277" s="4"/>
      <c r="G277" s="76"/>
      <c r="H277" s="12"/>
      <c r="I277" s="92">
        <f t="shared" si="58"/>
        <v>150</v>
      </c>
      <c r="J277" s="6"/>
      <c r="K277" s="6"/>
      <c r="L277" s="135"/>
    </row>
    <row r="278" spans="1:12">
      <c r="A278" s="210"/>
      <c r="B278" s="21"/>
      <c r="D278" s="39"/>
      <c r="E278" s="4"/>
      <c r="F278" s="4"/>
      <c r="G278" s="76"/>
      <c r="H278" s="12"/>
      <c r="I278" s="92">
        <f t="shared" si="58"/>
        <v>165</v>
      </c>
      <c r="J278" s="6"/>
      <c r="K278" s="6"/>
      <c r="L278" s="135"/>
    </row>
    <row r="279" spans="1:12">
      <c r="A279" s="210"/>
      <c r="B279" s="21"/>
      <c r="D279" s="39"/>
      <c r="E279" s="4"/>
      <c r="F279" s="4"/>
      <c r="G279" s="76"/>
      <c r="H279" s="12"/>
      <c r="I279" s="92">
        <f t="shared" si="58"/>
        <v>180</v>
      </c>
      <c r="J279" s="6"/>
      <c r="K279" s="6"/>
      <c r="L279" s="135"/>
    </row>
    <row r="280" spans="1:12">
      <c r="A280" s="210"/>
      <c r="B280" s="21"/>
      <c r="D280" s="39"/>
      <c r="E280" s="4"/>
      <c r="F280" s="4"/>
      <c r="G280" s="76"/>
      <c r="H280" s="12"/>
      <c r="I280" s="92">
        <f t="shared" si="58"/>
        <v>195</v>
      </c>
      <c r="J280" s="6"/>
      <c r="K280" s="6"/>
      <c r="L280" s="135"/>
    </row>
    <row r="281" spans="1:12">
      <c r="A281" s="210"/>
      <c r="B281" s="21"/>
      <c r="D281" s="39"/>
      <c r="E281" s="4"/>
      <c r="F281" s="4"/>
      <c r="G281" s="76"/>
      <c r="H281" s="12"/>
      <c r="I281" s="92">
        <f t="shared" si="58"/>
        <v>210</v>
      </c>
      <c r="J281" s="6"/>
      <c r="K281" s="6"/>
      <c r="L281" s="135"/>
    </row>
    <row r="282" spans="1:12">
      <c r="A282" s="210"/>
      <c r="B282" s="21"/>
      <c r="D282" s="39"/>
      <c r="E282" s="4"/>
      <c r="F282" s="4"/>
      <c r="G282" s="76"/>
      <c r="H282" s="12"/>
      <c r="I282" s="92">
        <f t="shared" si="58"/>
        <v>225</v>
      </c>
      <c r="J282" s="6"/>
      <c r="K282" s="6"/>
      <c r="L282" s="135"/>
    </row>
    <row r="283" spans="1:12">
      <c r="A283" s="210"/>
      <c r="B283" s="21"/>
      <c r="D283" s="39"/>
      <c r="E283" s="4"/>
      <c r="F283" s="4"/>
      <c r="G283" s="76"/>
      <c r="H283" s="12"/>
      <c r="I283" s="92">
        <f t="shared" si="58"/>
        <v>240</v>
      </c>
      <c r="J283" s="6"/>
      <c r="K283" s="6"/>
      <c r="L283" s="135"/>
    </row>
    <row r="284" spans="1:12">
      <c r="A284" s="210"/>
      <c r="B284" s="21"/>
      <c r="D284" s="39"/>
      <c r="E284" s="4"/>
      <c r="F284" s="4"/>
      <c r="G284" s="76"/>
      <c r="H284" s="12"/>
      <c r="I284" s="92">
        <f t="shared" si="58"/>
        <v>255</v>
      </c>
      <c r="J284" s="6"/>
      <c r="K284" s="6"/>
      <c r="L284" s="135"/>
    </row>
    <row r="285" spans="1:12">
      <c r="A285" s="210"/>
      <c r="B285" s="21"/>
      <c r="D285" s="39"/>
      <c r="E285" s="4"/>
      <c r="F285" s="4"/>
      <c r="G285" s="76"/>
      <c r="H285" s="12"/>
      <c r="I285" s="92">
        <f t="shared" si="58"/>
        <v>270</v>
      </c>
      <c r="J285" s="6"/>
      <c r="K285" s="6"/>
      <c r="L285" s="135"/>
    </row>
    <row r="286" spans="1:12">
      <c r="A286" s="210"/>
      <c r="B286" s="21"/>
      <c r="D286" s="39"/>
      <c r="E286" s="4"/>
      <c r="F286" s="4"/>
      <c r="G286" s="76"/>
      <c r="H286" s="12"/>
      <c r="I286" s="92">
        <f t="shared" si="58"/>
        <v>285</v>
      </c>
      <c r="J286" s="6"/>
      <c r="K286" s="6"/>
      <c r="L286" s="135"/>
    </row>
    <row r="287" spans="1:12">
      <c r="A287" s="210"/>
      <c r="B287" s="21"/>
      <c r="D287" s="39"/>
      <c r="E287" s="4"/>
      <c r="F287" s="4"/>
      <c r="G287" s="76"/>
      <c r="H287" s="12"/>
      <c r="I287" s="92">
        <f t="shared" si="58"/>
        <v>300</v>
      </c>
      <c r="J287" s="6"/>
      <c r="K287" s="6"/>
      <c r="L287" s="135"/>
    </row>
    <row r="288" spans="1:12">
      <c r="A288" s="210"/>
      <c r="B288" s="21"/>
      <c r="D288" s="39"/>
      <c r="E288" s="4"/>
      <c r="F288" s="4"/>
      <c r="G288" s="76"/>
      <c r="H288" s="12"/>
      <c r="I288" s="92">
        <f t="shared" si="58"/>
        <v>315</v>
      </c>
      <c r="J288" s="6"/>
      <c r="K288" s="6"/>
      <c r="L288" s="135"/>
    </row>
    <row r="289" spans="1:12">
      <c r="A289" s="210"/>
      <c r="B289" s="21"/>
      <c r="C289" s="39"/>
      <c r="D289" s="39"/>
      <c r="E289" s="4"/>
      <c r="F289" s="4"/>
      <c r="G289" s="76"/>
      <c r="H289" s="12"/>
      <c r="I289" s="92">
        <f t="shared" si="58"/>
        <v>330</v>
      </c>
      <c r="J289" s="6"/>
      <c r="K289" s="6"/>
      <c r="L289" s="135"/>
    </row>
    <row r="290" spans="1:12">
      <c r="A290" s="210"/>
      <c r="B290" s="21"/>
      <c r="D290" s="39"/>
      <c r="E290" s="4"/>
      <c r="F290" s="4"/>
      <c r="G290" s="76"/>
      <c r="H290" s="12"/>
      <c r="I290" s="92">
        <f t="shared" si="58"/>
        <v>345</v>
      </c>
      <c r="J290" s="6"/>
      <c r="K290" s="6"/>
      <c r="L290" s="135"/>
    </row>
    <row r="291" spans="1:12">
      <c r="A291" s="210"/>
      <c r="B291" s="21"/>
      <c r="D291" s="39"/>
      <c r="E291" s="4"/>
      <c r="F291" s="4"/>
      <c r="G291" s="76"/>
      <c r="H291" s="12"/>
      <c r="I291" s="92">
        <f t="shared" si="58"/>
        <v>360</v>
      </c>
      <c r="J291" s="6"/>
      <c r="K291" s="6"/>
      <c r="L291" s="135"/>
    </row>
    <row r="292" spans="1:12">
      <c r="A292" s="210"/>
      <c r="B292" s="21"/>
      <c r="D292" s="39"/>
      <c r="E292" s="4"/>
      <c r="F292" s="4"/>
      <c r="G292" s="76"/>
      <c r="H292" s="12"/>
      <c r="I292" s="92">
        <f t="shared" si="58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8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8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8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8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8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8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8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8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8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8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6"/>
      <c r="C305" s="17"/>
      <c r="D305" s="17"/>
      <c r="E305" s="17"/>
      <c r="F305" s="17"/>
      <c r="G305" s="17"/>
      <c r="H305" s="18"/>
      <c r="I305" s="93">
        <v>45</v>
      </c>
      <c r="J305" s="29"/>
      <c r="K305" s="29"/>
      <c r="L305" s="19"/>
    </row>
    <row r="306" spans="1:12">
      <c r="B306" s="19"/>
      <c r="H306" s="20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68</v>
      </c>
      <c r="C307" s="2"/>
      <c r="D307" s="2">
        <v>5.2380000000000004</v>
      </c>
      <c r="E307" s="2">
        <v>4.9459999999999997</v>
      </c>
      <c r="F307" s="2">
        <v>8.0000000000000002E-3</v>
      </c>
      <c r="G307" s="2">
        <v>-5.5750000000000002</v>
      </c>
      <c r="H307" s="12">
        <v>0.83</v>
      </c>
      <c r="I307" s="92">
        <f t="shared" ref="I307:I337" si="59">I306+15</f>
        <v>75</v>
      </c>
      <c r="J307" s="6">
        <f t="shared" ref="J307:J325" si="60">G307+(G308-G307)/15*(I307-B307)</f>
        <v>-5.0952666666666664</v>
      </c>
      <c r="K307" s="6">
        <f t="shared" ref="K307:K325" si="61">H307+(H308-H307)/15*(I307-B307)</f>
        <v>0.83</v>
      </c>
      <c r="L307" s="135"/>
    </row>
    <row r="308" spans="1:12">
      <c r="A308" s="210"/>
      <c r="B308" s="21">
        <v>83</v>
      </c>
      <c r="C308" s="2"/>
      <c r="D308" s="2">
        <v>5.234</v>
      </c>
      <c r="E308" s="2">
        <v>4.9960000000000004</v>
      </c>
      <c r="F308" s="2">
        <v>1.0999999999999999E-2</v>
      </c>
      <c r="G308" s="2">
        <v>-4.5469999999999997</v>
      </c>
      <c r="H308" s="12">
        <v>0.83</v>
      </c>
      <c r="I308" s="92">
        <f t="shared" si="59"/>
        <v>90</v>
      </c>
      <c r="J308" s="6">
        <f t="shared" si="60"/>
        <v>-3.7629999999999999</v>
      </c>
      <c r="K308" s="6">
        <f t="shared" si="61"/>
        <v>0.83</v>
      </c>
      <c r="L308" s="135"/>
    </row>
    <row r="309" spans="1:12">
      <c r="A309" s="210"/>
      <c r="B309" s="21">
        <v>98</v>
      </c>
      <c r="C309" s="2"/>
      <c r="D309" s="2">
        <v>5.2320000000000002</v>
      </c>
      <c r="E309" s="2">
        <v>5.0819999999999999</v>
      </c>
      <c r="F309" s="2">
        <v>8.0000000000000002E-3</v>
      </c>
      <c r="G309" s="2">
        <v>-2.867</v>
      </c>
      <c r="H309" s="12">
        <v>0.83</v>
      </c>
      <c r="I309" s="92">
        <f t="shared" si="59"/>
        <v>105</v>
      </c>
      <c r="J309" s="6">
        <f t="shared" si="60"/>
        <v>-2.6444000000000001</v>
      </c>
      <c r="K309" s="6">
        <f t="shared" si="61"/>
        <v>0.83</v>
      </c>
      <c r="L309" s="135"/>
    </row>
    <row r="310" spans="1:12">
      <c r="A310" s="210"/>
      <c r="B310" s="21">
        <v>113</v>
      </c>
      <c r="C310" s="2"/>
      <c r="D310" s="2">
        <v>5.23</v>
      </c>
      <c r="E310" s="2">
        <v>5.1050000000000004</v>
      </c>
      <c r="F310" s="2">
        <v>6.0000000000000001E-3</v>
      </c>
      <c r="G310" s="2">
        <v>-2.39</v>
      </c>
      <c r="H310" s="12">
        <v>0.83</v>
      </c>
      <c r="I310" s="92">
        <f t="shared" si="59"/>
        <v>120</v>
      </c>
      <c r="J310" s="6">
        <f t="shared" si="60"/>
        <v>-2.2117333333333336</v>
      </c>
      <c r="K310" s="6">
        <f t="shared" si="61"/>
        <v>0.83</v>
      </c>
      <c r="L310" s="135"/>
    </row>
    <row r="311" spans="1:12">
      <c r="A311" s="210"/>
      <c r="B311" s="21">
        <v>128</v>
      </c>
      <c r="C311" s="2"/>
      <c r="D311" s="2">
        <v>5.23</v>
      </c>
      <c r="E311" s="2">
        <v>5.125</v>
      </c>
      <c r="F311" s="2">
        <v>5.0000000000000001E-3</v>
      </c>
      <c r="G311" s="2">
        <v>-2.008</v>
      </c>
      <c r="H311" s="12">
        <v>0.83</v>
      </c>
      <c r="I311" s="92">
        <f t="shared" si="59"/>
        <v>135</v>
      </c>
      <c r="J311" s="6">
        <f t="shared" si="60"/>
        <v>-1.8656666666666668</v>
      </c>
      <c r="K311" s="6">
        <f t="shared" si="61"/>
        <v>0.83</v>
      </c>
      <c r="L311" s="135"/>
    </row>
    <row r="312" spans="1:12">
      <c r="A312" s="210"/>
      <c r="B312" s="21">
        <v>143</v>
      </c>
      <c r="C312" s="2"/>
      <c r="D312" s="2">
        <v>5.226</v>
      </c>
      <c r="E312" s="2">
        <v>5.1369999999999996</v>
      </c>
      <c r="F312" s="2">
        <v>8.0000000000000002E-3</v>
      </c>
      <c r="G312" s="2">
        <v>-1.7030000000000001</v>
      </c>
      <c r="H312" s="12">
        <v>0.83</v>
      </c>
      <c r="I312" s="92">
        <f t="shared" si="59"/>
        <v>150</v>
      </c>
      <c r="J312" s="6">
        <f t="shared" si="60"/>
        <v>-1.4972000000000001</v>
      </c>
      <c r="K312" s="6">
        <f t="shared" si="61"/>
        <v>0.83</v>
      </c>
      <c r="L312" s="135"/>
    </row>
    <row r="313" spans="1:12">
      <c r="A313" s="210"/>
      <c r="B313" s="21">
        <v>158</v>
      </c>
      <c r="C313" s="2"/>
      <c r="D313" s="2">
        <v>5.2290000000000001</v>
      </c>
      <c r="E313" s="2">
        <v>5.1630000000000003</v>
      </c>
      <c r="F313" s="2">
        <v>6.0000000000000001E-3</v>
      </c>
      <c r="G313" s="2">
        <v>-1.262</v>
      </c>
      <c r="H313" s="12">
        <v>0.83</v>
      </c>
      <c r="I313" s="92">
        <f t="shared" si="59"/>
        <v>165</v>
      </c>
      <c r="J313" s="6">
        <f t="shared" si="60"/>
        <v>-0.91433333333333333</v>
      </c>
      <c r="K313" s="6">
        <f t="shared" si="61"/>
        <v>0.83</v>
      </c>
      <c r="L313" s="135"/>
    </row>
    <row r="314" spans="1:12">
      <c r="A314" s="210"/>
      <c r="B314" s="21">
        <v>173</v>
      </c>
      <c r="C314" s="2"/>
      <c r="D314" s="2">
        <v>5.2249999999999996</v>
      </c>
      <c r="E314" s="2">
        <v>5.1980000000000004</v>
      </c>
      <c r="F314" s="2">
        <v>8.0000000000000002E-3</v>
      </c>
      <c r="G314" s="2">
        <v>-0.51700000000000002</v>
      </c>
      <c r="H314" s="12">
        <v>0.83</v>
      </c>
      <c r="I314" s="92">
        <f t="shared" si="59"/>
        <v>180</v>
      </c>
      <c r="J314" s="6">
        <f t="shared" si="60"/>
        <v>-0.37373333333333331</v>
      </c>
      <c r="K314" s="6">
        <f t="shared" si="61"/>
        <v>0.83</v>
      </c>
      <c r="L314" s="135"/>
    </row>
    <row r="315" spans="1:12">
      <c r="A315" s="210"/>
      <c r="B315" s="21">
        <v>188</v>
      </c>
      <c r="C315" s="2"/>
      <c r="D315" s="2">
        <v>5.2270000000000003</v>
      </c>
      <c r="E315" s="2">
        <v>5.2160000000000002</v>
      </c>
      <c r="F315" s="2">
        <v>6.0000000000000001E-3</v>
      </c>
      <c r="G315" s="2">
        <v>-0.21</v>
      </c>
      <c r="H315" s="12">
        <v>0.83</v>
      </c>
      <c r="I315" s="92">
        <f t="shared" si="59"/>
        <v>195</v>
      </c>
      <c r="J315" s="6">
        <f t="shared" si="60"/>
        <v>-8.539999999999999E-2</v>
      </c>
      <c r="K315" s="6">
        <f t="shared" si="61"/>
        <v>0.83</v>
      </c>
      <c r="L315" s="135"/>
    </row>
    <row r="316" spans="1:12">
      <c r="A316" s="210"/>
      <c r="B316" s="21">
        <v>203</v>
      </c>
      <c r="C316" s="2"/>
      <c r="D316" s="2">
        <v>5.2240000000000002</v>
      </c>
      <c r="E316" s="2">
        <v>5.2270000000000003</v>
      </c>
      <c r="F316" s="2">
        <v>5.0000000000000001E-3</v>
      </c>
      <c r="G316" s="2">
        <v>5.7000000000000002E-2</v>
      </c>
      <c r="H316" s="12">
        <v>0.83</v>
      </c>
      <c r="I316" s="92">
        <f t="shared" si="59"/>
        <v>210</v>
      </c>
      <c r="J316" s="6">
        <f t="shared" si="60"/>
        <v>5.7000000000000002E-2</v>
      </c>
      <c r="K316" s="6">
        <f t="shared" si="61"/>
        <v>0.83</v>
      </c>
      <c r="L316" s="135"/>
    </row>
    <row r="317" spans="1:12">
      <c r="A317" s="210"/>
      <c r="B317" s="21">
        <v>218</v>
      </c>
      <c r="C317" s="2"/>
      <c r="D317" s="2">
        <v>5.2229999999999999</v>
      </c>
      <c r="E317" s="2">
        <v>5.226</v>
      </c>
      <c r="F317" s="2">
        <v>7.0000000000000001E-3</v>
      </c>
      <c r="G317" s="2">
        <v>5.7000000000000002E-2</v>
      </c>
      <c r="H317" s="12">
        <v>0.83</v>
      </c>
      <c r="I317" s="92">
        <f t="shared" si="59"/>
        <v>225</v>
      </c>
      <c r="J317" s="6">
        <f t="shared" si="60"/>
        <v>1.2666666666666666E-2</v>
      </c>
      <c r="K317" s="6">
        <f t="shared" si="61"/>
        <v>0.83</v>
      </c>
      <c r="L317" s="135"/>
    </row>
    <row r="318" spans="1:12">
      <c r="A318" s="210"/>
      <c r="B318" s="21">
        <v>233</v>
      </c>
      <c r="C318" s="2"/>
      <c r="D318" s="2">
        <v>5.2210000000000001</v>
      </c>
      <c r="E318" s="2">
        <v>5.2190000000000003</v>
      </c>
      <c r="F318" s="2">
        <v>8.9999999999999993E-3</v>
      </c>
      <c r="G318" s="2">
        <v>-3.7999999999999999E-2</v>
      </c>
      <c r="H318" s="12">
        <v>0.83</v>
      </c>
      <c r="I318" s="92">
        <f t="shared" si="59"/>
        <v>240</v>
      </c>
      <c r="J318" s="6">
        <f t="shared" si="60"/>
        <v>-0.3329333333333333</v>
      </c>
      <c r="K318" s="6">
        <f t="shared" si="61"/>
        <v>0.83</v>
      </c>
      <c r="L318" s="135"/>
    </row>
    <row r="319" spans="1:12">
      <c r="A319" s="210"/>
      <c r="B319" s="21">
        <v>248</v>
      </c>
      <c r="C319" s="2"/>
      <c r="D319" s="2">
        <v>5.22</v>
      </c>
      <c r="E319" s="2">
        <v>5.1849999999999996</v>
      </c>
      <c r="F319" s="2">
        <v>1.4E-2</v>
      </c>
      <c r="G319" s="2">
        <v>-0.67</v>
      </c>
      <c r="H319" s="12">
        <v>0.83</v>
      </c>
      <c r="I319" s="92">
        <f t="shared" si="59"/>
        <v>255</v>
      </c>
      <c r="J319" s="6">
        <f t="shared" si="60"/>
        <v>-0.8935333333333334</v>
      </c>
      <c r="K319" s="6">
        <f t="shared" si="61"/>
        <v>0.83</v>
      </c>
      <c r="L319" s="135"/>
    </row>
    <row r="320" spans="1:12">
      <c r="A320" s="210"/>
      <c r="B320" s="21">
        <v>263</v>
      </c>
      <c r="C320" s="2"/>
      <c r="D320" s="2">
        <v>5.22</v>
      </c>
      <c r="E320" s="2">
        <v>5.16</v>
      </c>
      <c r="F320" s="2">
        <v>1.2E-2</v>
      </c>
      <c r="G320" s="2">
        <v>-1.149</v>
      </c>
      <c r="H320" s="12">
        <v>0.83</v>
      </c>
      <c r="I320" s="92">
        <f t="shared" si="59"/>
        <v>270</v>
      </c>
      <c r="J320" s="6">
        <f t="shared" si="60"/>
        <v>-1.2834000000000001</v>
      </c>
      <c r="K320" s="6">
        <f t="shared" si="61"/>
        <v>0.83</v>
      </c>
      <c r="L320" s="135"/>
    </row>
    <row r="321" spans="1:12">
      <c r="A321" s="210"/>
      <c r="B321" s="21">
        <v>278</v>
      </c>
      <c r="C321" s="2"/>
      <c r="D321" s="2">
        <v>5.218</v>
      </c>
      <c r="E321" s="2">
        <v>5.1429999999999998</v>
      </c>
      <c r="F321" s="2">
        <v>7.0000000000000001E-3</v>
      </c>
      <c r="G321" s="2">
        <v>-1.4370000000000001</v>
      </c>
      <c r="H321" s="12">
        <v>0.83</v>
      </c>
      <c r="I321" s="92">
        <f t="shared" si="59"/>
        <v>285</v>
      </c>
      <c r="J321" s="6">
        <f t="shared" si="60"/>
        <v>-1.5980000000000001</v>
      </c>
      <c r="K321" s="6">
        <f t="shared" si="61"/>
        <v>0.83</v>
      </c>
      <c r="L321" s="135"/>
    </row>
    <row r="322" spans="1:12">
      <c r="A322" s="210"/>
      <c r="B322" s="21">
        <v>293</v>
      </c>
      <c r="C322" s="2"/>
      <c r="D322" s="2">
        <v>5.218</v>
      </c>
      <c r="E322" s="2">
        <v>5.125</v>
      </c>
      <c r="F322" s="2">
        <v>7.0000000000000001E-3</v>
      </c>
      <c r="G322" s="2">
        <v>-1.782</v>
      </c>
      <c r="H322" s="12">
        <v>0.83</v>
      </c>
      <c r="I322" s="92">
        <f t="shared" si="59"/>
        <v>300</v>
      </c>
      <c r="J322" s="6">
        <f t="shared" si="60"/>
        <v>-1.9434666666666667</v>
      </c>
      <c r="K322" s="6">
        <f t="shared" si="61"/>
        <v>0.83</v>
      </c>
      <c r="L322" s="135"/>
    </row>
    <row r="323" spans="1:12">
      <c r="A323" s="210"/>
      <c r="B323" s="21">
        <v>308</v>
      </c>
      <c r="C323" s="2"/>
      <c r="D323" s="2">
        <v>5.2169999999999996</v>
      </c>
      <c r="E323" s="2">
        <v>5.1059999999999999</v>
      </c>
      <c r="F323" s="2">
        <v>8.9999999999999993E-3</v>
      </c>
      <c r="G323" s="2">
        <v>-2.1280000000000001</v>
      </c>
      <c r="H323" s="12">
        <v>0.83</v>
      </c>
      <c r="I323" s="92">
        <f t="shared" si="59"/>
        <v>315</v>
      </c>
      <c r="J323" s="6">
        <f t="shared" si="60"/>
        <v>-2.2269333333333332</v>
      </c>
      <c r="K323" s="6">
        <f t="shared" si="61"/>
        <v>0.83</v>
      </c>
      <c r="L323" s="135"/>
    </row>
    <row r="324" spans="1:12">
      <c r="A324" s="210"/>
      <c r="B324" s="21">
        <v>323</v>
      </c>
      <c r="C324" s="2"/>
      <c r="D324" s="2">
        <v>5.2140000000000004</v>
      </c>
      <c r="E324" s="2">
        <v>5.0919999999999996</v>
      </c>
      <c r="F324" s="2">
        <v>1.0999999999999999E-2</v>
      </c>
      <c r="G324" s="2">
        <v>-2.34</v>
      </c>
      <c r="H324" s="12">
        <v>0.83</v>
      </c>
      <c r="I324" s="92">
        <f t="shared" si="59"/>
        <v>330</v>
      </c>
      <c r="J324" s="6">
        <f t="shared" si="60"/>
        <v>-2.4739333333333331</v>
      </c>
      <c r="K324" s="6">
        <f t="shared" si="61"/>
        <v>0.83</v>
      </c>
      <c r="L324" s="135"/>
    </row>
    <row r="325" spans="1:12">
      <c r="A325" s="210"/>
      <c r="B325" s="21">
        <v>338</v>
      </c>
      <c r="C325" s="2"/>
      <c r="D325" s="2">
        <v>5.2149999999999999</v>
      </c>
      <c r="E325" s="2">
        <v>5.0780000000000003</v>
      </c>
      <c r="F325" s="2">
        <v>1.2E-2</v>
      </c>
      <c r="G325" s="2">
        <v>-2.6269999999999998</v>
      </c>
      <c r="H325" s="12">
        <v>0.83</v>
      </c>
      <c r="I325" s="92">
        <f t="shared" si="59"/>
        <v>345</v>
      </c>
      <c r="J325" s="6">
        <f t="shared" si="60"/>
        <v>-3.3083333333333331</v>
      </c>
      <c r="K325" s="6">
        <f t="shared" si="61"/>
        <v>0.83</v>
      </c>
      <c r="L325" s="135"/>
    </row>
    <row r="326" spans="1:12">
      <c r="A326" s="210"/>
      <c r="B326" s="49">
        <v>353</v>
      </c>
      <c r="C326" s="64"/>
      <c r="D326" s="64">
        <v>5.2119999999999997</v>
      </c>
      <c r="E326" s="64">
        <v>4.9989999999999997</v>
      </c>
      <c r="F326" s="64">
        <v>1.7000000000000001E-2</v>
      </c>
      <c r="G326" s="64">
        <v>-4.0869999999999997</v>
      </c>
      <c r="H326" s="85">
        <v>0.83</v>
      </c>
      <c r="I326" s="92">
        <f t="shared" si="59"/>
        <v>360</v>
      </c>
      <c r="J326" s="6"/>
      <c r="K326" s="6"/>
      <c r="L326" s="19"/>
    </row>
    <row r="327" spans="1:12">
      <c r="A327" s="210"/>
      <c r="B327" s="49"/>
      <c r="C327" s="64"/>
      <c r="D327" s="64"/>
      <c r="E327" s="64"/>
      <c r="F327" s="64"/>
      <c r="G327" s="64"/>
      <c r="H327" s="85"/>
      <c r="I327" s="92">
        <f t="shared" si="59"/>
        <v>375</v>
      </c>
      <c r="J327" s="6"/>
      <c r="K327" s="6"/>
      <c r="L327" s="19"/>
    </row>
    <row r="328" spans="1:12">
      <c r="B328" s="19"/>
      <c r="H328" s="20"/>
      <c r="I328" s="92">
        <f t="shared" si="59"/>
        <v>390</v>
      </c>
      <c r="J328" s="6"/>
      <c r="K328" s="6"/>
      <c r="L328" s="19"/>
    </row>
    <row r="329" spans="1:12">
      <c r="B329" s="19"/>
      <c r="H329" s="20"/>
      <c r="I329" s="92">
        <f t="shared" si="59"/>
        <v>405</v>
      </c>
      <c r="J329" s="6"/>
      <c r="K329" s="6"/>
      <c r="L329" s="19"/>
    </row>
    <row r="330" spans="1:12">
      <c r="B330" s="19"/>
      <c r="H330" s="20"/>
      <c r="I330" s="92">
        <f t="shared" si="59"/>
        <v>420</v>
      </c>
      <c r="J330" s="6"/>
      <c r="K330" s="6"/>
      <c r="L330" s="19"/>
    </row>
    <row r="331" spans="1:12">
      <c r="B331" s="19"/>
      <c r="H331" s="20"/>
      <c r="I331" s="92">
        <f t="shared" si="59"/>
        <v>435</v>
      </c>
      <c r="J331" s="6"/>
      <c r="K331" s="6"/>
      <c r="L331" s="19"/>
    </row>
    <row r="332" spans="1:12">
      <c r="B332" s="19"/>
      <c r="H332" s="20"/>
      <c r="I332" s="92">
        <f t="shared" si="59"/>
        <v>450</v>
      </c>
      <c r="J332" s="6"/>
      <c r="K332" s="6"/>
      <c r="L332" s="19"/>
    </row>
    <row r="333" spans="1:12">
      <c r="B333" s="19"/>
      <c r="H333" s="20"/>
      <c r="I333" s="92">
        <f t="shared" si="59"/>
        <v>465</v>
      </c>
      <c r="J333" s="6"/>
      <c r="K333" s="6"/>
      <c r="L333" s="19"/>
    </row>
    <row r="334" spans="1:12">
      <c r="B334" s="19"/>
      <c r="H334" s="20"/>
      <c r="I334" s="92">
        <f t="shared" si="59"/>
        <v>480</v>
      </c>
      <c r="J334" s="6"/>
      <c r="K334" s="6"/>
      <c r="L334" s="19"/>
    </row>
    <row r="335" spans="1:12">
      <c r="B335" s="19"/>
      <c r="H335" s="20"/>
      <c r="I335" s="92">
        <f t="shared" si="59"/>
        <v>495</v>
      </c>
      <c r="J335" s="6"/>
      <c r="K335" s="6"/>
      <c r="L335" s="19"/>
    </row>
    <row r="336" spans="1:12">
      <c r="B336" s="19"/>
      <c r="H336" s="20"/>
      <c r="I336" s="92">
        <f t="shared" si="59"/>
        <v>510</v>
      </c>
      <c r="J336" s="6"/>
      <c r="K336" s="6"/>
      <c r="L336" s="19"/>
    </row>
    <row r="337" spans="1:58">
      <c r="B337" s="19"/>
      <c r="H337" s="20"/>
      <c r="I337" s="92">
        <f t="shared" si="59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251" priority="9" operator="between">
      <formula>2</formula>
      <formula>100</formula>
    </cfRule>
    <cfRule type="cellIs" dxfId="250" priority="10" operator="between">
      <formula>1.5</formula>
      <formula>2</formula>
    </cfRule>
    <cfRule type="cellIs" dxfId="249" priority="11" operator="between">
      <formula>1</formula>
      <formula>1.5</formula>
    </cfRule>
    <cfRule type="cellIs" dxfId="248" priority="12" operator="between">
      <formula>0</formula>
      <formula>1</formula>
    </cfRule>
  </conditionalFormatting>
  <conditionalFormatting sqref="AD30:AF30 AN30:AY30">
    <cfRule type="cellIs" dxfId="247" priority="1" operator="between">
      <formula>2</formula>
      <formula>100</formula>
    </cfRule>
    <cfRule type="cellIs" dxfId="246" priority="2" operator="between">
      <formula>1.5</formula>
      <formula>2</formula>
    </cfRule>
    <cfRule type="cellIs" dxfId="245" priority="3" operator="between">
      <formula>1</formula>
      <formula>1.5</formula>
    </cfRule>
    <cfRule type="cellIs" dxfId="244" priority="4" operator="between">
      <formula>0</formula>
      <formula>1</formula>
    </cfRule>
  </conditionalFormatting>
  <conditionalFormatting sqref="AD32:AF59 AN32:AY59">
    <cfRule type="cellIs" dxfId="243" priority="5" operator="between">
      <formula>2</formula>
      <formula>100</formula>
    </cfRule>
    <cfRule type="cellIs" dxfId="242" priority="6" operator="between">
      <formula>1.5</formula>
      <formula>2</formula>
    </cfRule>
    <cfRule type="cellIs" dxfId="241" priority="7" operator="between">
      <formula>1</formula>
      <formula>1.5</formula>
    </cfRule>
    <cfRule type="cellIs" dxfId="240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2DF3E-EA53-4647-BEA5-E932615AFCBC}">
  <sheetPr>
    <tabColor rgb="FF00B0F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K11" sqref="K11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14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stability!D53</f>
        <v>0.35109352979892222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7.9829584229186228</v>
      </c>
      <c r="E25" s="6">
        <v>7.6079999999999997</v>
      </c>
      <c r="F25" s="7">
        <v>6.3245553203369045E-3</v>
      </c>
      <c r="G25" s="6">
        <v>-4.6969857921611951</v>
      </c>
      <c r="H25" s="22">
        <v>0.65138758396524943</v>
      </c>
      <c r="I25" s="92">
        <v>45</v>
      </c>
      <c r="J25" s="6">
        <f>G25+(G26-G25)/15*(I25-B25)</f>
        <v>-4.0250601100263523</v>
      </c>
      <c r="K25" s="6">
        <f>H25+(H26-H25)/15*(I25-B25)</f>
        <v>0.65123058494477282</v>
      </c>
      <c r="L25" s="135"/>
    </row>
    <row r="26" spans="1:59">
      <c r="A26" s="208"/>
      <c r="B26" s="21">
        <v>52.5</v>
      </c>
      <c r="C26" s="4"/>
      <c r="D26" s="6">
        <v>7.9868084229186227</v>
      </c>
      <c r="E26" s="6">
        <v>7.7189999999999994</v>
      </c>
      <c r="F26" s="7">
        <v>5.6764621219755375E-3</v>
      </c>
      <c r="G26" s="6">
        <v>-3.3531344278915096</v>
      </c>
      <c r="H26" s="22">
        <v>0.65107358592429609</v>
      </c>
      <c r="I26" s="92">
        <f>I25+15</f>
        <v>60</v>
      </c>
      <c r="J26" s="6">
        <f t="shared" ref="J26:J36" si="0">G26+(G27-G26)/15*(I26-B26)</f>
        <v>-2.9514152399098998</v>
      </c>
      <c r="K26" s="6">
        <f t="shared" ref="K26:K36" si="1">H26+(H27-H26)/15*(I26-B26)</f>
        <v>0.6574690621940118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7.9835564229186229</v>
      </c>
      <c r="E27" s="6">
        <v>7.7799999999999994</v>
      </c>
      <c r="F27" s="7">
        <v>1.1547005383792611E-2</v>
      </c>
      <c r="G27" s="6">
        <v>-2.5496960519282896</v>
      </c>
      <c r="H27" s="22">
        <v>0.66386453846372762</v>
      </c>
      <c r="I27" s="92">
        <f t="shared" ref="I27:I57" si="2">I26+15</f>
        <v>75</v>
      </c>
      <c r="J27" s="6">
        <f t="shared" si="0"/>
        <v>-1.9511875204550564</v>
      </c>
      <c r="K27" s="6">
        <f t="shared" si="1"/>
        <v>0.6636356072336379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7.9890664229186221</v>
      </c>
      <c r="E28" s="6">
        <v>7.8810000000000002</v>
      </c>
      <c r="F28" s="7">
        <v>1.6633299933166253E-2</v>
      </c>
      <c r="G28" s="6">
        <v>-1.3526789889818229</v>
      </c>
      <c r="H28" s="22">
        <v>0.66340667600354819</v>
      </c>
      <c r="I28" s="92">
        <f t="shared" si="2"/>
        <v>90</v>
      </c>
      <c r="J28" s="6">
        <f t="shared" si="0"/>
        <v>-0.65720852563137333</v>
      </c>
      <c r="K28" s="6">
        <f t="shared" si="1"/>
        <v>0.66353635106342834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7.9859444229186227</v>
      </c>
      <c r="E29" s="6">
        <v>7.9889999999999999</v>
      </c>
      <c r="F29" s="7">
        <v>7.3786478737260606E-3</v>
      </c>
      <c r="G29" s="6">
        <v>3.8261937719076156E-2</v>
      </c>
      <c r="H29" s="22">
        <v>0.66366602612330849</v>
      </c>
      <c r="I29" s="92">
        <f t="shared" si="2"/>
        <v>105</v>
      </c>
      <c r="J29" s="6">
        <f t="shared" si="0"/>
        <v>0.12864124503161534</v>
      </c>
      <c r="K29" s="6">
        <f t="shared" si="1"/>
        <v>0.66331130120907322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7.9944904229186218</v>
      </c>
      <c r="E30" s="6">
        <v>8.0119999999999987</v>
      </c>
      <c r="F30" s="7">
        <v>1.0327955589886225E-2</v>
      </c>
      <c r="G30" s="6">
        <v>0.21902055234415455</v>
      </c>
      <c r="H30" s="22">
        <v>0.66295657629483784</v>
      </c>
      <c r="I30" s="92">
        <f t="shared" si="2"/>
        <v>120</v>
      </c>
      <c r="J30" s="6">
        <f t="shared" si="0"/>
        <v>0.43638490579225919</v>
      </c>
      <c r="K30" s="6">
        <f t="shared" si="1"/>
        <v>0.66344149354503801</v>
      </c>
      <c r="L30" s="135"/>
      <c r="M30" s="150"/>
      <c r="N30" s="96">
        <f>IF(ISBLANK(G31),"",IF(ISBLANK(G68),"",ABS(G31-G68)/SQRT(H31^2+H68^2+M2^2)))</f>
        <v>0.25167073460645428</v>
      </c>
      <c r="O30" s="96">
        <f>IF(ISBLANK(G31),"",IF(ISBLANK(G107),"",ABS(G31-G107)/SQRT(H31^2+H107^2+M2^2)))</f>
        <v>0.61095638221497006</v>
      </c>
      <c r="P30" s="96">
        <f>IF(ISBLANK(G31),"",IF(ISBLANK(G231),"",ABS(G31-G231)/SQRT(H31^2+H231^2+M2^2)))</f>
        <v>3.202300745812948</v>
      </c>
      <c r="Q30" s="96">
        <f>IF(ISBLANK(G31),"",IF(ISBLANK(G238),"",ABS(G31-G238)/SQRT(H238^2+H31^2+M2^2)))</f>
        <v>3.753449240097591</v>
      </c>
      <c r="R30" s="96">
        <f>IF(ISBLANK(G31),"",IF(ISBLANK(G316),"",ABS(G31-G316)/SQRT(H316^2+H31^2+M2^2)))</f>
        <v>0.15986837526239248</v>
      </c>
      <c r="S30" s="96">
        <f>IF(ISBLANK(G68),"",IF(ISBLANK(G107),"",ABS(G68-G107)/SQRT(H107^2+H68^2+M2^2)))</f>
        <v>0.44630367265176435</v>
      </c>
      <c r="T30" s="96">
        <f>IF(ISBLANK(G68),"",IF(ISBLANK(G231),"",ABS(G68-G231)/SQRT(H231^2+H68^2+M2^2)))</f>
        <v>3.4858730762167873</v>
      </c>
      <c r="U30" s="96">
        <f>IF(ISBLANK(G68),"",IF(ISBLANK(G238),"",ABS(G68-G238)/SQRT(H238^2+H68^2+M2^2)))</f>
        <v>4.0684222117683273</v>
      </c>
      <c r="V30" s="96">
        <f>IF(ISBLANK(G68),"",IF(ISBLANK(G316),"",ABS(G68-G316)/SQRT(H316^2+H68^2+M2^2)))</f>
        <v>7.0883799759496935E-2</v>
      </c>
      <c r="W30" s="96">
        <f>IF(ISBLANK(G107),"",IF(ISBLANK(G231),"",ABS(G107-G231)/SQRT(H231^2+H107^2+M2^2)))</f>
        <v>2.9496138549860711</v>
      </c>
      <c r="X30" s="96">
        <f>IF(ISBLANK(G107),"",IF(ISBLANK(G238),"",ABS(G107-G238)/SQRT(H238^2+H107^2+M2^2)))</f>
        <v>3.5540501331876575</v>
      </c>
      <c r="Y30" s="96">
        <f>IF(ISBLANK(G107),"",IF(ISBLANK(G316),"",ABS(G107-G316)/SQRT(H316^2+H107^2+M2^2)))</f>
        <v>0.44472262866468498</v>
      </c>
      <c r="Z30" s="96">
        <f>IF(ISBLANK(G231),"",IF(ISBLANK(G238),"",ABS(G231-G238)/SQRT(H238^2+H231^2+M2^2)))</f>
        <v>0.73945568440345655</v>
      </c>
      <c r="AA30" s="96">
        <f>IF(ISBLANK(G231),"",IF(ISBLANK(G316),"",ABS(G231-G316)/SQRT(H316^2+H231^2+M2^2)))</f>
        <v>3.0915891552580534</v>
      </c>
      <c r="AB30" s="108">
        <f>IF(ISBLANK(G238),"",IF(ISBLANK(G316),"",ABS(G238-G316)/SQRT(H316^2+H238^2+M2^2)))</f>
        <v>3.6543339252352074</v>
      </c>
      <c r="AD30" s="162">
        <f>IF(ISBLANK(G179),"",IF(ISBLANK(G145),"",ABS(G179-G145)/SQRT(H145^2+H179^2+M2^2)))</f>
        <v>0.48557678153138828</v>
      </c>
      <c r="AE30" s="157">
        <f>IF(ISBLANK(G179),"",IF(ISBLANK(G289),"",ABS(G179-G289)/SQRT(H289^2+H179^2+M2^2)))</f>
        <v>1.2184953466553814</v>
      </c>
      <c r="AF30" s="158">
        <f>IF(ISBLANK(G145),"",IF(ISBLANK(G289),"",ABS(G145-G289)/SQRT(H289^2+H145^2+M2^2)))</f>
        <v>1.0436476993687418</v>
      </c>
      <c r="AH30" s="155">
        <f>IF(ISBLANK(G31),"",IF(ISBLANK(G145),"",ABS(G31-G145)/SQRT(H31^2+H145^2+M2^2)))</f>
        <v>1.1116585662295655</v>
      </c>
      <c r="AI30" s="156">
        <f>IF(ISBLANK(G68),"",IF(ISBLANK(G145),"",ABS(G68-G145)/SQRT(H145^2+H68^2+M2^2)))</f>
        <v>1.0388129676595401</v>
      </c>
      <c r="AJ30" s="156">
        <f>IF(ISBLANK(G107),"",IF(ISBLANK(G145),"",ABS(G107-G145)/SQRT(H145^2+H107^2+M2^2)))</f>
        <v>0.61203957400281361</v>
      </c>
      <c r="AK30" s="156">
        <f>IF(ISBLANK(G145),"",IF(ISBLANK(G231),"",ABS(G145-G231)/SQRT(H231^2+H145^2+M2^2)))</f>
        <v>2.1445286663858214</v>
      </c>
      <c r="AL30" s="156">
        <f>IF(ISBLANK(G145),"",IF(ISBLANK(G238),"",ABS(G145-G238)/SQRT(H238^2+H145^2+M2^2)))</f>
        <v>2.7632017390204759</v>
      </c>
      <c r="AM30" s="156">
        <f>IF(ISBLANK(G145),"",IF(ISBLANK(G316),"",ABS(G145-G316)/SQRT(H316^2+H145^2+M2^2)))</f>
        <v>0.9661216193429748</v>
      </c>
      <c r="AN30" s="157">
        <f>IF(ISBLANK(G179),"",IF(ISBLANK(G31),"",ABS(G179-G31)/SQRT(H31^2+H179^2+M2^2)))</f>
        <v>0.60297068077833516</v>
      </c>
      <c r="AO30" s="157">
        <f>IF(ISBLANK(G179),"",IF(ISBLANK(G68),"",ABS(G179-G68)/SQRT(H68^2+H179^2+M2^2)))</f>
        <v>0.44740437367213937</v>
      </c>
      <c r="AP30" s="157">
        <f>IF(ISBLANK(G179),"",IF(ISBLANK(G107),"",ABS(G179-G107)/SQRT(H107^2+H179^2+M2^2)))</f>
        <v>6.2864378821516062E-2</v>
      </c>
      <c r="AQ30" s="157">
        <f>IF(ISBLANK(G179),"",IF(ISBLANK(G231),"",ABS(G179-G231)/SQRT(H231^2+H179^2+M2^2)))</f>
        <v>2.5596403742225133</v>
      </c>
      <c r="AR30" s="157">
        <f>IF(ISBLANK(G179),"",IF(ISBLANK(G238),"",ABS(G179-G238)/SQRT(H238^2+H179^2+M2^2)))</f>
        <v>3.1417853893961993</v>
      </c>
      <c r="AS30" s="157">
        <f>IF(ISBLANK(G179),"",IF(ISBLANK(G316),"",ABS(G179-G316)/SQRT(H316^2+H179^2+M2^2)))</f>
        <v>0.45363847725832201</v>
      </c>
      <c r="AT30" s="157">
        <f>IF(ISBLANK(G31),"",IF(ISBLANK(G289),"",ABS(G31-G289)/SQRT(H289^2+H31^2+M2^2)))</f>
        <v>1.4485161773620081</v>
      </c>
      <c r="AU30" s="157">
        <f>IF(ISBLANK(G68),"",IF(ISBLANK(G289),"",ABS(G68-G289)/SQRT(H289^2+H68^2+M2^2)))</f>
        <v>1.3920197892409902</v>
      </c>
      <c r="AV30" s="157">
        <f>IF(ISBLANK(G107),"",IF(ISBLANK(G289),"",ABS(G107-G289)/SQRT(H289^2+H107^2+M2^2)))</f>
        <v>1.2582538827074334</v>
      </c>
      <c r="AW30" s="157">
        <f>IF(ISBLANK(G231),"",IF(ISBLANK(G289),"",ABS(G231-G289)/SQRT(H289^2+H231^2+M2^2)))</f>
        <v>0.27653472549657437</v>
      </c>
      <c r="AX30" s="157">
        <f>IF(ISBLANK(G238),"",IF(ISBLANK(G289),"",ABS(G238-G289)/SQRT(H289^2+H238^2+M2^2)))</f>
        <v>2.7085388481244499E-3</v>
      </c>
      <c r="AY30" s="158">
        <f>IF(ISBLANK(G316),"",IF(ISBLANK(G289),"",ABS(G316-G289)/SQRT(H289^2+H316^2+M2^2)))</f>
        <v>1.3922507781534468</v>
      </c>
    </row>
    <row r="31" spans="1:59">
      <c r="A31" s="208"/>
      <c r="B31" s="21">
        <v>127.5</v>
      </c>
      <c r="C31" s="4">
        <v>7.9822244229186197</v>
      </c>
      <c r="D31" s="6">
        <v>7.9828124229186219</v>
      </c>
      <c r="E31" s="6">
        <v>8.0350000000000001</v>
      </c>
      <c r="F31" s="7">
        <v>5.2704627669471872E-3</v>
      </c>
      <c r="G31" s="6">
        <v>0.65374925924036376</v>
      </c>
      <c r="H31" s="22">
        <v>0.66392641079523818</v>
      </c>
      <c r="I31" s="92">
        <f t="shared" si="2"/>
        <v>135</v>
      </c>
      <c r="J31" s="6">
        <f t="shared" si="0"/>
        <v>0.714894139508085</v>
      </c>
      <c r="K31" s="6">
        <f t="shared" si="1"/>
        <v>0.66350448833046316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7.9929714229186217</v>
      </c>
      <c r="E32" s="6">
        <v>8.0549999999999997</v>
      </c>
      <c r="F32" s="7">
        <v>5.2704627669471872E-3</v>
      </c>
      <c r="G32" s="6">
        <v>0.77603901977580636</v>
      </c>
      <c r="H32" s="22">
        <v>0.66308256586568814</v>
      </c>
      <c r="I32" s="92">
        <f t="shared" si="2"/>
        <v>150</v>
      </c>
      <c r="J32" s="6">
        <f t="shared" si="0"/>
        <v>1.0225756103339367</v>
      </c>
      <c r="K32" s="6">
        <f t="shared" si="1"/>
        <v>0.663797253382719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1.5109153613803858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2.3953045711462275</v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1.1757320611905615</v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7.9757784229186228</v>
      </c>
      <c r="E33" s="6">
        <v>8.077</v>
      </c>
      <c r="F33" s="7">
        <v>6.7494855771053864E-3</v>
      </c>
      <c r="G33" s="6">
        <v>1.269112200892067</v>
      </c>
      <c r="H33" s="22">
        <v>0.66451194089974985</v>
      </c>
      <c r="I33" s="92">
        <f t="shared" si="2"/>
        <v>165</v>
      </c>
      <c r="J33" s="6">
        <f t="shared" si="0"/>
        <v>1.3982500011886256</v>
      </c>
      <c r="K33" s="6">
        <f t="shared" si="1"/>
        <v>0.66404481947433647</v>
      </c>
      <c r="L33" s="135"/>
      <c r="M33" s="147">
        <f t="shared" ref="M33:M59" si="38">M32+15</f>
        <v>60</v>
      </c>
      <c r="N33" s="39">
        <f t="shared" si="3"/>
        <v>0.42321040321779724</v>
      </c>
      <c r="O33" s="39">
        <f t="shared" ref="O33:O59" si="39">IF(ISBLANK(J26),"",IF(ISBLANK(J96),"",ABS(J26-J96)/SQRT(K26^2+K96^2+$M$2^2)))</f>
        <v>1.3136262423243519</v>
      </c>
      <c r="P33" s="39">
        <f t="shared" si="4"/>
        <v>1.2689697584190498</v>
      </c>
      <c r="Q33" s="39">
        <f t="shared" si="5"/>
        <v>2.2289768481576426</v>
      </c>
      <c r="R33" s="39" t="str">
        <f t="shared" si="6"/>
        <v/>
      </c>
      <c r="S33" s="39">
        <f t="shared" si="7"/>
        <v>1.0906530304601179</v>
      </c>
      <c r="T33" s="39">
        <f t="shared" si="8"/>
        <v>1.0406488347799092</v>
      </c>
      <c r="U33" s="39">
        <f t="shared" si="9"/>
        <v>2.1400904822080302</v>
      </c>
      <c r="V33" s="39" t="str">
        <f t="shared" si="10"/>
        <v/>
      </c>
      <c r="W33" s="39">
        <f t="shared" si="11"/>
        <v>5.7236721888807525E-2</v>
      </c>
      <c r="X33" s="39">
        <f t="shared" si="12"/>
        <v>1.1979139932211296</v>
      </c>
      <c r="Y33" s="39" t="str">
        <f t="shared" si="13"/>
        <v/>
      </c>
      <c r="Z33" s="39">
        <f t="shared" si="14"/>
        <v>1.0688732919646939</v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>
        <f t="shared" si="26"/>
        <v>5.3006912723767181</v>
      </c>
      <c r="AO33" s="39">
        <f t="shared" si="27"/>
        <v>5.5833837695815447</v>
      </c>
      <c r="AP33" s="39">
        <f t="shared" si="28"/>
        <v>4.5848086914948594</v>
      </c>
      <c r="AQ33" s="39">
        <f t="shared" si="29"/>
        <v>4.2628050706628411</v>
      </c>
      <c r="AR33" s="39">
        <f t="shared" si="30"/>
        <v>3.066958650338476</v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7.987007422918623</v>
      </c>
      <c r="E34" s="6">
        <v>8.1089999999999982</v>
      </c>
      <c r="F34" s="7">
        <v>1.1972189997378393E-2</v>
      </c>
      <c r="G34" s="6">
        <v>1.5273878014851843</v>
      </c>
      <c r="H34" s="22">
        <v>0.66357769804892297</v>
      </c>
      <c r="I34" s="92">
        <f t="shared" si="2"/>
        <v>180</v>
      </c>
      <c r="J34" s="6">
        <f t="shared" si="0"/>
        <v>1.5898255306285112</v>
      </c>
      <c r="K34" s="6">
        <f t="shared" si="1"/>
        <v>0.6634540763556549</v>
      </c>
      <c r="L34" s="135"/>
      <c r="M34" s="147">
        <f t="shared" si="38"/>
        <v>75</v>
      </c>
      <c r="N34" s="39">
        <f t="shared" si="3"/>
        <v>0.34609795901015022</v>
      </c>
      <c r="O34" s="39">
        <f t="shared" si="39"/>
        <v>1.3062224448570297</v>
      </c>
      <c r="P34" s="39">
        <f t="shared" si="4"/>
        <v>0.39804506265734746</v>
      </c>
      <c r="Q34" s="39">
        <f t="shared" si="5"/>
        <v>2.454406503880505</v>
      </c>
      <c r="R34" s="39">
        <f t="shared" si="6"/>
        <v>1.8202973392285942</v>
      </c>
      <c r="S34" s="39">
        <f t="shared" si="7"/>
        <v>1.1763014900840878</v>
      </c>
      <c r="T34" s="39">
        <f t="shared" si="8"/>
        <v>0.10540894757224084</v>
      </c>
      <c r="U34" s="39">
        <f t="shared" si="9"/>
        <v>2.4848492782133995</v>
      </c>
      <c r="V34" s="39">
        <f t="shared" si="10"/>
        <v>1.7662267841686519</v>
      </c>
      <c r="W34" s="39">
        <f t="shared" si="11"/>
        <v>0.91079120848304518</v>
      </c>
      <c r="X34" s="39">
        <f t="shared" si="12"/>
        <v>1.4434783384570471</v>
      </c>
      <c r="Y34" s="39">
        <f t="shared" si="13"/>
        <v>0.69795133117184016</v>
      </c>
      <c r="Z34" s="39">
        <f t="shared" si="14"/>
        <v>2.1380185637904257</v>
      </c>
      <c r="AA34" s="39">
        <f t="shared" si="15"/>
        <v>1.4733049204337036</v>
      </c>
      <c r="AB34" s="140">
        <f t="shared" si="16"/>
        <v>0.71550010398277719</v>
      </c>
      <c r="AD34" s="142" t="str">
        <f t="shared" si="17"/>
        <v/>
      </c>
      <c r="AE34" s="39">
        <f t="shared" si="18"/>
        <v>1.3416992079781664</v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>
        <f t="shared" si="26"/>
        <v>1.6683303920593371</v>
      </c>
      <c r="AO34" s="39">
        <f t="shared" si="27"/>
        <v>1.5792295538361487</v>
      </c>
      <c r="AP34" s="39">
        <f t="shared" si="28"/>
        <v>0.59188459464944509</v>
      </c>
      <c r="AQ34" s="39">
        <f t="shared" si="29"/>
        <v>1.3335936943564051</v>
      </c>
      <c r="AR34" s="39">
        <f t="shared" si="30"/>
        <v>0.73317693609032286</v>
      </c>
      <c r="AS34" s="39">
        <f t="shared" si="31"/>
        <v>5.6019639041104984E-2</v>
      </c>
      <c r="AT34" s="39">
        <f t="shared" si="32"/>
        <v>0.69549282200868323</v>
      </c>
      <c r="AU34" s="39">
        <f t="shared" si="33"/>
        <v>0.8231610806932107</v>
      </c>
      <c r="AV34" s="39">
        <f t="shared" si="34"/>
        <v>1.1544055765711196</v>
      </c>
      <c r="AW34" s="39">
        <f t="shared" si="35"/>
        <v>0.84459974867507548</v>
      </c>
      <c r="AX34" s="39">
        <f t="shared" si="36"/>
        <v>1.6375492573916042</v>
      </c>
      <c r="AY34" s="140">
        <f t="shared" si="37"/>
        <v>1.3740592819803332</v>
      </c>
    </row>
    <row r="35" spans="1:51">
      <c r="A35" s="208"/>
      <c r="B35" s="21">
        <v>187.5</v>
      </c>
      <c r="C35" s="4"/>
      <c r="D35" s="6">
        <v>7.9899844229186225</v>
      </c>
      <c r="E35" s="6">
        <v>8.1219999999999999</v>
      </c>
      <c r="F35" s="7">
        <v>6.3245553203373729E-3</v>
      </c>
      <c r="G35" s="6">
        <v>1.6522632597718383</v>
      </c>
      <c r="H35" s="22">
        <v>0.66333045466238694</v>
      </c>
      <c r="I35" s="92">
        <f t="shared" si="2"/>
        <v>195</v>
      </c>
      <c r="J35" s="6">
        <f t="shared" si="0"/>
        <v>1.4806560573455561</v>
      </c>
      <c r="K35" s="6">
        <f t="shared" si="1"/>
        <v>0.6634770917058519</v>
      </c>
      <c r="L35" s="135"/>
      <c r="M35" s="147">
        <f t="shared" si="38"/>
        <v>90</v>
      </c>
      <c r="N35" s="39">
        <f t="shared" si="3"/>
        <v>0.65910951775503912</v>
      </c>
      <c r="O35" s="39">
        <f t="shared" si="39"/>
        <v>1.3509230004146009</v>
      </c>
      <c r="P35" s="39">
        <f t="shared" si="4"/>
        <v>0.39803693222993752</v>
      </c>
      <c r="Q35" s="39">
        <f t="shared" si="5"/>
        <v>2.2917902627614866</v>
      </c>
      <c r="R35" s="39">
        <f t="shared" si="6"/>
        <v>1.891628776607158</v>
      </c>
      <c r="S35" s="39">
        <f t="shared" si="7"/>
        <v>0.86771625996603419</v>
      </c>
      <c r="T35" s="39">
        <f t="shared" si="8"/>
        <v>0.22033752906483059</v>
      </c>
      <c r="U35" s="39">
        <f t="shared" si="9"/>
        <v>1.9947750617368107</v>
      </c>
      <c r="V35" s="39">
        <f t="shared" si="10"/>
        <v>1.5295405818301684</v>
      </c>
      <c r="W35" s="39">
        <f t="shared" si="11"/>
        <v>0.95640909488570858</v>
      </c>
      <c r="X35" s="39">
        <f t="shared" si="12"/>
        <v>1.2212953823981685</v>
      </c>
      <c r="Y35" s="39">
        <f t="shared" si="13"/>
        <v>0.73188287955043785</v>
      </c>
      <c r="Z35" s="39">
        <f t="shared" si="14"/>
        <v>1.9697973452215825</v>
      </c>
      <c r="AA35" s="39">
        <f t="shared" si="15"/>
        <v>1.5459239230887545</v>
      </c>
      <c r="AB35" s="140">
        <f t="shared" si="16"/>
        <v>0.48247354212436361</v>
      </c>
      <c r="AD35" s="142" t="str">
        <f t="shared" si="17"/>
        <v/>
      </c>
      <c r="AE35" s="39">
        <f t="shared" si="18"/>
        <v>0.10145229437666782</v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>
        <f t="shared" si="26"/>
        <v>0.40638803819279717</v>
      </c>
      <c r="AO35" s="39">
        <f t="shared" si="27"/>
        <v>1.1140321837291527</v>
      </c>
      <c r="AP35" s="39">
        <f t="shared" si="28"/>
        <v>1.7755865725840383</v>
      </c>
      <c r="AQ35" s="39">
        <f t="shared" si="29"/>
        <v>0.80989476585485609</v>
      </c>
      <c r="AR35" s="39">
        <f t="shared" si="30"/>
        <v>2.6552807514780516</v>
      </c>
      <c r="AS35" s="39">
        <f t="shared" si="31"/>
        <v>2.2745755842326094</v>
      </c>
      <c r="AT35" s="39">
        <f t="shared" si="32"/>
        <v>0.2572101602788488</v>
      </c>
      <c r="AU35" s="39">
        <f t="shared" si="33"/>
        <v>0.48048402970526527</v>
      </c>
      <c r="AV35" s="39">
        <f t="shared" si="34"/>
        <v>0.7254328333684088</v>
      </c>
      <c r="AW35" s="39">
        <f t="shared" si="35"/>
        <v>0.4045038055319839</v>
      </c>
      <c r="AX35" s="39">
        <f t="shared" si="36"/>
        <v>1.1387952514839794</v>
      </c>
      <c r="AY35" s="140">
        <f t="shared" si="37"/>
        <v>0.96129905693938955</v>
      </c>
    </row>
    <row r="36" spans="1:51">
      <c r="A36" s="208"/>
      <c r="B36" s="21">
        <v>202.5</v>
      </c>
      <c r="C36" s="4"/>
      <c r="D36" s="6">
        <v>7.9864534229186219</v>
      </c>
      <c r="E36" s="6">
        <v>8.0909999999999993</v>
      </c>
      <c r="F36" s="7">
        <v>1.1005049346145884E-2</v>
      </c>
      <c r="G36" s="6">
        <v>1.3090488549192738</v>
      </c>
      <c r="H36" s="22">
        <v>0.66362372874931674</v>
      </c>
      <c r="I36" s="92">
        <f t="shared" si="2"/>
        <v>210</v>
      </c>
      <c r="J36" s="6">
        <f t="shared" si="0"/>
        <v>0.72889262811730871</v>
      </c>
      <c r="K36" s="6">
        <f t="shared" si="1"/>
        <v>0.66309903384599234</v>
      </c>
      <c r="L36" s="135"/>
      <c r="M36" s="147">
        <f t="shared" si="38"/>
        <v>105</v>
      </c>
      <c r="N36" s="39">
        <f t="shared" si="3"/>
        <v>0.93498323913809023</v>
      </c>
      <c r="O36" s="39">
        <f t="shared" si="39"/>
        <v>1.1799200403769174</v>
      </c>
      <c r="P36" s="39">
        <f t="shared" si="4"/>
        <v>0.34843789360131489</v>
      </c>
      <c r="Q36" s="39">
        <f t="shared" si="5"/>
        <v>2.0518409134460707</v>
      </c>
      <c r="R36" s="39">
        <f t="shared" si="6"/>
        <v>1.5633441615828125</v>
      </c>
      <c r="S36" s="39">
        <f t="shared" si="7"/>
        <v>0.34176722578690216</v>
      </c>
      <c r="T36" s="39">
        <f t="shared" si="8"/>
        <v>0.56518552804366051</v>
      </c>
      <c r="U36" s="39">
        <f t="shared" si="9"/>
        <v>1.4518298531473139</v>
      </c>
      <c r="V36" s="39">
        <f t="shared" si="10"/>
        <v>0.86549312937064449</v>
      </c>
      <c r="W36" s="39">
        <f t="shared" si="11"/>
        <v>0.83395605029360464</v>
      </c>
      <c r="X36" s="39">
        <f t="shared" si="12"/>
        <v>1.1212306019024547</v>
      </c>
      <c r="Y36" s="39">
        <f t="shared" si="13"/>
        <v>0.54014528448281418</v>
      </c>
      <c r="Z36" s="39">
        <f t="shared" si="14"/>
        <v>1.7703454025725756</v>
      </c>
      <c r="AA36" s="39">
        <f t="shared" si="15"/>
        <v>1.2572412915644553</v>
      </c>
      <c r="AB36" s="140">
        <f t="shared" si="16"/>
        <v>0.55754591037363199</v>
      </c>
      <c r="AD36" s="142" t="str">
        <f t="shared" si="17"/>
        <v/>
      </c>
      <c r="AE36" s="39">
        <f t="shared" si="18"/>
        <v>0.13915162043006854</v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>
        <f t="shared" si="26"/>
        <v>0.34814760436937475</v>
      </c>
      <c r="AO36" s="39">
        <f t="shared" si="27"/>
        <v>1.3456127005223897</v>
      </c>
      <c r="AP36" s="39">
        <f t="shared" si="28"/>
        <v>1.5749000180746231</v>
      </c>
      <c r="AQ36" s="39">
        <f t="shared" si="29"/>
        <v>0.70904838256066627</v>
      </c>
      <c r="AR36" s="39">
        <f t="shared" si="30"/>
        <v>2.4019787410291191</v>
      </c>
      <c r="AS36" s="39">
        <f t="shared" si="31"/>
        <v>1.9255855752437483</v>
      </c>
      <c r="AT36" s="39">
        <f t="shared" si="32"/>
        <v>8.5605482011091322E-3</v>
      </c>
      <c r="AU36" s="39">
        <f t="shared" si="33"/>
        <v>0.30116731131001084</v>
      </c>
      <c r="AV36" s="39">
        <f t="shared" si="34"/>
        <v>0.39711415912725162</v>
      </c>
      <c r="AW36" s="39">
        <f t="shared" si="35"/>
        <v>0.11942199429191142</v>
      </c>
      <c r="AX36" s="39">
        <f t="shared" si="36"/>
        <v>0.78091491581862127</v>
      </c>
      <c r="AY36" s="140">
        <f t="shared" si="37"/>
        <v>0.57276585888316311</v>
      </c>
    </row>
    <row r="37" spans="1:51">
      <c r="A37" s="208"/>
      <c r="B37" s="21">
        <v>217.5</v>
      </c>
      <c r="C37" s="4"/>
      <c r="D37" s="6">
        <v>7.9991024229186216</v>
      </c>
      <c r="E37" s="6">
        <v>8.0109999999999992</v>
      </c>
      <c r="F37" s="7">
        <v>1.5238839267549624E-2</v>
      </c>
      <c r="G37" s="6">
        <v>0.14873640131534366</v>
      </c>
      <c r="H37" s="22">
        <v>0.66257433894266804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1.0068184003130638</v>
      </c>
      <c r="O37" s="39">
        <f t="shared" si="39"/>
        <v>1.1272361493640124</v>
      </c>
      <c r="P37" s="39">
        <f t="shared" si="4"/>
        <v>0.15706764181319274</v>
      </c>
      <c r="Q37" s="39">
        <f t="shared" si="5"/>
        <v>2.0011387279676605</v>
      </c>
      <c r="R37" s="39">
        <f t="shared" si="6"/>
        <v>1.3398488485264939</v>
      </c>
      <c r="S37" s="39">
        <f t="shared" si="7"/>
        <v>0.19501780536201666</v>
      </c>
      <c r="T37" s="39">
        <f t="shared" si="8"/>
        <v>0.86366664787651559</v>
      </c>
      <c r="U37" s="39">
        <f t="shared" si="9"/>
        <v>1.3317823341569179</v>
      </c>
      <c r="V37" s="39">
        <f t="shared" si="10"/>
        <v>0.53197794303661983</v>
      </c>
      <c r="W37" s="39">
        <f t="shared" si="11"/>
        <v>0.99318494931833634</v>
      </c>
      <c r="X37" s="39">
        <f t="shared" si="12"/>
        <v>1.1281704235249397</v>
      </c>
      <c r="Y37" s="39">
        <f t="shared" si="13"/>
        <v>0.34471021254688394</v>
      </c>
      <c r="Z37" s="39">
        <f t="shared" si="14"/>
        <v>1.9050535370980162</v>
      </c>
      <c r="AA37" s="39">
        <f t="shared" si="15"/>
        <v>1.2211935737541877</v>
      </c>
      <c r="AB37" s="140">
        <f t="shared" si="16"/>
        <v>0.74189690490797111</v>
      </c>
      <c r="AD37" s="142">
        <f t="shared" si="17"/>
        <v>1.6708906964924886</v>
      </c>
      <c r="AE37" s="39">
        <f t="shared" si="18"/>
        <v>0.63162828381034553</v>
      </c>
      <c r="AF37" s="140">
        <f t="shared" si="19"/>
        <v>1.9090784724169581E-2</v>
      </c>
      <c r="AH37" s="142">
        <f t="shared" si="20"/>
        <v>1.0159408548332454</v>
      </c>
      <c r="AI37" s="39">
        <f t="shared" si="21"/>
        <v>0.14519216205366248</v>
      </c>
      <c r="AJ37" s="39">
        <f t="shared" si="22"/>
        <v>2.7833513172577134E-2</v>
      </c>
      <c r="AK37" s="39">
        <f t="shared" si="23"/>
        <v>0.88633968426689325</v>
      </c>
      <c r="AL37" s="39">
        <f t="shared" si="24"/>
        <v>1.0725619096989107</v>
      </c>
      <c r="AM37" s="39">
        <f t="shared" si="25"/>
        <v>0.34269494343593343</v>
      </c>
      <c r="AN37" s="39">
        <f t="shared" si="26"/>
        <v>0.6359326629133768</v>
      </c>
      <c r="AO37" s="39">
        <f t="shared" si="27"/>
        <v>1.7472230915452949</v>
      </c>
      <c r="AP37" s="39">
        <f t="shared" si="28"/>
        <v>1.8374421680482229</v>
      </c>
      <c r="AQ37" s="39">
        <f t="shared" si="29"/>
        <v>0.81235396461382858</v>
      </c>
      <c r="AR37" s="39">
        <f t="shared" si="30"/>
        <v>2.6176639050700943</v>
      </c>
      <c r="AS37" s="39">
        <f t="shared" si="31"/>
        <v>1.9891487146330369</v>
      </c>
      <c r="AT37" s="39">
        <f t="shared" si="32"/>
        <v>0.39233406581681562</v>
      </c>
      <c r="AU37" s="39">
        <f t="shared" si="33"/>
        <v>6.5884573916499642E-2</v>
      </c>
      <c r="AV37" s="39">
        <f t="shared" si="34"/>
        <v>1.0007658892896672E-2</v>
      </c>
      <c r="AW37" s="39">
        <f t="shared" si="35"/>
        <v>0.33620109004910592</v>
      </c>
      <c r="AX37" s="39">
        <f t="shared" si="36"/>
        <v>0.38905244830637181</v>
      </c>
      <c r="AY37" s="140">
        <f t="shared" si="37"/>
        <v>0.10509507863666356</v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1.1664701801141646</v>
      </c>
      <c r="O38" s="39">
        <f t="shared" si="39"/>
        <v>1.0191839450577731</v>
      </c>
      <c r="P38" s="39">
        <f t="shared" si="4"/>
        <v>4.997426660061393E-2</v>
      </c>
      <c r="Q38" s="39">
        <f t="shared" si="5"/>
        <v>2.0526862755046453</v>
      </c>
      <c r="R38" s="39">
        <f t="shared" si="6"/>
        <v>1.2040628770035735</v>
      </c>
      <c r="S38" s="39">
        <f t="shared" si="7"/>
        <v>0.12029099293721636</v>
      </c>
      <c r="T38" s="39">
        <f t="shared" si="8"/>
        <v>1.1549638739547248</v>
      </c>
      <c r="U38" s="39">
        <f t="shared" si="9"/>
        <v>1.3051248264913715</v>
      </c>
      <c r="V38" s="39">
        <f t="shared" si="10"/>
        <v>0.21085987226730071</v>
      </c>
      <c r="W38" s="39">
        <f t="shared" si="11"/>
        <v>1.0008508194871217</v>
      </c>
      <c r="X38" s="39">
        <f t="shared" si="12"/>
        <v>1.3515464208155532</v>
      </c>
      <c r="Y38" s="39">
        <f t="shared" si="13"/>
        <v>0.30347382705676179</v>
      </c>
      <c r="Z38" s="39">
        <f t="shared" si="14"/>
        <v>2.0552603554825537</v>
      </c>
      <c r="AA38" s="39">
        <f t="shared" si="15"/>
        <v>1.1900295371552332</v>
      </c>
      <c r="AB38" s="140">
        <f t="shared" si="16"/>
        <v>1.0270631913456463</v>
      </c>
      <c r="AD38" s="142">
        <f t="shared" si="17"/>
        <v>1.4316891703312566</v>
      </c>
      <c r="AE38" s="39">
        <f t="shared" si="18"/>
        <v>1.1287657245031189</v>
      </c>
      <c r="AF38" s="140">
        <f t="shared" si="19"/>
        <v>0.61364278784873416</v>
      </c>
      <c r="AH38" s="142">
        <f t="shared" si="20"/>
        <v>0.7341100120614733</v>
      </c>
      <c r="AI38" s="39">
        <f t="shared" si="21"/>
        <v>0.352559335979232</v>
      </c>
      <c r="AJ38" s="39">
        <f t="shared" si="22"/>
        <v>0.2339748538586299</v>
      </c>
      <c r="AK38" s="39">
        <f t="shared" si="23"/>
        <v>0.70564204661073082</v>
      </c>
      <c r="AL38" s="39">
        <f t="shared" si="24"/>
        <v>1.4581623761245415</v>
      </c>
      <c r="AM38" s="39">
        <f t="shared" si="25"/>
        <v>0.4927941050248984</v>
      </c>
      <c r="AN38" s="39">
        <f t="shared" si="26"/>
        <v>0.66345448836590026</v>
      </c>
      <c r="AO38" s="39">
        <f t="shared" si="27"/>
        <v>1.9697908140757898</v>
      </c>
      <c r="AP38" s="39">
        <f t="shared" si="28"/>
        <v>1.7834326345501781</v>
      </c>
      <c r="AQ38" s="39">
        <f t="shared" si="29"/>
        <v>0.73483288897621224</v>
      </c>
      <c r="AR38" s="39">
        <f t="shared" si="30"/>
        <v>2.66041173769205</v>
      </c>
      <c r="AS38" s="39">
        <f t="shared" si="31"/>
        <v>1.9018277400886245</v>
      </c>
      <c r="AT38" s="39">
        <f t="shared" si="32"/>
        <v>0.88040191983875582</v>
      </c>
      <c r="AU38" s="39">
        <f t="shared" si="33"/>
        <v>0.51007768841338197</v>
      </c>
      <c r="AV38" s="39">
        <f t="shared" si="34"/>
        <v>0.54193041602723968</v>
      </c>
      <c r="AW38" s="39">
        <f t="shared" si="35"/>
        <v>0.86559468493044978</v>
      </c>
      <c r="AX38" s="39">
        <f t="shared" si="36"/>
        <v>3.4011136726410274E-3</v>
      </c>
      <c r="AY38" s="140">
        <f t="shared" si="37"/>
        <v>0.43451528106761539</v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1.1273664424719703</v>
      </c>
      <c r="O39" s="39">
        <f t="shared" si="39"/>
        <v>1.1735200927734823</v>
      </c>
      <c r="P39" s="39">
        <f t="shared" si="4"/>
        <v>8.7989568948713223E-2</v>
      </c>
      <c r="Q39" s="39" t="str">
        <f t="shared" si="5"/>
        <v/>
      </c>
      <c r="R39" s="39">
        <f t="shared" si="6"/>
        <v>1.016808823050952</v>
      </c>
      <c r="S39" s="39">
        <f t="shared" si="7"/>
        <v>0.11131099611884708</v>
      </c>
      <c r="T39" s="39">
        <f t="shared" si="8"/>
        <v>1.0698893131528917</v>
      </c>
      <c r="U39" s="39" t="str">
        <f t="shared" si="9"/>
        <v/>
      </c>
      <c r="V39" s="39">
        <f t="shared" si="10"/>
        <v>3.2695432317865827E-2</v>
      </c>
      <c r="W39" s="39">
        <f t="shared" si="11"/>
        <v>1.1184325523671965</v>
      </c>
      <c r="X39" s="39" t="str">
        <f t="shared" si="12"/>
        <v/>
      </c>
      <c r="Y39" s="39">
        <f t="shared" si="13"/>
        <v>6.2682280349180261E-2</v>
      </c>
      <c r="Z39" s="39" t="str">
        <f t="shared" si="14"/>
        <v/>
      </c>
      <c r="AA39" s="39">
        <f t="shared" si="15"/>
        <v>0.95846687661491858</v>
      </c>
      <c r="AB39" s="140" t="str">
        <f t="shared" si="16"/>
        <v/>
      </c>
      <c r="AD39" s="142">
        <f t="shared" si="17"/>
        <v>1.3324273980008128</v>
      </c>
      <c r="AE39" s="39">
        <f t="shared" si="18"/>
        <v>1.4401744631411744</v>
      </c>
      <c r="AF39" s="140">
        <f t="shared" si="19"/>
        <v>0.9623349660502909</v>
      </c>
      <c r="AH39" s="142">
        <f t="shared" si="20"/>
        <v>0.72979898949554589</v>
      </c>
      <c r="AI39" s="39">
        <f t="shared" si="21"/>
        <v>0.31588926105099896</v>
      </c>
      <c r="AJ39" s="39">
        <f t="shared" si="22"/>
        <v>0.39739782995123724</v>
      </c>
      <c r="AK39" s="39">
        <f t="shared" si="23"/>
        <v>0.66212698097810341</v>
      </c>
      <c r="AL39" s="39" t="str">
        <f t="shared" si="24"/>
        <v/>
      </c>
      <c r="AM39" s="39">
        <f t="shared" si="25"/>
        <v>0.30352103446727408</v>
      </c>
      <c r="AN39" s="39">
        <f t="shared" si="26"/>
        <v>0.56723579018872317</v>
      </c>
      <c r="AO39" s="39">
        <f t="shared" si="27"/>
        <v>1.8279315692535127</v>
      </c>
      <c r="AP39" s="39">
        <f t="shared" si="28"/>
        <v>1.8435499328843519</v>
      </c>
      <c r="AQ39" s="39">
        <f t="shared" si="29"/>
        <v>0.67522075514162483</v>
      </c>
      <c r="AR39" s="39" t="str">
        <f t="shared" si="30"/>
        <v/>
      </c>
      <c r="AS39" s="39">
        <f t="shared" si="31"/>
        <v>1.6194478420444214</v>
      </c>
      <c r="AT39" s="39">
        <f t="shared" si="32"/>
        <v>1.2265791663882173</v>
      </c>
      <c r="AU39" s="39">
        <f t="shared" si="33"/>
        <v>0.87558441509142471</v>
      </c>
      <c r="AV39" s="39">
        <f t="shared" si="34"/>
        <v>0.83971490939860216</v>
      </c>
      <c r="AW39" s="39">
        <f t="shared" si="35"/>
        <v>1.1992022590586295</v>
      </c>
      <c r="AX39" s="39" t="str">
        <f t="shared" si="36"/>
        <v/>
      </c>
      <c r="AY39" s="140">
        <f t="shared" si="37"/>
        <v>0.85104522299583463</v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0.97017593649253997</v>
      </c>
      <c r="O40" s="39">
        <f t="shared" si="39"/>
        <v>1.0383661874732444</v>
      </c>
      <c r="P40" s="39">
        <f t="shared" si="4"/>
        <v>0.31200539783712911</v>
      </c>
      <c r="Q40" s="39" t="str">
        <f t="shared" si="5"/>
        <v/>
      </c>
      <c r="R40" s="39">
        <f t="shared" si="6"/>
        <v>0.89801531957872838</v>
      </c>
      <c r="S40" s="39">
        <f t="shared" si="7"/>
        <v>0.13017824185786198</v>
      </c>
      <c r="T40" s="39">
        <f t="shared" si="8"/>
        <v>0.64423143963508089</v>
      </c>
      <c r="U40" s="39" t="str">
        <f t="shared" si="9"/>
        <v/>
      </c>
      <c r="V40" s="39">
        <f t="shared" si="10"/>
        <v>5.4860187989767814E-2</v>
      </c>
      <c r="W40" s="39">
        <f t="shared" si="11"/>
        <v>0.72768645589744718</v>
      </c>
      <c r="X40" s="39" t="str">
        <f t="shared" si="12"/>
        <v/>
      </c>
      <c r="Y40" s="39">
        <f t="shared" si="13"/>
        <v>5.739021795172089E-2</v>
      </c>
      <c r="Z40" s="39" t="str">
        <f t="shared" si="14"/>
        <v/>
      </c>
      <c r="AA40" s="39">
        <f t="shared" si="15"/>
        <v>0.60827719958165161</v>
      </c>
      <c r="AB40" s="140" t="str">
        <f t="shared" si="16"/>
        <v/>
      </c>
      <c r="AD40" s="142">
        <f t="shared" si="17"/>
        <v>0.58893587257796387</v>
      </c>
      <c r="AE40" s="39">
        <f t="shared" si="18"/>
        <v>1.3653032790417299</v>
      </c>
      <c r="AF40" s="140">
        <f t="shared" si="19"/>
        <v>1.1542892591185743</v>
      </c>
      <c r="AH40" s="142">
        <f t="shared" si="20"/>
        <v>0.55091629820106003</v>
      </c>
      <c r="AI40" s="39">
        <f t="shared" si="21"/>
        <v>0.36333539438828333</v>
      </c>
      <c r="AJ40" s="39">
        <f t="shared" si="22"/>
        <v>0.45902974667917462</v>
      </c>
      <c r="AK40" s="39">
        <f t="shared" si="23"/>
        <v>0.24678740662256132</v>
      </c>
      <c r="AL40" s="39" t="str">
        <f t="shared" si="24"/>
        <v/>
      </c>
      <c r="AM40" s="39">
        <f t="shared" si="25"/>
        <v>0.36428505514826437</v>
      </c>
      <c r="AN40" s="39">
        <f t="shared" si="26"/>
        <v>2.9939411459376834E-2</v>
      </c>
      <c r="AO40" s="39">
        <f t="shared" si="27"/>
        <v>1.0211787019932801</v>
      </c>
      <c r="AP40" s="39">
        <f t="shared" si="28"/>
        <v>1.0876235967689074</v>
      </c>
      <c r="AQ40" s="39">
        <f t="shared" si="29"/>
        <v>0.34694522341260925</v>
      </c>
      <c r="AR40" s="39" t="str">
        <f t="shared" si="30"/>
        <v/>
      </c>
      <c r="AS40" s="39">
        <f t="shared" si="31"/>
        <v>0.93989516156925323</v>
      </c>
      <c r="AT40" s="39">
        <f t="shared" si="32"/>
        <v>1.3517935349660797</v>
      </c>
      <c r="AU40" s="39">
        <f t="shared" si="33"/>
        <v>1.0552102913304164</v>
      </c>
      <c r="AV40" s="39">
        <f t="shared" si="34"/>
        <v>1.0131127747697855</v>
      </c>
      <c r="AW40" s="39">
        <f t="shared" si="35"/>
        <v>1.242546387900815</v>
      </c>
      <c r="AX40" s="39" t="str">
        <f t="shared" si="36"/>
        <v/>
      </c>
      <c r="AY40" s="140">
        <f t="shared" si="37"/>
        <v>1.0206996786565292</v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0.79606558175907727</v>
      </c>
      <c r="O41" s="39">
        <f t="shared" si="39"/>
        <v>0.84679504940141859</v>
      </c>
      <c r="P41" s="39">
        <f t="shared" si="4"/>
        <v>0.56969141813455992</v>
      </c>
      <c r="Q41" s="39" t="str">
        <f t="shared" si="5"/>
        <v/>
      </c>
      <c r="R41" s="39">
        <f t="shared" si="6"/>
        <v>0.79981485157699994</v>
      </c>
      <c r="S41" s="39">
        <f t="shared" si="7"/>
        <v>0.1004978333286262</v>
      </c>
      <c r="T41" s="39">
        <f t="shared" si="8"/>
        <v>0.16143836939837622</v>
      </c>
      <c r="U41" s="39" t="str">
        <f t="shared" si="9"/>
        <v/>
      </c>
      <c r="V41" s="39">
        <f t="shared" si="10"/>
        <v>0.11840041888722964</v>
      </c>
      <c r="W41" s="39">
        <f t="shared" si="11"/>
        <v>0.24064593712307214</v>
      </c>
      <c r="X41" s="39" t="str">
        <f t="shared" si="12"/>
        <v/>
      </c>
      <c r="Y41" s="39">
        <f t="shared" si="13"/>
        <v>2.8512357920086724E-2</v>
      </c>
      <c r="Z41" s="39" t="str">
        <f t="shared" si="14"/>
        <v/>
      </c>
      <c r="AA41" s="39">
        <f t="shared" si="15"/>
        <v>0.24504213552835208</v>
      </c>
      <c r="AB41" s="140" t="str">
        <f t="shared" si="16"/>
        <v/>
      </c>
      <c r="AD41" s="142">
        <f t="shared" si="17"/>
        <v>0.13362027537242285</v>
      </c>
      <c r="AE41" s="39">
        <f t="shared" si="18"/>
        <v>1.4834731174472067</v>
      </c>
      <c r="AF41" s="140">
        <f t="shared" si="19"/>
        <v>1.4374809218349858</v>
      </c>
      <c r="AH41" s="142">
        <f t="shared" si="20"/>
        <v>6.7945414277078911E-2</v>
      </c>
      <c r="AI41" s="39">
        <f t="shared" si="21"/>
        <v>0.74462925779579325</v>
      </c>
      <c r="AJ41" s="39">
        <f t="shared" si="22"/>
        <v>0.79810429143146866</v>
      </c>
      <c r="AK41" s="39">
        <f t="shared" si="23"/>
        <v>0.51527203695848423</v>
      </c>
      <c r="AL41" s="39" t="str">
        <f t="shared" si="24"/>
        <v/>
      </c>
      <c r="AM41" s="39">
        <f t="shared" si="25"/>
        <v>0.75209656223032195</v>
      </c>
      <c r="AN41" s="39">
        <f t="shared" si="26"/>
        <v>6.3087576454289598E-2</v>
      </c>
      <c r="AO41" s="39">
        <f t="shared" si="27"/>
        <v>0.88316369168136577</v>
      </c>
      <c r="AP41" s="39">
        <f t="shared" si="28"/>
        <v>0.93047638516940434</v>
      </c>
      <c r="AQ41" s="39">
        <f t="shared" si="29"/>
        <v>0.6424027900207353</v>
      </c>
      <c r="AR41" s="39" t="str">
        <f t="shared" si="30"/>
        <v/>
      </c>
      <c r="AS41" s="39">
        <f t="shared" si="31"/>
        <v>0.87444700592809776</v>
      </c>
      <c r="AT41" s="39">
        <f t="shared" si="32"/>
        <v>1.4573556151445708</v>
      </c>
      <c r="AU41" s="39">
        <f t="shared" si="33"/>
        <v>1.2205381887812603</v>
      </c>
      <c r="AV41" s="39">
        <f t="shared" si="34"/>
        <v>1.1861126574304393</v>
      </c>
      <c r="AW41" s="39">
        <f t="shared" si="35"/>
        <v>1.2538335249428052</v>
      </c>
      <c r="AX41" s="39" t="str">
        <f t="shared" si="36"/>
        <v/>
      </c>
      <c r="AY41" s="140">
        <f t="shared" si="37"/>
        <v>1.1630706039099801</v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0.38941916192344533</v>
      </c>
      <c r="O42" s="39">
        <f t="shared" si="39"/>
        <v>0.65385077104493794</v>
      </c>
      <c r="P42" s="39">
        <f t="shared" si="4"/>
        <v>0.5513705396072015</v>
      </c>
      <c r="Q42" s="39" t="str">
        <f t="shared" si="5"/>
        <v/>
      </c>
      <c r="R42" s="39">
        <f t="shared" si="6"/>
        <v>0.79760300988693245</v>
      </c>
      <c r="S42" s="39">
        <f t="shared" si="7"/>
        <v>0.33843198962263488</v>
      </c>
      <c r="T42" s="39">
        <f t="shared" si="8"/>
        <v>0.24012882904243177</v>
      </c>
      <c r="U42" s="39" t="str">
        <f t="shared" si="9"/>
        <v/>
      </c>
      <c r="V42" s="39">
        <f t="shared" si="10"/>
        <v>0.53104769961668818</v>
      </c>
      <c r="W42" s="39">
        <f t="shared" si="11"/>
        <v>6.1030860936324732E-2</v>
      </c>
      <c r="X42" s="39" t="str">
        <f t="shared" si="12"/>
        <v/>
      </c>
      <c r="Y42" s="39">
        <f t="shared" si="13"/>
        <v>0.22272338662693267</v>
      </c>
      <c r="Z42" s="39" t="str">
        <f t="shared" si="14"/>
        <v/>
      </c>
      <c r="AA42" s="39">
        <f t="shared" si="15"/>
        <v>0.26129665973113408</v>
      </c>
      <c r="AB42" s="140" t="str">
        <f t="shared" si="16"/>
        <v/>
      </c>
      <c r="AD42" s="142">
        <f t="shared" si="17"/>
        <v>0.11983020018930586</v>
      </c>
      <c r="AE42" s="39">
        <f t="shared" si="18"/>
        <v>1.5021774438249613</v>
      </c>
      <c r="AF42" s="140">
        <f t="shared" si="19"/>
        <v>1.5465815959928628</v>
      </c>
      <c r="AH42" s="142">
        <f t="shared" si="20"/>
        <v>0.26325207283911145</v>
      </c>
      <c r="AI42" s="39">
        <f t="shared" si="21"/>
        <v>0.71026269951291754</v>
      </c>
      <c r="AJ42" s="39">
        <f t="shared" si="22"/>
        <v>0.9684723821508795</v>
      </c>
      <c r="AK42" s="39">
        <f t="shared" si="23"/>
        <v>0.83747856542527122</v>
      </c>
      <c r="AL42" s="39" t="str">
        <f t="shared" si="24"/>
        <v/>
      </c>
      <c r="AM42" s="39">
        <f t="shared" si="25"/>
        <v>1.0858735754761364</v>
      </c>
      <c r="AN42" s="39">
        <f t="shared" si="26"/>
        <v>0.14507963973892296</v>
      </c>
      <c r="AO42" s="39">
        <f t="shared" si="27"/>
        <v>0.56896979115918489</v>
      </c>
      <c r="AP42" s="39">
        <f t="shared" si="28"/>
        <v>0.83174687572665829</v>
      </c>
      <c r="AQ42" s="39">
        <f t="shared" si="29"/>
        <v>0.71240842861238107</v>
      </c>
      <c r="AR42" s="39" t="str">
        <f t="shared" si="30"/>
        <v/>
      </c>
      <c r="AS42" s="39">
        <f t="shared" si="31"/>
        <v>0.96124783138148051</v>
      </c>
      <c r="AT42" s="39">
        <f t="shared" si="32"/>
        <v>1.4444696665648784</v>
      </c>
      <c r="AU42" s="39">
        <f t="shared" si="33"/>
        <v>1.3422076640240135</v>
      </c>
      <c r="AV42" s="39">
        <f t="shared" si="34"/>
        <v>1.239412819871117</v>
      </c>
      <c r="AW42" s="39">
        <f t="shared" si="35"/>
        <v>1.2475874952526076</v>
      </c>
      <c r="AX42" s="39" t="str">
        <f t="shared" si="36"/>
        <v/>
      </c>
      <c r="AY42" s="140">
        <f t="shared" si="37"/>
        <v>1.1509777370944212</v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0.44283758552816027</v>
      </c>
      <c r="O43" s="39">
        <f t="shared" si="39"/>
        <v>1.9635048755165863E-2</v>
      </c>
      <c r="P43" s="39">
        <f t="shared" si="4"/>
        <v>8.7690532163404181E-2</v>
      </c>
      <c r="Q43" s="39" t="str">
        <f t="shared" si="5"/>
        <v/>
      </c>
      <c r="R43" s="39">
        <f t="shared" si="6"/>
        <v>0.54704839846659026</v>
      </c>
      <c r="S43" s="39">
        <f t="shared" si="7"/>
        <v>0.48889878088944289</v>
      </c>
      <c r="T43" s="39">
        <f t="shared" si="8"/>
        <v>0.56290542406065358</v>
      </c>
      <c r="U43" s="39" t="str">
        <f t="shared" si="9"/>
        <v/>
      </c>
      <c r="V43" s="39">
        <f t="shared" si="10"/>
        <v>1.0888142001491434</v>
      </c>
      <c r="W43" s="39">
        <f t="shared" si="11"/>
        <v>0.11840715257156753</v>
      </c>
      <c r="X43" s="39" t="str">
        <f t="shared" si="12"/>
        <v/>
      </c>
      <c r="Y43" s="39">
        <f t="shared" si="13"/>
        <v>0.6297446471530026</v>
      </c>
      <c r="Z43" s="39" t="str">
        <f t="shared" si="14"/>
        <v/>
      </c>
      <c r="AA43" s="39">
        <f t="shared" si="15"/>
        <v>0.4743242409817196</v>
      </c>
      <c r="AB43" s="140" t="str">
        <f t="shared" si="16"/>
        <v/>
      </c>
      <c r="AD43" s="142">
        <f t="shared" si="17"/>
        <v>0.16760656370811475</v>
      </c>
      <c r="AE43" s="39">
        <f t="shared" si="18"/>
        <v>1.4828454792502783</v>
      </c>
      <c r="AF43" s="140">
        <f t="shared" si="19"/>
        <v>1.5467894957029031</v>
      </c>
      <c r="AH43" s="142">
        <f t="shared" si="20"/>
        <v>0.85739767580517889</v>
      </c>
      <c r="AI43" s="39">
        <f t="shared" si="21"/>
        <v>0.54426064348605241</v>
      </c>
      <c r="AJ43" s="39">
        <f t="shared" si="22"/>
        <v>0.93705681992143397</v>
      </c>
      <c r="AK43" s="39">
        <f t="shared" si="23"/>
        <v>0.97322321069346018</v>
      </c>
      <c r="AL43" s="39" t="str">
        <f t="shared" si="24"/>
        <v/>
      </c>
      <c r="AM43" s="39">
        <f t="shared" si="25"/>
        <v>1.430796092241724</v>
      </c>
      <c r="AN43" s="39">
        <f t="shared" si="26"/>
        <v>0.68272872199412971</v>
      </c>
      <c r="AO43" s="39">
        <f t="shared" si="27"/>
        <v>0.34462784643004368</v>
      </c>
      <c r="AP43" s="39">
        <f t="shared" si="28"/>
        <v>0.7400267148358356</v>
      </c>
      <c r="AQ43" s="39">
        <f t="shared" si="29"/>
        <v>0.79150541699188148</v>
      </c>
      <c r="AR43" s="39" t="str">
        <f t="shared" si="30"/>
        <v/>
      </c>
      <c r="AS43" s="39">
        <f t="shared" si="31"/>
        <v>1.2457778628088032</v>
      </c>
      <c r="AT43" s="39">
        <f t="shared" si="32"/>
        <v>1.2260983196696882</v>
      </c>
      <c r="AU43" s="39">
        <f t="shared" si="33"/>
        <v>1.3955675962001022</v>
      </c>
      <c r="AV43" s="39">
        <f t="shared" si="34"/>
        <v>1.2496486994786185</v>
      </c>
      <c r="AW43" s="39">
        <f t="shared" si="35"/>
        <v>1.1987369335926923</v>
      </c>
      <c r="AX43" s="39" t="str">
        <f t="shared" si="36"/>
        <v/>
      </c>
      <c r="AY43" s="140">
        <f t="shared" si="37"/>
        <v>1.025322531020636</v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0.70081274692695483</v>
      </c>
      <c r="T44" s="39">
        <f t="shared" si="8"/>
        <v>0.54750030280630435</v>
      </c>
      <c r="U44" s="39" t="str">
        <f t="shared" si="9"/>
        <v/>
      </c>
      <c r="V44" s="39">
        <f t="shared" si="10"/>
        <v>1.2363997347984081</v>
      </c>
      <c r="W44" s="39">
        <f t="shared" si="11"/>
        <v>7.8243818001505316E-2</v>
      </c>
      <c r="X44" s="39" t="str">
        <f t="shared" si="12"/>
        <v/>
      </c>
      <c r="Y44" s="39">
        <f t="shared" si="13"/>
        <v>0.59212475202622961</v>
      </c>
      <c r="Z44" s="39" t="str">
        <f t="shared" si="14"/>
        <v/>
      </c>
      <c r="AA44" s="39">
        <f t="shared" si="15"/>
        <v>0.61826239888933088</v>
      </c>
      <c r="AB44" s="140" t="str">
        <f t="shared" si="16"/>
        <v/>
      </c>
      <c r="AD44" s="142">
        <f t="shared" si="17"/>
        <v>0.32759907244251313</v>
      </c>
      <c r="AE44" s="39">
        <f t="shared" si="18"/>
        <v>1.4517442220399501</v>
      </c>
      <c r="AF44" s="140">
        <f t="shared" si="19"/>
        <v>1.3372363574002502</v>
      </c>
      <c r="AH44" s="142" t="str">
        <f t="shared" si="20"/>
        <v/>
      </c>
      <c r="AI44" s="39">
        <f t="shared" si="21"/>
        <v>2.3301074448978682E-2</v>
      </c>
      <c r="AJ44" s="39">
        <f t="shared" si="22"/>
        <v>0.62230143136107408</v>
      </c>
      <c r="AK44" s="39">
        <f t="shared" si="23"/>
        <v>0.50190671589510649</v>
      </c>
      <c r="AL44" s="39" t="str">
        <f t="shared" si="24"/>
        <v/>
      </c>
      <c r="AM44" s="39">
        <f t="shared" si="25"/>
        <v>1.1117263604976984</v>
      </c>
      <c r="AN44" s="39" t="str">
        <f t="shared" si="26"/>
        <v/>
      </c>
      <c r="AO44" s="39">
        <f t="shared" si="27"/>
        <v>0.39059359405404115</v>
      </c>
      <c r="AP44" s="39">
        <f t="shared" si="28"/>
        <v>0.94862726701252553</v>
      </c>
      <c r="AQ44" s="39">
        <f t="shared" si="29"/>
        <v>0.81124164336550175</v>
      </c>
      <c r="AR44" s="39" t="str">
        <f t="shared" si="30"/>
        <v/>
      </c>
      <c r="AS44" s="39">
        <f t="shared" si="31"/>
        <v>1.394847555827976</v>
      </c>
      <c r="AT44" s="39" t="str">
        <f t="shared" si="32"/>
        <v/>
      </c>
      <c r="AU44" s="39">
        <f t="shared" si="33"/>
        <v>1.3495952453523288</v>
      </c>
      <c r="AV44" s="39">
        <f t="shared" si="34"/>
        <v>1.1435161887345662</v>
      </c>
      <c r="AW44" s="39">
        <f t="shared" si="35"/>
        <v>1.158252321055907</v>
      </c>
      <c r="AX44" s="39" t="str">
        <f t="shared" si="36"/>
        <v/>
      </c>
      <c r="AY44" s="140">
        <f t="shared" si="37"/>
        <v>0.93295001446172998</v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0.46518873742862016</v>
      </c>
      <c r="T45" s="39">
        <f t="shared" si="8"/>
        <v>0.28726564293001272</v>
      </c>
      <c r="U45" s="39" t="str">
        <f t="shared" si="9"/>
        <v/>
      </c>
      <c r="V45" s="39">
        <f t="shared" si="10"/>
        <v>1.2347501961398339</v>
      </c>
      <c r="W45" s="39">
        <f t="shared" si="11"/>
        <v>0.12473796554605314</v>
      </c>
      <c r="X45" s="39" t="str">
        <f t="shared" si="12"/>
        <v/>
      </c>
      <c r="Y45" s="39">
        <f t="shared" si="13"/>
        <v>0.78950153753356866</v>
      </c>
      <c r="Z45" s="39" t="str">
        <f t="shared" si="14"/>
        <v/>
      </c>
      <c r="AA45" s="39">
        <f t="shared" si="15"/>
        <v>0.8428911188328333</v>
      </c>
      <c r="AB45" s="140" t="str">
        <f t="shared" si="16"/>
        <v/>
      </c>
      <c r="AD45" s="142">
        <f t="shared" si="17"/>
        <v>0.14019559759211161</v>
      </c>
      <c r="AE45" s="39">
        <f t="shared" si="18"/>
        <v>1.2868384480452726</v>
      </c>
      <c r="AF45" s="140">
        <f t="shared" si="19"/>
        <v>1.2395558535201829</v>
      </c>
      <c r="AH45" s="142" t="str">
        <f t="shared" si="20"/>
        <v/>
      </c>
      <c r="AI45" s="39">
        <f t="shared" si="21"/>
        <v>0.37602329411433394</v>
      </c>
      <c r="AJ45" s="39">
        <f t="shared" si="22"/>
        <v>0.75821231796057598</v>
      </c>
      <c r="AK45" s="39">
        <f t="shared" si="23"/>
        <v>0.58428128927191347</v>
      </c>
      <c r="AL45" s="39" t="str">
        <f t="shared" si="24"/>
        <v/>
      </c>
      <c r="AM45" s="39">
        <f t="shared" si="25"/>
        <v>1.4177202691608284</v>
      </c>
      <c r="AN45" s="39" t="str">
        <f t="shared" si="26"/>
        <v/>
      </c>
      <c r="AO45" s="39">
        <f t="shared" si="27"/>
        <v>0.52269090384697248</v>
      </c>
      <c r="AP45" s="39">
        <f t="shared" si="28"/>
        <v>0.88855269507989143</v>
      </c>
      <c r="AQ45" s="39">
        <f t="shared" si="29"/>
        <v>0.71063929036991591</v>
      </c>
      <c r="AR45" s="39" t="str">
        <f t="shared" si="30"/>
        <v/>
      </c>
      <c r="AS45" s="39">
        <f t="shared" si="31"/>
        <v>1.5230857527965538</v>
      </c>
      <c r="AT45" s="39" t="str">
        <f t="shared" si="32"/>
        <v/>
      </c>
      <c r="AU45" s="39">
        <f t="shared" si="33"/>
        <v>1.1376783725437465</v>
      </c>
      <c r="AV45" s="39">
        <f t="shared" si="34"/>
        <v>0.99973867289807439</v>
      </c>
      <c r="AW45" s="39">
        <f t="shared" si="35"/>
        <v>1.0311354704384341</v>
      </c>
      <c r="AX45" s="39" t="str">
        <f t="shared" si="36"/>
        <v/>
      </c>
      <c r="AY45" s="140">
        <f t="shared" si="37"/>
        <v>0.7249716499639357</v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0.50077402050408293</v>
      </c>
      <c r="T46" s="39">
        <f t="shared" si="8"/>
        <v>0.18160185161695641</v>
      </c>
      <c r="U46" s="39" t="str">
        <f t="shared" si="9"/>
        <v/>
      </c>
      <c r="V46" s="39">
        <f t="shared" si="10"/>
        <v>1.29824605502454</v>
      </c>
      <c r="W46" s="39">
        <f t="shared" si="11"/>
        <v>0.25632447159770144</v>
      </c>
      <c r="X46" s="39" t="str">
        <f t="shared" si="12"/>
        <v/>
      </c>
      <c r="Y46" s="39">
        <f t="shared" si="13"/>
        <v>0.82025256774013544</v>
      </c>
      <c r="Z46" s="39" t="str">
        <f t="shared" si="14"/>
        <v/>
      </c>
      <c r="AA46" s="39">
        <f t="shared" si="15"/>
        <v>0.99091324723900898</v>
      </c>
      <c r="AB46" s="140" t="str">
        <f t="shared" si="16"/>
        <v/>
      </c>
      <c r="AD46" s="142">
        <f t="shared" si="17"/>
        <v>4.0958649006881863E-2</v>
      </c>
      <c r="AE46" s="39">
        <f t="shared" si="18"/>
        <v>1.2162950767418099</v>
      </c>
      <c r="AF46" s="140">
        <f t="shared" si="19"/>
        <v>1.2070805373798519</v>
      </c>
      <c r="AH46" s="142" t="str">
        <f t="shared" si="20"/>
        <v/>
      </c>
      <c r="AI46" s="39">
        <f t="shared" si="21"/>
        <v>0.48700911395038549</v>
      </c>
      <c r="AJ46" s="39">
        <f t="shared" si="22"/>
        <v>0.89523348244547396</v>
      </c>
      <c r="AK46" s="39">
        <f t="shared" si="23"/>
        <v>0.58920199908846127</v>
      </c>
      <c r="AL46" s="39" t="str">
        <f t="shared" si="24"/>
        <v/>
      </c>
      <c r="AM46" s="39">
        <f t="shared" si="25"/>
        <v>1.5711592900652349</v>
      </c>
      <c r="AN46" s="39" t="str">
        <f t="shared" si="26"/>
        <v/>
      </c>
      <c r="AO46" s="39">
        <f t="shared" si="27"/>
        <v>0.51050435859952126</v>
      </c>
      <c r="AP46" s="39">
        <f t="shared" si="28"/>
        <v>0.90132612371500154</v>
      </c>
      <c r="AQ46" s="39">
        <f t="shared" si="29"/>
        <v>0.60867990110737857</v>
      </c>
      <c r="AR46" s="39" t="str">
        <f t="shared" si="30"/>
        <v/>
      </c>
      <c r="AS46" s="39">
        <f t="shared" si="31"/>
        <v>1.5557754158358239</v>
      </c>
      <c r="AT46" s="39" t="str">
        <f t="shared" si="32"/>
        <v/>
      </c>
      <c r="AU46" s="39">
        <f t="shared" si="33"/>
        <v>1.0693118447786389</v>
      </c>
      <c r="AV46" s="39">
        <f t="shared" si="34"/>
        <v>0.92155764058476042</v>
      </c>
      <c r="AW46" s="39">
        <f t="shared" si="35"/>
        <v>0.99695611705619736</v>
      </c>
      <c r="AX46" s="39" t="str">
        <f t="shared" si="36"/>
        <v/>
      </c>
      <c r="AY46" s="140">
        <f t="shared" si="37"/>
        <v>0.63742454704232832</v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5.4034406903472797E-2</v>
      </c>
      <c r="X47" s="39" t="str">
        <f t="shared" si="12"/>
        <v/>
      </c>
      <c r="Y47" s="39">
        <f t="shared" si="13"/>
        <v>0.9604852551840144</v>
      </c>
      <c r="Z47" s="39" t="str">
        <f t="shared" si="14"/>
        <v/>
      </c>
      <c r="AA47" s="39">
        <f t="shared" si="15"/>
        <v>0.93659719533135333</v>
      </c>
      <c r="AB47" s="140" t="str">
        <f t="shared" si="16"/>
        <v/>
      </c>
      <c r="AD47" s="142">
        <f t="shared" si="17"/>
        <v>0.23355974424276391</v>
      </c>
      <c r="AE47" s="39">
        <f t="shared" si="18"/>
        <v>1.1432706583736316</v>
      </c>
      <c r="AF47" s="140">
        <f t="shared" si="19"/>
        <v>1.0604853703399741</v>
      </c>
      <c r="AH47" s="142" t="str">
        <f t="shared" si="20"/>
        <v/>
      </c>
      <c r="AI47" s="39" t="str">
        <f t="shared" si="21"/>
        <v/>
      </c>
      <c r="AJ47" s="39">
        <f t="shared" si="22"/>
        <v>0.69785640230276214</v>
      </c>
      <c r="AK47" s="39">
        <f t="shared" si="23"/>
        <v>0.59402296451280312</v>
      </c>
      <c r="AL47" s="39" t="str">
        <f t="shared" si="24"/>
        <v/>
      </c>
      <c r="AM47" s="39">
        <f t="shared" si="25"/>
        <v>1.5190614271867644</v>
      </c>
      <c r="AN47" s="39" t="str">
        <f t="shared" si="26"/>
        <v/>
      </c>
      <c r="AO47" s="39" t="str">
        <f t="shared" si="27"/>
        <v/>
      </c>
      <c r="AP47" s="39">
        <f t="shared" si="28"/>
        <v>0.93786720111861954</v>
      </c>
      <c r="AQ47" s="39">
        <f t="shared" si="29"/>
        <v>0.8186663486975706</v>
      </c>
      <c r="AR47" s="39" t="str">
        <f t="shared" si="30"/>
        <v/>
      </c>
      <c r="AS47" s="39">
        <f t="shared" si="31"/>
        <v>1.7260658981885568</v>
      </c>
      <c r="AT47" s="39" t="str">
        <f t="shared" si="32"/>
        <v/>
      </c>
      <c r="AU47" s="39" t="str">
        <f t="shared" si="33"/>
        <v/>
      </c>
      <c r="AV47" s="39">
        <f t="shared" si="34"/>
        <v>0.83867415290232705</v>
      </c>
      <c r="AW47" s="39">
        <f t="shared" si="35"/>
        <v>0.84837562882565409</v>
      </c>
      <c r="AX47" s="39" t="str">
        <f t="shared" si="36"/>
        <v/>
      </c>
      <c r="AY47" s="140">
        <f t="shared" si="37"/>
        <v>0.50870769760036016</v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0.54284588739254802</v>
      </c>
      <c r="X48" s="39" t="str">
        <f t="shared" si="12"/>
        <v/>
      </c>
      <c r="Y48" s="39">
        <f t="shared" si="13"/>
        <v>0.48158932502714513</v>
      </c>
      <c r="Z48" s="39" t="str">
        <f t="shared" si="14"/>
        <v/>
      </c>
      <c r="AA48" s="39">
        <f t="shared" si="15"/>
        <v>0.93834750198641947</v>
      </c>
      <c r="AB48" s="140" t="str">
        <f t="shared" si="16"/>
        <v/>
      </c>
      <c r="AD48" s="142">
        <f t="shared" si="17"/>
        <v>5.6102848574385016E-2</v>
      </c>
      <c r="AE48" s="39">
        <f t="shared" si="18"/>
        <v>0.89523723011147893</v>
      </c>
      <c r="AF48" s="140">
        <f t="shared" si="19"/>
        <v>0.87918675159703652</v>
      </c>
      <c r="AH48" s="142" t="str">
        <f t="shared" si="20"/>
        <v/>
      </c>
      <c r="AI48" s="39" t="str">
        <f t="shared" si="21"/>
        <v/>
      </c>
      <c r="AJ48" s="39">
        <f t="shared" si="22"/>
        <v>1.2076972804267092</v>
      </c>
      <c r="AK48" s="39">
        <f t="shared" si="23"/>
        <v>0.61096265306492059</v>
      </c>
      <c r="AL48" s="39" t="str">
        <f t="shared" si="24"/>
        <v/>
      </c>
      <c r="AM48" s="39">
        <f t="shared" si="25"/>
        <v>1.5431255922653029</v>
      </c>
      <c r="AN48" s="39" t="str">
        <f t="shared" si="26"/>
        <v/>
      </c>
      <c r="AO48" s="39" t="str">
        <f t="shared" si="27"/>
        <v/>
      </c>
      <c r="AP48" s="39">
        <f t="shared" si="28"/>
        <v>1.2132753472261004</v>
      </c>
      <c r="AQ48" s="39">
        <f t="shared" si="29"/>
        <v>0.64317205078460393</v>
      </c>
      <c r="AR48" s="39" t="str">
        <f t="shared" si="30"/>
        <v/>
      </c>
      <c r="AS48" s="39">
        <f t="shared" si="31"/>
        <v>1.5399500495546237</v>
      </c>
      <c r="AT48" s="39" t="str">
        <f t="shared" si="32"/>
        <v/>
      </c>
      <c r="AU48" s="39" t="str">
        <f t="shared" si="33"/>
        <v/>
      </c>
      <c r="AV48" s="39">
        <f t="shared" si="34"/>
        <v>0.48787622844964984</v>
      </c>
      <c r="AW48" s="39">
        <f t="shared" si="35"/>
        <v>0.66161368145152744</v>
      </c>
      <c r="AX48" s="39" t="str">
        <f t="shared" si="36"/>
        <v/>
      </c>
      <c r="AY48" s="140">
        <f t="shared" si="37"/>
        <v>0.32166189066351841</v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0.47259376233926365</v>
      </c>
      <c r="X49" s="39" t="str">
        <f t="shared" si="12"/>
        <v/>
      </c>
      <c r="Y49" s="39">
        <f t="shared" si="13"/>
        <v>0.44635403381704597</v>
      </c>
      <c r="Z49" s="39" t="str">
        <f t="shared" si="14"/>
        <v/>
      </c>
      <c r="AA49" s="39">
        <f t="shared" si="15"/>
        <v>0.84195057009329544</v>
      </c>
      <c r="AB49" s="140" t="str">
        <f t="shared" si="16"/>
        <v/>
      </c>
      <c r="AD49" s="142">
        <f t="shared" si="17"/>
        <v>0.28383219675080951</v>
      </c>
      <c r="AE49" s="39">
        <f t="shared" si="18"/>
        <v>0.82919309731398028</v>
      </c>
      <c r="AF49" s="140">
        <f t="shared" si="19"/>
        <v>0.72807592474147975</v>
      </c>
      <c r="AH49" s="142" t="str">
        <f t="shared" si="20"/>
        <v/>
      </c>
      <c r="AI49" s="39" t="str">
        <f t="shared" si="21"/>
        <v/>
      </c>
      <c r="AJ49" s="39">
        <f t="shared" si="22"/>
        <v>0.98123561211393839</v>
      </c>
      <c r="AK49" s="39">
        <f t="shared" si="23"/>
        <v>0.46932077334508149</v>
      </c>
      <c r="AL49" s="39" t="str">
        <f t="shared" si="24"/>
        <v/>
      </c>
      <c r="AM49" s="39">
        <f t="shared" si="25"/>
        <v>1.3040352249992955</v>
      </c>
      <c r="AN49" s="39" t="str">
        <f t="shared" si="26"/>
        <v/>
      </c>
      <c r="AO49" s="39" t="str">
        <f t="shared" si="27"/>
        <v/>
      </c>
      <c r="AP49" s="39">
        <f t="shared" si="28"/>
        <v>1.2450720074383435</v>
      </c>
      <c r="AQ49" s="39">
        <f t="shared" si="29"/>
        <v>0.73599489403452723</v>
      </c>
      <c r="AR49" s="39" t="str">
        <f t="shared" si="30"/>
        <v/>
      </c>
      <c r="AS49" s="39">
        <f t="shared" si="31"/>
        <v>1.5373939478534981</v>
      </c>
      <c r="AT49" s="39" t="str">
        <f t="shared" si="32"/>
        <v/>
      </c>
      <c r="AU49" s="39" t="str">
        <f t="shared" si="33"/>
        <v/>
      </c>
      <c r="AV49" s="39">
        <f t="shared" si="34"/>
        <v>0.40927511830590102</v>
      </c>
      <c r="AW49" s="39">
        <f t="shared" si="35"/>
        <v>0.56067432994208832</v>
      </c>
      <c r="AX49" s="39" t="str">
        <f t="shared" si="36"/>
        <v/>
      </c>
      <c r="AY49" s="140">
        <f t="shared" si="37"/>
        <v>0.25571124592763389</v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0.37882624474607307</v>
      </c>
      <c r="X50" s="39" t="str">
        <f t="shared" si="12"/>
        <v/>
      </c>
      <c r="Y50" s="39">
        <f t="shared" si="13"/>
        <v>0.46864996208457266</v>
      </c>
      <c r="Z50" s="39" t="str">
        <f t="shared" si="14"/>
        <v/>
      </c>
      <c r="AA50" s="39">
        <f t="shared" si="15"/>
        <v>0.77731892191465157</v>
      </c>
      <c r="AB50" s="140" t="str">
        <f t="shared" si="16"/>
        <v/>
      </c>
      <c r="AD50" s="142">
        <f t="shared" si="17"/>
        <v>0.36945314693310194</v>
      </c>
      <c r="AE50" s="39">
        <f t="shared" si="18"/>
        <v>0.83037542457249092</v>
      </c>
      <c r="AF50" s="140">
        <f t="shared" si="19"/>
        <v>0.69789850380406349</v>
      </c>
      <c r="AH50" s="142" t="str">
        <f t="shared" si="20"/>
        <v/>
      </c>
      <c r="AI50" s="39" t="str">
        <f t="shared" si="21"/>
        <v/>
      </c>
      <c r="AJ50" s="39">
        <f t="shared" si="22"/>
        <v>0.99448614555470771</v>
      </c>
      <c r="AK50" s="39">
        <f t="shared" si="23"/>
        <v>0.56759351908772537</v>
      </c>
      <c r="AL50" s="39" t="str">
        <f t="shared" si="24"/>
        <v/>
      </c>
      <c r="AM50" s="39">
        <f t="shared" si="25"/>
        <v>1.3367852548627603</v>
      </c>
      <c r="AN50" s="39" t="str">
        <f t="shared" si="26"/>
        <v/>
      </c>
      <c r="AO50" s="39" t="str">
        <f t="shared" si="27"/>
        <v/>
      </c>
      <c r="AP50" s="39">
        <f t="shared" si="28"/>
        <v>1.3628356193940496</v>
      </c>
      <c r="AQ50" s="39">
        <f t="shared" si="29"/>
        <v>0.92213183525418063</v>
      </c>
      <c r="AR50" s="39" t="str">
        <f t="shared" si="30"/>
        <v/>
      </c>
      <c r="AS50" s="39">
        <f t="shared" si="31"/>
        <v>1.6670342635863702</v>
      </c>
      <c r="AT50" s="39" t="str">
        <f t="shared" si="32"/>
        <v/>
      </c>
      <c r="AU50" s="39" t="str">
        <f t="shared" si="33"/>
        <v/>
      </c>
      <c r="AV50" s="39">
        <f t="shared" si="34"/>
        <v>0.37455151894926819</v>
      </c>
      <c r="AW50" s="39">
        <f t="shared" si="35"/>
        <v>0.49546955900486034</v>
      </c>
      <c r="AX50" s="39" t="str">
        <f t="shared" si="36"/>
        <v/>
      </c>
      <c r="AY50" s="140">
        <f t="shared" si="37"/>
        <v>0.21394628029319551</v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0.47430970664369076</v>
      </c>
      <c r="X51" s="39" t="str">
        <f t="shared" si="12"/>
        <v/>
      </c>
      <c r="Y51" s="39">
        <f t="shared" si="13"/>
        <v>0.45382451624097453</v>
      </c>
      <c r="Z51" s="39" t="str">
        <f t="shared" si="14"/>
        <v/>
      </c>
      <c r="AA51" s="39">
        <f t="shared" si="15"/>
        <v>0.85038808447294612</v>
      </c>
      <c r="AB51" s="140" t="str">
        <f t="shared" si="16"/>
        <v/>
      </c>
      <c r="AD51" s="142">
        <f t="shared" si="17"/>
        <v>0.50122481923974249</v>
      </c>
      <c r="AE51" s="39">
        <f t="shared" si="18"/>
        <v>0.88773893545485516</v>
      </c>
      <c r="AF51" s="140">
        <f t="shared" si="19"/>
        <v>0.7048869781049214</v>
      </c>
      <c r="AH51" s="142" t="str">
        <f t="shared" si="20"/>
        <v/>
      </c>
      <c r="AI51" s="39" t="str">
        <f t="shared" si="21"/>
        <v/>
      </c>
      <c r="AJ51" s="39">
        <f t="shared" si="22"/>
        <v>1.1430051021738674</v>
      </c>
      <c r="AK51" s="39">
        <f t="shared" si="23"/>
        <v>0.62057865572074711</v>
      </c>
      <c r="AL51" s="39" t="str">
        <f t="shared" si="24"/>
        <v/>
      </c>
      <c r="AM51" s="39">
        <f t="shared" si="25"/>
        <v>1.456781362774223</v>
      </c>
      <c r="AN51" s="39" t="str">
        <f t="shared" si="26"/>
        <v/>
      </c>
      <c r="AO51" s="39" t="str">
        <f t="shared" si="27"/>
        <v/>
      </c>
      <c r="AP51" s="39">
        <f t="shared" si="28"/>
        <v>1.6493487338402091</v>
      </c>
      <c r="AQ51" s="39">
        <f t="shared" si="29"/>
        <v>1.1074715522884926</v>
      </c>
      <c r="AR51" s="39" t="str">
        <f t="shared" si="30"/>
        <v/>
      </c>
      <c r="AS51" s="39">
        <f t="shared" si="31"/>
        <v>1.9145572300974885</v>
      </c>
      <c r="AT51" s="39" t="str">
        <f t="shared" si="32"/>
        <v/>
      </c>
      <c r="AU51" s="39" t="str">
        <f t="shared" si="33"/>
        <v/>
      </c>
      <c r="AV51" s="39">
        <f t="shared" si="34"/>
        <v>0.32994547878784847</v>
      </c>
      <c r="AW51" s="39">
        <f t="shared" si="35"/>
        <v>0.48267999473814693</v>
      </c>
      <c r="AX51" s="39" t="str">
        <f t="shared" si="36"/>
        <v/>
      </c>
      <c r="AY51" s="140">
        <f t="shared" si="37"/>
        <v>0.17479457341185975</v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0.55939360983850062</v>
      </c>
      <c r="X52" s="39" t="str">
        <f t="shared" si="12"/>
        <v/>
      </c>
      <c r="Y52" s="39">
        <f t="shared" si="13"/>
        <v>0.64375064389879777</v>
      </c>
      <c r="Z52" s="39" t="str">
        <f t="shared" si="14"/>
        <v/>
      </c>
      <c r="AA52" s="39">
        <f t="shared" si="15"/>
        <v>1.103216073143332</v>
      </c>
      <c r="AB52" s="140" t="str">
        <f t="shared" si="16"/>
        <v/>
      </c>
      <c r="AD52" s="142">
        <f t="shared" si="17"/>
        <v>0.11943840180964724</v>
      </c>
      <c r="AE52" s="39">
        <f t="shared" si="18"/>
        <v>0.79768682447447337</v>
      </c>
      <c r="AF52" s="140">
        <f t="shared" si="19"/>
        <v>0.75727606622161558</v>
      </c>
      <c r="AH52" s="142" t="str">
        <f t="shared" si="20"/>
        <v/>
      </c>
      <c r="AI52" s="39" t="str">
        <f t="shared" si="21"/>
        <v/>
      </c>
      <c r="AJ52" s="39">
        <f t="shared" si="22"/>
        <v>1.2097428447655423</v>
      </c>
      <c r="AK52" s="39">
        <f t="shared" si="23"/>
        <v>0.59900255071474195</v>
      </c>
      <c r="AL52" s="39" t="str">
        <f t="shared" si="24"/>
        <v/>
      </c>
      <c r="AM52" s="39">
        <f t="shared" si="25"/>
        <v>1.6944846624771974</v>
      </c>
      <c r="AN52" s="39" t="str">
        <f t="shared" si="26"/>
        <v/>
      </c>
      <c r="AO52" s="39" t="str">
        <f t="shared" si="27"/>
        <v/>
      </c>
      <c r="AP52" s="39">
        <f t="shared" si="28"/>
        <v>1.2903182674372533</v>
      </c>
      <c r="AQ52" s="39">
        <f t="shared" si="29"/>
        <v>0.69792566669059342</v>
      </c>
      <c r="AR52" s="39" t="str">
        <f t="shared" si="30"/>
        <v/>
      </c>
      <c r="AS52" s="39">
        <f t="shared" si="31"/>
        <v>1.7559848642970097</v>
      </c>
      <c r="AT52" s="39" t="str">
        <f t="shared" si="32"/>
        <v/>
      </c>
      <c r="AU52" s="39" t="str">
        <f t="shared" si="33"/>
        <v/>
      </c>
      <c r="AV52" s="39">
        <f t="shared" si="34"/>
        <v>0.36337075604805669</v>
      </c>
      <c r="AW52" s="39">
        <f t="shared" si="35"/>
        <v>0.54374698215197148</v>
      </c>
      <c r="AX52" s="39" t="str">
        <f t="shared" si="36"/>
        <v/>
      </c>
      <c r="AY52" s="140">
        <f t="shared" si="37"/>
        <v>0.14448290838422256</v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0.41160925052304331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>
        <f t="shared" si="17"/>
        <v>9.720736209449217E-2</v>
      </c>
      <c r="AE53" s="39">
        <f t="shared" si="18"/>
        <v>0.77571306611997615</v>
      </c>
      <c r="AF53" s="140">
        <f t="shared" si="19"/>
        <v>0.74403768597775444</v>
      </c>
      <c r="AH53" s="142" t="str">
        <f t="shared" si="20"/>
        <v/>
      </c>
      <c r="AI53" s="39" t="str">
        <f t="shared" si="21"/>
        <v/>
      </c>
      <c r="AJ53" s="39">
        <f t="shared" si="22"/>
        <v>1.2100984774261527</v>
      </c>
      <c r="AK53" s="39">
        <f t="shared" si="23"/>
        <v>0.73583618271940798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>
        <f t="shared" si="28"/>
        <v>1.2540273226510239</v>
      </c>
      <c r="AQ53" s="39">
        <f t="shared" si="29"/>
        <v>0.8012912848796232</v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>
        <f t="shared" si="34"/>
        <v>0.34977661734553217</v>
      </c>
      <c r="AW53" s="39">
        <f t="shared" si="35"/>
        <v>0.48170543837641827</v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0.32785368196904213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>
        <f t="shared" si="17"/>
        <v>4.8106139786160351E-2</v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1.1962067545163484</v>
      </c>
      <c r="AK54" s="39">
        <f t="shared" si="23"/>
        <v>0.8003848961994493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>
        <f t="shared" si="28"/>
        <v>1.0926170154519308</v>
      </c>
      <c r="AQ54" s="39">
        <f t="shared" si="29"/>
        <v>0.72258396723282359</v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0.28591181128152215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>
        <f t="shared" si="17"/>
        <v>3.2771961805439759E-2</v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1.5427628085225591</v>
      </c>
      <c r="AK55" s="39">
        <f t="shared" si="23"/>
        <v>1.1590329233535019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>
        <f t="shared" si="28"/>
        <v>1.5158362412690709</v>
      </c>
      <c r="AQ55" s="39">
        <f t="shared" si="29"/>
        <v>1.1516978010208492</v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0.46759716532438872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>
        <f t="shared" si="17"/>
        <v>0.17606291442705091</v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1.5582010181127297</v>
      </c>
      <c r="AK56" s="39">
        <f t="shared" si="23"/>
        <v>1.0055956435307121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>
        <f t="shared" si="28"/>
        <v>1.284117047717988</v>
      </c>
      <c r="AQ56" s="39">
        <f t="shared" si="29"/>
        <v>0.78253665180345844</v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>
        <f t="shared" si="17"/>
        <v>0.36681029047371688</v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1.2059134352980223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>
        <f t="shared" si="29"/>
        <v>0.81323019420014675</v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>
        <f t="shared" si="29"/>
        <v>0.8405534253181709</v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>
        <f t="shared" si="29"/>
        <v>0.95251565898571244</v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8.0089980999999995</v>
      </c>
      <c r="D61" s="6">
        <v>8.0487904333333322</v>
      </c>
      <c r="E61" s="6">
        <v>7.755217391304349</v>
      </c>
      <c r="F61" s="6">
        <v>1.3097385310674696E-2</v>
      </c>
      <c r="G61" s="6">
        <v>-3.6474181364342306</v>
      </c>
      <c r="H61" s="12">
        <v>0.43</v>
      </c>
      <c r="I61" s="92">
        <f>I60+15</f>
        <v>60</v>
      </c>
      <c r="J61" s="6">
        <f t="shared" ref="J61:J74" si="40">G61+(G62-G61)/15*(I61-B61)</f>
        <v>-3.3155809025111562</v>
      </c>
      <c r="K61" s="6">
        <f>H61+(H62-H61)/15*(I61-B61)</f>
        <v>0.43</v>
      </c>
      <c r="L61" s="135"/>
    </row>
    <row r="62" spans="1:51">
      <c r="A62" s="210"/>
      <c r="B62" s="21">
        <v>70</v>
      </c>
      <c r="C62" s="6">
        <v>8.0089980999999995</v>
      </c>
      <c r="D62" s="6">
        <v>8.041433099999999</v>
      </c>
      <c r="E62" s="6">
        <v>7.8281818181818172</v>
      </c>
      <c r="F62" s="6">
        <v>7.9500605786031915E-3</v>
      </c>
      <c r="G62" s="6">
        <v>-2.6519064346650074</v>
      </c>
      <c r="H62" s="12">
        <v>0.43</v>
      </c>
      <c r="I62" s="92">
        <f t="shared" ref="I62:I92" si="41">I61+15</f>
        <v>75</v>
      </c>
      <c r="J62" s="6">
        <f t="shared" si="40"/>
        <v>-2.2506330438389601</v>
      </c>
      <c r="K62" s="6">
        <f t="shared" ref="K62:K74" si="42">H62+(H63-H62)/15*(I62-B62)</f>
        <v>0.43</v>
      </c>
      <c r="L62" s="135"/>
    </row>
    <row r="63" spans="1:51">
      <c r="A63" s="210"/>
      <c r="B63" s="21">
        <v>85</v>
      </c>
      <c r="C63" s="6">
        <v>8.0089980999999995</v>
      </c>
      <c r="D63" s="6">
        <v>8.0341677666666662</v>
      </c>
      <c r="E63" s="6">
        <v>7.9178260869565209</v>
      </c>
      <c r="F63" s="6">
        <v>1.2776584313476174E-2</v>
      </c>
      <c r="G63" s="6">
        <v>-1.4480862621868655</v>
      </c>
      <c r="H63" s="12">
        <v>0.43</v>
      </c>
      <c r="I63" s="92">
        <f t="shared" si="41"/>
        <v>90</v>
      </c>
      <c r="J63" s="6">
        <f t="shared" si="40"/>
        <v>-1.2274228909562379</v>
      </c>
      <c r="K63" s="6">
        <f t="shared" si="42"/>
        <v>0.43</v>
      </c>
      <c r="L63" s="135"/>
    </row>
    <row r="64" spans="1:51">
      <c r="A64" s="210"/>
      <c r="B64" s="21">
        <v>100</v>
      </c>
      <c r="C64" s="6">
        <v>8.0089980999999995</v>
      </c>
      <c r="D64" s="6">
        <v>8.028327766666667</v>
      </c>
      <c r="E64" s="6">
        <v>7.9652173913043471</v>
      </c>
      <c r="F64" s="6">
        <v>1.441891599045916E-2</v>
      </c>
      <c r="G64" s="6">
        <v>-0.78609614849498233</v>
      </c>
      <c r="H64" s="12">
        <v>0.43</v>
      </c>
      <c r="I64" s="92">
        <f t="shared" si="41"/>
        <v>105</v>
      </c>
      <c r="J64" s="6">
        <f t="shared" si="40"/>
        <v>-0.68007793760325763</v>
      </c>
      <c r="K64" s="6">
        <f t="shared" si="42"/>
        <v>0.43</v>
      </c>
      <c r="L64" s="135"/>
    </row>
    <row r="65" spans="1:12">
      <c r="A65" s="210"/>
      <c r="B65" s="21">
        <v>115</v>
      </c>
      <c r="C65" s="6">
        <v>8.0089980999999995</v>
      </c>
      <c r="D65" s="6">
        <v>8.0232041000000009</v>
      </c>
      <c r="E65" s="6">
        <v>7.9856521739130439</v>
      </c>
      <c r="F65" s="6">
        <v>7.8775209278287121E-3</v>
      </c>
      <c r="G65" s="6">
        <v>-0.46804151581980824</v>
      </c>
      <c r="H65" s="12">
        <v>0.43</v>
      </c>
      <c r="I65" s="92">
        <f t="shared" si="41"/>
        <v>120</v>
      </c>
      <c r="J65" s="6">
        <f t="shared" si="40"/>
        <v>-0.43456904249876888</v>
      </c>
      <c r="K65" s="6">
        <f t="shared" si="42"/>
        <v>0.43</v>
      </c>
      <c r="L65" s="135"/>
    </row>
    <row r="66" spans="1:12">
      <c r="A66" s="210"/>
      <c r="B66" s="21">
        <v>130</v>
      </c>
      <c r="C66" s="6">
        <v>8.0089980999999995</v>
      </c>
      <c r="D66" s="6">
        <v>8.0172004333333327</v>
      </c>
      <c r="E66" s="6">
        <v>7.9877272727272723</v>
      </c>
      <c r="F66" s="6">
        <v>1.2317938209440792E-2</v>
      </c>
      <c r="G66" s="6">
        <v>-0.3676240958566902</v>
      </c>
      <c r="H66" s="12">
        <v>0.43</v>
      </c>
      <c r="I66" s="92">
        <f t="shared" si="41"/>
        <v>135</v>
      </c>
      <c r="J66" s="6">
        <f t="shared" si="40"/>
        <v>-0.29422384000970325</v>
      </c>
      <c r="K66" s="6">
        <f t="shared" si="42"/>
        <v>0.43</v>
      </c>
      <c r="L66" s="135"/>
    </row>
    <row r="67" spans="1:12">
      <c r="A67" s="210"/>
      <c r="B67" s="21">
        <v>145</v>
      </c>
      <c r="C67" s="6">
        <v>8.0089980999999995</v>
      </c>
      <c r="D67" s="6">
        <v>8.0105594333333308</v>
      </c>
      <c r="E67" s="6">
        <v>7.9987500000000011</v>
      </c>
      <c r="F67" s="6">
        <v>1.2269616060042921E-2</v>
      </c>
      <c r="G67" s="6">
        <v>-0.14742332831572932</v>
      </c>
      <c r="H67" s="12">
        <v>0.43</v>
      </c>
      <c r="I67" s="92">
        <f t="shared" si="41"/>
        <v>150</v>
      </c>
      <c r="J67" s="6">
        <f t="shared" si="40"/>
        <v>4.7033266873228341E-2</v>
      </c>
      <c r="K67" s="6">
        <f t="shared" si="42"/>
        <v>0.43</v>
      </c>
      <c r="L67" s="135"/>
    </row>
    <row r="68" spans="1:12">
      <c r="A68" s="210"/>
      <c r="B68" s="21">
        <v>160</v>
      </c>
      <c r="C68" s="6">
        <v>8.0089980999999995</v>
      </c>
      <c r="D68" s="6">
        <v>8.0089980999999995</v>
      </c>
      <c r="E68" s="6">
        <v>8.0439130434782609</v>
      </c>
      <c r="F68" s="6">
        <v>8.9132844853183346E-3</v>
      </c>
      <c r="G68" s="6">
        <v>0.43594645725114373</v>
      </c>
      <c r="H68" s="12">
        <v>0.43</v>
      </c>
      <c r="I68" s="92">
        <f t="shared" si="41"/>
        <v>165</v>
      </c>
      <c r="J68" s="6">
        <f t="shared" si="40"/>
        <v>0.55854482748524514</v>
      </c>
      <c r="K68" s="6">
        <f t="shared" si="42"/>
        <v>0.43</v>
      </c>
      <c r="L68" s="135"/>
    </row>
    <row r="69" spans="1:12">
      <c r="A69" s="210"/>
      <c r="B69" s="21">
        <v>175</v>
      </c>
      <c r="C69" s="6">
        <v>8.0089980999999995</v>
      </c>
      <c r="D69" s="6">
        <v>8.0101644333333333</v>
      </c>
      <c r="E69" s="6">
        <v>8.074545454545456</v>
      </c>
      <c r="F69" s="6">
        <v>7.3854894587598082E-3</v>
      </c>
      <c r="G69" s="6">
        <v>0.80374156795344787</v>
      </c>
      <c r="H69" s="12">
        <v>0.43</v>
      </c>
      <c r="I69" s="92">
        <f t="shared" si="41"/>
        <v>180</v>
      </c>
      <c r="J69" s="6">
        <f t="shared" si="40"/>
        <v>0.9011768170995107</v>
      </c>
      <c r="K69" s="6">
        <f t="shared" si="42"/>
        <v>0.43</v>
      </c>
      <c r="L69" s="135"/>
    </row>
    <row r="70" spans="1:12">
      <c r="A70" s="210"/>
      <c r="B70" s="21">
        <v>190</v>
      </c>
      <c r="C70" s="6">
        <v>8.0089980999999995</v>
      </c>
      <c r="D70" s="6">
        <v>8.0142434333333341</v>
      </c>
      <c r="E70" s="6">
        <v>8.1020833333333346</v>
      </c>
      <c r="F70" s="6">
        <v>1.2150922908825895E-2</v>
      </c>
      <c r="G70" s="6">
        <v>1.0960473153916364</v>
      </c>
      <c r="H70" s="12">
        <v>0.43</v>
      </c>
      <c r="I70" s="92">
        <f t="shared" si="41"/>
        <v>195</v>
      </c>
      <c r="J70" s="6">
        <f t="shared" si="40"/>
        <v>1.1437761782732281</v>
      </c>
      <c r="K70" s="6">
        <f t="shared" si="42"/>
        <v>0.43</v>
      </c>
      <c r="L70" s="135"/>
    </row>
    <row r="71" spans="1:12">
      <c r="A71" s="210"/>
      <c r="B71" s="21">
        <v>205</v>
      </c>
      <c r="C71" s="6">
        <v>8.0089980999999995</v>
      </c>
      <c r="D71" s="6">
        <v>8.0185481000000003</v>
      </c>
      <c r="E71" s="6">
        <v>8.1179166666666678</v>
      </c>
      <c r="F71" s="6">
        <v>9.3153294262116309E-3</v>
      </c>
      <c r="G71" s="6">
        <v>1.2392339040364113</v>
      </c>
      <c r="H71" s="12">
        <v>0.43</v>
      </c>
      <c r="I71" s="92">
        <f t="shared" si="41"/>
        <v>210</v>
      </c>
      <c r="J71" s="6">
        <f t="shared" si="40"/>
        <v>1.1118554882225797</v>
      </c>
      <c r="K71" s="6">
        <f t="shared" si="42"/>
        <v>0.43</v>
      </c>
      <c r="L71" s="135"/>
    </row>
    <row r="72" spans="1:12">
      <c r="A72" s="210"/>
      <c r="B72" s="21">
        <v>220</v>
      </c>
      <c r="C72" s="6">
        <v>8.0089980999999995</v>
      </c>
      <c r="D72" s="6">
        <v>8.0216630999999978</v>
      </c>
      <c r="E72" s="6">
        <v>8.0904166666666679</v>
      </c>
      <c r="F72" s="6">
        <v>1.3014763077790054E-2</v>
      </c>
      <c r="G72" s="6">
        <v>0.85709865659491635</v>
      </c>
      <c r="H72" s="12">
        <v>0.43</v>
      </c>
      <c r="I72" s="92">
        <f t="shared" si="41"/>
        <v>225</v>
      </c>
      <c r="J72" s="6">
        <f t="shared" si="40"/>
        <v>0.62609159300595774</v>
      </c>
      <c r="K72" s="6">
        <f t="shared" si="42"/>
        <v>0.43</v>
      </c>
      <c r="L72" s="135"/>
    </row>
    <row r="73" spans="1:12">
      <c r="A73" s="210"/>
      <c r="B73" s="21">
        <v>235</v>
      </c>
      <c r="C73" s="6">
        <v>8.0089980999999995</v>
      </c>
      <c r="D73" s="6">
        <v>8.0329067666666667</v>
      </c>
      <c r="E73" s="6">
        <v>8.0460869565217426</v>
      </c>
      <c r="F73" s="6">
        <v>1.3052039351201378E-2</v>
      </c>
      <c r="G73" s="6">
        <v>0.16407746582804048</v>
      </c>
      <c r="H73" s="12">
        <v>0.43</v>
      </c>
      <c r="I73" s="92">
        <f t="shared" si="41"/>
        <v>240</v>
      </c>
      <c r="J73" s="6">
        <f t="shared" si="40"/>
        <v>4.8960752192993201E-2</v>
      </c>
      <c r="K73" s="6">
        <f t="shared" si="42"/>
        <v>0.43</v>
      </c>
      <c r="L73" s="135"/>
    </row>
    <row r="74" spans="1:12">
      <c r="A74" s="210"/>
      <c r="B74" s="21">
        <v>250</v>
      </c>
      <c r="C74" s="6">
        <v>8.0089980999999995</v>
      </c>
      <c r="D74" s="6">
        <v>8.0374864333333313</v>
      </c>
      <c r="E74" s="6">
        <v>8.0229166666666689</v>
      </c>
      <c r="F74" s="6">
        <v>1.9666605256597854E-2</v>
      </c>
      <c r="G74" s="6">
        <v>-0.18127267507710135</v>
      </c>
      <c r="H74" s="12">
        <v>0.43</v>
      </c>
      <c r="I74" s="92">
        <f t="shared" si="41"/>
        <v>255</v>
      </c>
      <c r="J74" s="6">
        <f t="shared" si="40"/>
        <v>-0.4003781839883005</v>
      </c>
      <c r="K74" s="6">
        <f t="shared" si="42"/>
        <v>0.43</v>
      </c>
      <c r="L74" s="135"/>
    </row>
    <row r="75" spans="1:12">
      <c r="A75" s="210"/>
      <c r="B75" s="21">
        <v>265</v>
      </c>
      <c r="C75" s="6">
        <v>8.0089980999999995</v>
      </c>
      <c r="D75" s="6">
        <v>8.0501160999999986</v>
      </c>
      <c r="E75" s="6">
        <v>7.982608695652174</v>
      </c>
      <c r="F75" s="6">
        <v>1.7637097087556314E-2</v>
      </c>
      <c r="G75" s="6">
        <v>-0.83858920181069874</v>
      </c>
      <c r="H75" s="12">
        <v>0.43</v>
      </c>
      <c r="I75" s="92">
        <f t="shared" si="41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8.090819999999999</v>
      </c>
      <c r="E95" s="30">
        <v>7.6559999999999988</v>
      </c>
      <c r="F95" s="30">
        <v>1.0462967275612E-2</v>
      </c>
      <c r="G95" s="74">
        <v>-5.3742389522940845</v>
      </c>
      <c r="H95" s="31">
        <v>0.5</v>
      </c>
      <c r="I95" s="93">
        <v>45</v>
      </c>
      <c r="J95" s="29">
        <f>G95+(G96-G95)/15*(I95-B95)</f>
        <v>-5.3742389522940845</v>
      </c>
      <c r="K95" s="29">
        <f>H95+(H96-H95)/15*(I95-B95)</f>
        <v>0.5</v>
      </c>
      <c r="L95" s="135"/>
    </row>
    <row r="96" spans="1:12">
      <c r="A96" s="210"/>
      <c r="B96" s="21">
        <v>60</v>
      </c>
      <c r="C96" s="7"/>
      <c r="D96" s="7">
        <v>8.0844199999999997</v>
      </c>
      <c r="E96" s="7">
        <v>7.7504999999999997</v>
      </c>
      <c r="F96" s="7">
        <v>8.8704120832299796E-3</v>
      </c>
      <c r="G96" s="75">
        <v>-4.1304138082880408</v>
      </c>
      <c r="H96" s="22">
        <v>0.5</v>
      </c>
      <c r="I96" s="92">
        <f>I95+15</f>
        <v>60</v>
      </c>
      <c r="J96" s="6">
        <f t="shared" ref="J96:J119" si="43">G96+(G97-G96)/15*(I96-B96)</f>
        <v>-4.1304138082880408</v>
      </c>
      <c r="K96" s="6">
        <f>H96+(H97-H96)/15*(I96-B96)</f>
        <v>0.5</v>
      </c>
      <c r="L96" s="135"/>
    </row>
    <row r="97" spans="1:12">
      <c r="A97" s="210"/>
      <c r="B97" s="21">
        <v>75</v>
      </c>
      <c r="C97" s="7"/>
      <c r="D97" s="7">
        <v>8.0819200000000002</v>
      </c>
      <c r="E97" s="7">
        <v>7.8289999999999988</v>
      </c>
      <c r="F97" s="7">
        <v>7.8806892565240674E-3</v>
      </c>
      <c r="G97" s="75">
        <v>-3.1294543870763554</v>
      </c>
      <c r="H97" s="22">
        <v>0.5</v>
      </c>
      <c r="I97" s="92">
        <f t="shared" ref="I97:I127" si="44">I96+15</f>
        <v>75</v>
      </c>
      <c r="J97" s="6">
        <f t="shared" si="43"/>
        <v>-3.1294543870763554</v>
      </c>
      <c r="K97" s="6">
        <f t="shared" ref="K97:K119" si="45">H97+(H98-H97)/15*(I97-B97)</f>
        <v>0.5</v>
      </c>
      <c r="L97" s="135"/>
    </row>
    <row r="98" spans="1:12">
      <c r="A98" s="210"/>
      <c r="B98" s="21">
        <v>90</v>
      </c>
      <c r="C98" s="7"/>
      <c r="D98" s="7">
        <v>8.0887200000000004</v>
      </c>
      <c r="E98" s="7">
        <v>7.9370000000000021</v>
      </c>
      <c r="F98" s="7">
        <v>1.2182817926554661E-2</v>
      </c>
      <c r="G98" s="75">
        <v>-1.875698503595109</v>
      </c>
      <c r="H98" s="22">
        <v>0.5</v>
      </c>
      <c r="I98" s="92">
        <f t="shared" si="44"/>
        <v>90</v>
      </c>
      <c r="J98" s="6">
        <f t="shared" si="43"/>
        <v>-1.875698503595109</v>
      </c>
      <c r="K98" s="6">
        <f t="shared" si="45"/>
        <v>0.5</v>
      </c>
      <c r="L98" s="135"/>
    </row>
    <row r="99" spans="1:12">
      <c r="A99" s="210"/>
      <c r="B99" s="21">
        <v>105</v>
      </c>
      <c r="C99" s="7"/>
      <c r="D99" s="7">
        <v>8.0841200000000004</v>
      </c>
      <c r="E99" s="7">
        <v>8.008499999999998</v>
      </c>
      <c r="F99" s="7">
        <v>9.8808693416806322E-3</v>
      </c>
      <c r="G99" s="75">
        <v>-0.9354141205227342</v>
      </c>
      <c r="H99" s="22">
        <v>0.5</v>
      </c>
      <c r="I99" s="92">
        <f t="shared" si="44"/>
        <v>105</v>
      </c>
      <c r="J99" s="6">
        <f t="shared" si="43"/>
        <v>-0.9354141205227342</v>
      </c>
      <c r="K99" s="6">
        <f t="shared" si="45"/>
        <v>0.5</v>
      </c>
      <c r="L99" s="135"/>
    </row>
    <row r="100" spans="1:12">
      <c r="A100" s="210"/>
      <c r="B100" s="21">
        <v>120</v>
      </c>
      <c r="C100" s="7"/>
      <c r="D100" s="7">
        <v>8.0859200000000016</v>
      </c>
      <c r="E100" s="7">
        <v>8.0389999999999979</v>
      </c>
      <c r="F100" s="7">
        <v>7.181848464596496E-3</v>
      </c>
      <c r="G100" s="75">
        <v>-0.58026792251226345</v>
      </c>
      <c r="H100" s="22">
        <v>0.5</v>
      </c>
      <c r="I100" s="92">
        <f t="shared" si="44"/>
        <v>120</v>
      </c>
      <c r="J100" s="6">
        <f t="shared" si="43"/>
        <v>-0.58026792251226345</v>
      </c>
      <c r="K100" s="6">
        <f t="shared" si="45"/>
        <v>0.5</v>
      </c>
      <c r="L100" s="135"/>
    </row>
    <row r="101" spans="1:12">
      <c r="A101" s="210"/>
      <c r="B101" s="21">
        <v>135</v>
      </c>
      <c r="C101" s="7"/>
      <c r="D101" s="7">
        <v>8.0840200000000006</v>
      </c>
      <c r="E101" s="7">
        <v>8.0675000000000008</v>
      </c>
      <c r="F101" s="7">
        <v>7.1635039941136368E-3</v>
      </c>
      <c r="G101" s="75">
        <v>-0.20435377448348555</v>
      </c>
      <c r="H101" s="22">
        <v>0.5</v>
      </c>
      <c r="I101" s="92">
        <f t="shared" si="44"/>
        <v>135</v>
      </c>
      <c r="J101" s="6">
        <f t="shared" si="43"/>
        <v>-0.20435377448348555</v>
      </c>
      <c r="K101" s="6">
        <f t="shared" si="45"/>
        <v>0.5</v>
      </c>
      <c r="L101" s="135"/>
    </row>
    <row r="102" spans="1:12">
      <c r="A102" s="210"/>
      <c r="B102" s="21">
        <v>150</v>
      </c>
      <c r="C102" s="7"/>
      <c r="D102" s="7">
        <v>8.0824200000000008</v>
      </c>
      <c r="E102" s="7">
        <v>8.0795000000000012</v>
      </c>
      <c r="F102" s="7">
        <v>9.4451324138831241E-3</v>
      </c>
      <c r="G102" s="75">
        <v>-3.6127793408404774E-2</v>
      </c>
      <c r="H102" s="22">
        <v>0.5</v>
      </c>
      <c r="I102" s="92">
        <f t="shared" si="44"/>
        <v>150</v>
      </c>
      <c r="J102" s="6">
        <f t="shared" si="43"/>
        <v>-3.6127793408404774E-2</v>
      </c>
      <c r="K102" s="6">
        <f t="shared" si="45"/>
        <v>0.5</v>
      </c>
      <c r="L102" s="135"/>
    </row>
    <row r="103" spans="1:12">
      <c r="A103" s="210"/>
      <c r="B103" s="21">
        <v>165</v>
      </c>
      <c r="C103" s="7"/>
      <c r="D103" s="7">
        <v>8.0817200000000007</v>
      </c>
      <c r="E103" s="7">
        <v>8.1189999999999998</v>
      </c>
      <c r="F103" s="7">
        <v>7.1818484645963564E-3</v>
      </c>
      <c r="G103" s="75">
        <v>0.46128794365554715</v>
      </c>
      <c r="H103" s="22">
        <v>0.5</v>
      </c>
      <c r="I103" s="92">
        <f t="shared" si="44"/>
        <v>165</v>
      </c>
      <c r="J103" s="6">
        <f t="shared" si="43"/>
        <v>0.46128794365554715</v>
      </c>
      <c r="K103" s="6">
        <f t="shared" si="45"/>
        <v>0.5</v>
      </c>
      <c r="L103" s="135"/>
    </row>
    <row r="104" spans="1:12">
      <c r="A104" s="210"/>
      <c r="B104" s="21">
        <v>180</v>
      </c>
      <c r="C104" s="7"/>
      <c r="D104" s="7">
        <v>8.0777699999999992</v>
      </c>
      <c r="E104" s="7">
        <v>8.144499999999999</v>
      </c>
      <c r="F104" s="7">
        <v>8.255779474818788E-3</v>
      </c>
      <c r="G104" s="75">
        <v>0.82609433048972358</v>
      </c>
      <c r="H104" s="22">
        <v>0.5</v>
      </c>
      <c r="I104" s="92">
        <f t="shared" si="44"/>
        <v>180</v>
      </c>
      <c r="J104" s="6">
        <f t="shared" si="43"/>
        <v>0.82609433048972358</v>
      </c>
      <c r="K104" s="6">
        <f t="shared" si="45"/>
        <v>0.5</v>
      </c>
      <c r="L104" s="135"/>
    </row>
    <row r="105" spans="1:12">
      <c r="A105" s="210"/>
      <c r="B105" s="21">
        <v>195</v>
      </c>
      <c r="C105" s="7"/>
      <c r="D105" s="7">
        <v>8.0735700000000001</v>
      </c>
      <c r="E105" s="7">
        <v>8.1455000000000002</v>
      </c>
      <c r="F105" s="7">
        <v>6.8633274115324494E-3</v>
      </c>
      <c r="G105" s="75">
        <v>0.89093176872189184</v>
      </c>
      <c r="H105" s="22">
        <v>0.5</v>
      </c>
      <c r="I105" s="92">
        <f t="shared" si="44"/>
        <v>195</v>
      </c>
      <c r="J105" s="6">
        <f t="shared" si="43"/>
        <v>0.89093176872189184</v>
      </c>
      <c r="K105" s="6">
        <f t="shared" si="45"/>
        <v>0.5</v>
      </c>
      <c r="L105" s="135"/>
    </row>
    <row r="106" spans="1:12">
      <c r="A106" s="210"/>
      <c r="B106" s="21">
        <v>210</v>
      </c>
      <c r="C106" s="7"/>
      <c r="D106" s="7">
        <v>8.0806699999999996</v>
      </c>
      <c r="E106" s="7">
        <v>8.1410000000000018</v>
      </c>
      <c r="F106" s="7">
        <v>1.0711528467276275E-2</v>
      </c>
      <c r="G106" s="75">
        <v>0.74659650746784878</v>
      </c>
      <c r="H106" s="22">
        <v>0.5</v>
      </c>
      <c r="I106" s="92">
        <f t="shared" si="44"/>
        <v>210</v>
      </c>
      <c r="J106" s="6">
        <f t="shared" si="43"/>
        <v>0.74659650746784878</v>
      </c>
      <c r="K106" s="6">
        <f t="shared" si="45"/>
        <v>0.5</v>
      </c>
      <c r="L106" s="135"/>
    </row>
    <row r="107" spans="1:12">
      <c r="A107" s="210"/>
      <c r="B107" s="21">
        <v>225</v>
      </c>
      <c r="C107" s="7">
        <v>8.0772200000000005</v>
      </c>
      <c r="D107" s="7">
        <v>8.0772200000000005</v>
      </c>
      <c r="E107" s="7">
        <v>8.0855000000000015</v>
      </c>
      <c r="F107" s="7">
        <v>1.3168942730210789E-2</v>
      </c>
      <c r="G107" s="75">
        <v>0.10251051723242591</v>
      </c>
      <c r="H107" s="22">
        <v>0.5</v>
      </c>
      <c r="I107" s="92">
        <f t="shared" si="44"/>
        <v>225</v>
      </c>
      <c r="J107" s="6">
        <f t="shared" si="43"/>
        <v>0.10251051723242591</v>
      </c>
      <c r="K107" s="6">
        <f t="shared" si="45"/>
        <v>0.5</v>
      </c>
      <c r="L107" s="135"/>
    </row>
    <row r="108" spans="1:12">
      <c r="A108" s="210"/>
      <c r="B108" s="21">
        <v>240</v>
      </c>
      <c r="C108" s="7"/>
      <c r="D108" s="7">
        <v>8.0781200000000002</v>
      </c>
      <c r="E108" s="7">
        <v>8.0539999999999985</v>
      </c>
      <c r="F108" s="7">
        <v>1.0462967275612217E-2</v>
      </c>
      <c r="G108" s="75">
        <v>-0.29858432407542468</v>
      </c>
      <c r="H108" s="22">
        <v>0.5</v>
      </c>
      <c r="I108" s="92">
        <f t="shared" si="44"/>
        <v>240</v>
      </c>
      <c r="J108" s="6">
        <f t="shared" si="43"/>
        <v>-0.29858432407542468</v>
      </c>
      <c r="K108" s="6">
        <f t="shared" si="45"/>
        <v>0.5</v>
      </c>
      <c r="L108" s="135"/>
    </row>
    <row r="109" spans="1:12">
      <c r="A109" s="210"/>
      <c r="B109" s="21">
        <v>255</v>
      </c>
      <c r="C109" s="7"/>
      <c r="D109" s="7">
        <v>8.0851199999999999</v>
      </c>
      <c r="E109" s="7">
        <v>8.0224999999999991</v>
      </c>
      <c r="F109" s="7">
        <v>1.6819474927657625E-2</v>
      </c>
      <c r="G109" s="75">
        <v>-0.774509221879215</v>
      </c>
      <c r="H109" s="22">
        <v>0.5</v>
      </c>
      <c r="I109" s="92">
        <f t="shared" si="44"/>
        <v>255</v>
      </c>
      <c r="J109" s="6">
        <f t="shared" si="43"/>
        <v>-0.774509221879215</v>
      </c>
      <c r="K109" s="6">
        <f t="shared" si="45"/>
        <v>0.5</v>
      </c>
      <c r="L109" s="135"/>
    </row>
    <row r="110" spans="1:12">
      <c r="A110" s="210"/>
      <c r="B110" s="21">
        <v>270</v>
      </c>
      <c r="C110" s="7"/>
      <c r="D110" s="7">
        <v>8.0802199999999988</v>
      </c>
      <c r="E110" s="7">
        <v>7.9960000000000004</v>
      </c>
      <c r="F110" s="7">
        <v>1.2311740225021586E-2</v>
      </c>
      <c r="G110" s="75">
        <v>-1.0422983532626391</v>
      </c>
      <c r="H110" s="22">
        <v>0.5</v>
      </c>
      <c r="I110" s="92">
        <f t="shared" si="44"/>
        <v>270</v>
      </c>
      <c r="J110" s="6">
        <f t="shared" si="43"/>
        <v>-1.0422983532626391</v>
      </c>
      <c r="K110" s="6">
        <f t="shared" si="45"/>
        <v>0.5</v>
      </c>
      <c r="L110" s="135"/>
    </row>
    <row r="111" spans="1:12">
      <c r="A111" s="210"/>
      <c r="B111" s="21">
        <v>285</v>
      </c>
      <c r="C111" s="7"/>
      <c r="D111" s="7">
        <v>8.0823199999999993</v>
      </c>
      <c r="E111" s="7">
        <v>7.9355000000000002</v>
      </c>
      <c r="F111" s="7">
        <v>1.1909748329127751E-2</v>
      </c>
      <c r="G111" s="75">
        <v>-1.8165576220688995</v>
      </c>
      <c r="H111" s="22">
        <v>0.5</v>
      </c>
      <c r="I111" s="92">
        <f t="shared" si="44"/>
        <v>285</v>
      </c>
      <c r="J111" s="6">
        <f t="shared" si="43"/>
        <v>-1.8165576220688995</v>
      </c>
      <c r="K111" s="6">
        <f t="shared" si="45"/>
        <v>0.5</v>
      </c>
      <c r="L111" s="135"/>
    </row>
    <row r="112" spans="1:12">
      <c r="A112" s="210"/>
      <c r="B112" s="21">
        <v>300</v>
      </c>
      <c r="C112" s="7"/>
      <c r="D112" s="7">
        <v>8.0829199999999997</v>
      </c>
      <c r="E112" s="7">
        <v>7.9150000000000009</v>
      </c>
      <c r="F112" s="7">
        <v>1.3572417850765892E-2</v>
      </c>
      <c r="G112" s="75">
        <v>-2.0774670539854254</v>
      </c>
      <c r="H112" s="22">
        <v>0.5</v>
      </c>
      <c r="I112" s="92">
        <f t="shared" si="44"/>
        <v>300</v>
      </c>
      <c r="J112" s="6">
        <f t="shared" si="43"/>
        <v>-2.0774670539854254</v>
      </c>
      <c r="K112" s="6">
        <f t="shared" si="45"/>
        <v>0.5</v>
      </c>
      <c r="L112" s="135"/>
    </row>
    <row r="113" spans="1:12">
      <c r="A113" s="210"/>
      <c r="B113" s="21">
        <v>315</v>
      </c>
      <c r="C113" s="7"/>
      <c r="D113" s="7">
        <v>8.0838199999999993</v>
      </c>
      <c r="E113" s="7">
        <v>7.9049999999999994</v>
      </c>
      <c r="F113" s="7">
        <v>1.0000000000000045E-2</v>
      </c>
      <c r="G113" s="75">
        <v>-2.2120730050891781</v>
      </c>
      <c r="H113" s="22">
        <v>0.5</v>
      </c>
      <c r="I113" s="92">
        <f t="shared" si="44"/>
        <v>315</v>
      </c>
      <c r="J113" s="6">
        <f t="shared" si="43"/>
        <v>-2.2120730050891781</v>
      </c>
      <c r="K113" s="6">
        <f t="shared" si="45"/>
        <v>0.5</v>
      </c>
      <c r="L113" s="135"/>
    </row>
    <row r="114" spans="1:12">
      <c r="A114" s="210"/>
      <c r="B114" s="21">
        <v>330</v>
      </c>
      <c r="C114" s="7"/>
      <c r="D114" s="7">
        <v>8.0849200000000003</v>
      </c>
      <c r="E114" s="7">
        <v>7.8905000000000003</v>
      </c>
      <c r="F114" s="7">
        <v>1.145931016569875E-2</v>
      </c>
      <c r="G114" s="75">
        <v>-2.4047238562657394</v>
      </c>
      <c r="H114" s="22">
        <v>0.5</v>
      </c>
      <c r="I114" s="92">
        <f t="shared" si="44"/>
        <v>330</v>
      </c>
      <c r="J114" s="6">
        <f t="shared" si="43"/>
        <v>-2.4047238562657394</v>
      </c>
      <c r="K114" s="6">
        <f t="shared" si="45"/>
        <v>0.5</v>
      </c>
      <c r="L114" s="135"/>
    </row>
    <row r="115" spans="1:12">
      <c r="A115" s="210"/>
      <c r="B115" s="21">
        <v>345</v>
      </c>
      <c r="C115" s="7"/>
      <c r="D115" s="7">
        <v>8.0868200000000012</v>
      </c>
      <c r="E115" s="7">
        <v>7.8795000000000002</v>
      </c>
      <c r="F115" s="7">
        <v>1.6050905860647464E-2</v>
      </c>
      <c r="G115" s="75">
        <v>-2.563677687892163</v>
      </c>
      <c r="H115" s="22">
        <v>0.5</v>
      </c>
      <c r="I115" s="92">
        <f t="shared" si="44"/>
        <v>345</v>
      </c>
      <c r="J115" s="6">
        <f t="shared" si="43"/>
        <v>-2.563677687892163</v>
      </c>
      <c r="K115" s="6">
        <f t="shared" si="45"/>
        <v>0.5</v>
      </c>
      <c r="L115" s="135"/>
    </row>
    <row r="116" spans="1:12">
      <c r="A116" s="210"/>
      <c r="B116" s="21">
        <v>360</v>
      </c>
      <c r="C116" s="7"/>
      <c r="D116" s="7">
        <v>8.08812</v>
      </c>
      <c r="E116" s="7">
        <v>7.8835000000000006</v>
      </c>
      <c r="F116" s="7">
        <v>1.7851728502481651E-2</v>
      </c>
      <c r="G116" s="75">
        <v>-2.5298833350642589</v>
      </c>
      <c r="H116" s="22">
        <v>0.5</v>
      </c>
      <c r="I116" s="92">
        <f t="shared" si="44"/>
        <v>360</v>
      </c>
      <c r="J116" s="6">
        <f t="shared" si="43"/>
        <v>-2.5298833350642589</v>
      </c>
      <c r="K116" s="6">
        <f t="shared" si="45"/>
        <v>0.5</v>
      </c>
      <c r="L116" s="135"/>
    </row>
    <row r="117" spans="1:12">
      <c r="A117" s="210"/>
      <c r="B117" s="21">
        <v>375</v>
      </c>
      <c r="C117" s="7"/>
      <c r="D117" s="7">
        <v>8.0955200000000023</v>
      </c>
      <c r="E117" s="7">
        <v>7.8885000000000005</v>
      </c>
      <c r="F117" s="7">
        <v>1.5985190514644268E-2</v>
      </c>
      <c r="G117" s="75">
        <v>-2.5572168310374344</v>
      </c>
      <c r="H117" s="22">
        <v>0.5</v>
      </c>
      <c r="I117" s="92">
        <f t="shared" si="44"/>
        <v>375</v>
      </c>
      <c r="J117" s="6">
        <f t="shared" si="43"/>
        <v>-2.5572168310374344</v>
      </c>
      <c r="K117" s="6">
        <f t="shared" si="45"/>
        <v>0.5</v>
      </c>
      <c r="L117" s="135"/>
    </row>
    <row r="118" spans="1:12">
      <c r="A118" s="210"/>
      <c r="B118" s="21">
        <v>390</v>
      </c>
      <c r="C118" s="7"/>
      <c r="D118" s="7">
        <v>8.0931200000000008</v>
      </c>
      <c r="E118" s="7">
        <v>7.8879999999999999</v>
      </c>
      <c r="F118" s="7">
        <v>1.7651599003161701E-2</v>
      </c>
      <c r="G118" s="75">
        <v>-2.5344984381795999</v>
      </c>
      <c r="H118" s="22">
        <v>0.5</v>
      </c>
      <c r="I118" s="92">
        <f t="shared" si="44"/>
        <v>390</v>
      </c>
      <c r="J118" s="6">
        <f t="shared" si="43"/>
        <v>-2.5344984381795999</v>
      </c>
      <c r="K118" s="6">
        <f t="shared" si="45"/>
        <v>0.5</v>
      </c>
      <c r="L118" s="135"/>
    </row>
    <row r="119" spans="1:12">
      <c r="A119" s="210"/>
      <c r="B119" s="21">
        <v>405</v>
      </c>
      <c r="C119" s="7"/>
      <c r="D119" s="7">
        <v>8.0804200000000019</v>
      </c>
      <c r="E119" s="7">
        <v>7.8595000000000015</v>
      </c>
      <c r="F119" s="7">
        <v>1.1909748329127659E-2</v>
      </c>
      <c r="G119" s="75">
        <v>-2.7340163011328666</v>
      </c>
      <c r="H119" s="22">
        <v>0.5</v>
      </c>
      <c r="I119" s="92">
        <f t="shared" si="44"/>
        <v>405</v>
      </c>
      <c r="J119" s="6">
        <f t="shared" si="43"/>
        <v>-2.7340163011328666</v>
      </c>
      <c r="K119" s="6">
        <f t="shared" si="45"/>
        <v>0.5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7.9944444018962333</v>
      </c>
      <c r="E135" s="34">
        <v>7.95</v>
      </c>
      <c r="F135" s="34">
        <v>0.04</v>
      </c>
      <c r="G135" s="35">
        <v>-0.55594109686585813</v>
      </c>
      <c r="H135" s="36">
        <v>0.62500430441190769</v>
      </c>
      <c r="I135" s="92">
        <f t="shared" si="46"/>
        <v>120</v>
      </c>
      <c r="J135" s="6">
        <f t="shared" ref="J135:J155" si="47">G135+(G136-G135)/15*(I135-B135)</f>
        <v>-0.55594109686585813</v>
      </c>
      <c r="K135" s="6">
        <f t="shared" ref="K135:K155" si="48">H135+(H136-H135)/15*(I135-B135)</f>
        <v>0.62500430441190769</v>
      </c>
      <c r="L135" s="135"/>
    </row>
    <row r="136" spans="1:12">
      <c r="A136" s="208"/>
      <c r="B136" s="23">
        <v>135</v>
      </c>
      <c r="C136" s="3"/>
      <c r="D136" s="34">
        <v>7.9900374018962328</v>
      </c>
      <c r="E136" s="34">
        <v>7.99</v>
      </c>
      <c r="F136" s="34">
        <v>0.03</v>
      </c>
      <c r="G136" s="35">
        <v>-4.6810664770735886E-4</v>
      </c>
      <c r="H136" s="36">
        <v>0.62134623659109245</v>
      </c>
      <c r="I136" s="92">
        <f t="shared" si="46"/>
        <v>135</v>
      </c>
      <c r="J136" s="6">
        <f t="shared" si="47"/>
        <v>-4.6810664770735886E-4</v>
      </c>
      <c r="K136" s="6">
        <f t="shared" si="48"/>
        <v>0.62134623659109245</v>
      </c>
      <c r="L136" s="135"/>
    </row>
    <row r="137" spans="1:12">
      <c r="A137" s="208"/>
      <c r="B137" s="23">
        <v>150</v>
      </c>
      <c r="C137" s="3"/>
      <c r="D137" s="34">
        <v>7.9951684018962332</v>
      </c>
      <c r="E137" s="34">
        <v>8.02</v>
      </c>
      <c r="F137" s="34">
        <v>0.03</v>
      </c>
      <c r="G137" s="35">
        <v>0.31058255255607836</v>
      </c>
      <c r="H137" s="36">
        <v>0.62282020746194489</v>
      </c>
      <c r="I137" s="92">
        <f t="shared" si="46"/>
        <v>150</v>
      </c>
      <c r="J137" s="6">
        <f t="shared" si="47"/>
        <v>0.31058255255607836</v>
      </c>
      <c r="K137" s="6">
        <f t="shared" si="48"/>
        <v>0.62282020746194489</v>
      </c>
      <c r="L137" s="135"/>
    </row>
    <row r="138" spans="1:12">
      <c r="A138" s="208"/>
      <c r="B138" s="23">
        <v>165</v>
      </c>
      <c r="C138" s="3"/>
      <c r="D138" s="34">
        <v>7.991176401896233</v>
      </c>
      <c r="E138" s="34">
        <v>8.06</v>
      </c>
      <c r="F138" s="34">
        <v>0.02</v>
      </c>
      <c r="G138" s="35">
        <v>0.86124488614012162</v>
      </c>
      <c r="H138" s="36">
        <v>0.62121931655106077</v>
      </c>
      <c r="I138" s="92">
        <f t="shared" si="46"/>
        <v>165</v>
      </c>
      <c r="J138" s="6">
        <f t="shared" si="47"/>
        <v>0.86124488614012162</v>
      </c>
      <c r="K138" s="6">
        <f t="shared" si="48"/>
        <v>0.62121931655106077</v>
      </c>
      <c r="L138" s="135"/>
    </row>
    <row r="139" spans="1:12">
      <c r="A139" s="208"/>
      <c r="B139" s="23">
        <v>180</v>
      </c>
      <c r="C139" s="3"/>
      <c r="D139" s="34">
        <v>7.9981504018962326</v>
      </c>
      <c r="E139" s="34">
        <v>8.1199999999999992</v>
      </c>
      <c r="F139" s="34">
        <v>0.02</v>
      </c>
      <c r="G139" s="35">
        <v>1.5234722027092418</v>
      </c>
      <c r="H139" s="36">
        <v>0.62469783489901354</v>
      </c>
      <c r="I139" s="92">
        <f t="shared" si="46"/>
        <v>180</v>
      </c>
      <c r="J139" s="6">
        <f t="shared" si="47"/>
        <v>1.5234722027092418</v>
      </c>
      <c r="K139" s="6">
        <f t="shared" si="48"/>
        <v>0.62469783489901354</v>
      </c>
      <c r="L139" s="135"/>
    </row>
    <row r="140" spans="1:12">
      <c r="A140" s="208"/>
      <c r="B140" s="23">
        <v>195</v>
      </c>
      <c r="C140" s="3"/>
      <c r="D140" s="34">
        <v>8.0009494018962322</v>
      </c>
      <c r="E140" s="34">
        <v>8.14</v>
      </c>
      <c r="F140" s="34">
        <v>0.02</v>
      </c>
      <c r="G140" s="35">
        <v>1.7379262274901188</v>
      </c>
      <c r="H140" s="36">
        <v>0.62578081223823701</v>
      </c>
      <c r="I140" s="92">
        <f t="shared" si="46"/>
        <v>195</v>
      </c>
      <c r="J140" s="6">
        <f t="shared" si="47"/>
        <v>1.7379262274901188</v>
      </c>
      <c r="K140" s="6">
        <f t="shared" si="48"/>
        <v>0.62578081223823701</v>
      </c>
      <c r="L140" s="135"/>
    </row>
    <row r="141" spans="1:12">
      <c r="A141" s="208"/>
      <c r="B141" s="23">
        <v>210</v>
      </c>
      <c r="C141" s="3"/>
      <c r="D141" s="34">
        <v>8.0044324018962332</v>
      </c>
      <c r="E141" s="34">
        <v>8.1300000000000008</v>
      </c>
      <c r="F141" s="34">
        <v>0.03</v>
      </c>
      <c r="G141" s="35">
        <v>1.5687258233828161</v>
      </c>
      <c r="H141" s="36">
        <v>0.62966742432916512</v>
      </c>
      <c r="I141" s="92">
        <f t="shared" si="46"/>
        <v>210</v>
      </c>
      <c r="J141" s="6">
        <f t="shared" si="47"/>
        <v>1.5687258233828161</v>
      </c>
      <c r="K141" s="6">
        <f t="shared" si="48"/>
        <v>0.62966742432916512</v>
      </c>
      <c r="L141" s="135"/>
    </row>
    <row r="142" spans="1:12">
      <c r="A142" s="208"/>
      <c r="B142" s="23">
        <v>225</v>
      </c>
      <c r="C142" s="3"/>
      <c r="D142" s="34">
        <v>8.0182394018962331</v>
      </c>
      <c r="E142" s="34">
        <v>8.07</v>
      </c>
      <c r="F142" s="34">
        <v>0.03</v>
      </c>
      <c r="G142" s="35">
        <v>0.64553570315606124</v>
      </c>
      <c r="H142" s="36">
        <v>0.62303932036415233</v>
      </c>
      <c r="I142" s="92">
        <f t="shared" si="46"/>
        <v>225</v>
      </c>
      <c r="J142" s="6">
        <f t="shared" si="47"/>
        <v>0.64553570315606124</v>
      </c>
      <c r="K142" s="6">
        <f t="shared" si="48"/>
        <v>0.62303932036415233</v>
      </c>
      <c r="L142" s="135"/>
    </row>
    <row r="143" spans="1:12">
      <c r="A143" s="208"/>
      <c r="B143" s="23">
        <v>240</v>
      </c>
      <c r="C143" s="3"/>
      <c r="D143" s="34">
        <v>8.0109664018962334</v>
      </c>
      <c r="E143" s="34">
        <v>8.0399999999999991</v>
      </c>
      <c r="F143" s="34">
        <v>0.03</v>
      </c>
      <c r="G143" s="35">
        <v>0.36242316653448109</v>
      </c>
      <c r="H143" s="36">
        <v>0.62190349353523622</v>
      </c>
      <c r="I143" s="92">
        <f t="shared" si="46"/>
        <v>240</v>
      </c>
      <c r="J143" s="6">
        <f t="shared" si="47"/>
        <v>0.36242316653448109</v>
      </c>
      <c r="K143" s="6">
        <f t="shared" si="48"/>
        <v>0.62190349353523622</v>
      </c>
      <c r="L143" s="135"/>
    </row>
    <row r="144" spans="1:12">
      <c r="A144" s="208"/>
      <c r="B144" s="23">
        <v>255</v>
      </c>
      <c r="C144" s="4"/>
      <c r="D144" s="34">
        <v>7.9995884018962329</v>
      </c>
      <c r="E144" s="34">
        <v>8</v>
      </c>
      <c r="F144" s="34">
        <v>0.03</v>
      </c>
      <c r="G144" s="35">
        <v>5.1452410185198185E-3</v>
      </c>
      <c r="H144" s="36">
        <v>0.62063808082575744</v>
      </c>
      <c r="I144" s="92">
        <f t="shared" si="46"/>
        <v>255</v>
      </c>
      <c r="J144" s="6">
        <f t="shared" si="47"/>
        <v>5.1452410185198185E-3</v>
      </c>
      <c r="K144" s="6">
        <f t="shared" si="48"/>
        <v>0.62063808082575744</v>
      </c>
      <c r="L144" s="135"/>
    </row>
    <row r="145" spans="1:12">
      <c r="A145" s="208"/>
      <c r="B145" s="23">
        <v>270</v>
      </c>
      <c r="C145" s="3">
        <v>8.0039999999999996</v>
      </c>
      <c r="D145" s="34">
        <v>8.0046114018962324</v>
      </c>
      <c r="E145" s="34">
        <v>7.97</v>
      </c>
      <c r="F145" s="34">
        <v>0.04</v>
      </c>
      <c r="G145" s="35">
        <v>-0.43239328130324356</v>
      </c>
      <c r="H145" s="36">
        <v>0.62494453515827897</v>
      </c>
      <c r="I145" s="92">
        <f t="shared" si="46"/>
        <v>270</v>
      </c>
      <c r="J145" s="6">
        <f t="shared" si="47"/>
        <v>-0.43239328130324356</v>
      </c>
      <c r="K145" s="6">
        <f t="shared" si="48"/>
        <v>0.62494453515827897</v>
      </c>
      <c r="L145" s="135"/>
    </row>
    <row r="146" spans="1:12">
      <c r="A146" s="208"/>
      <c r="B146" s="23">
        <v>285</v>
      </c>
      <c r="C146" s="3"/>
      <c r="D146" s="34">
        <v>8.0015244018962335</v>
      </c>
      <c r="E146" s="34">
        <v>7.94</v>
      </c>
      <c r="F146" s="34">
        <v>0.03</v>
      </c>
      <c r="G146" s="35">
        <v>-0.76890850800445965</v>
      </c>
      <c r="H146" s="36">
        <v>0.61583192597408143</v>
      </c>
      <c r="I146" s="92">
        <f t="shared" si="46"/>
        <v>285</v>
      </c>
      <c r="J146" s="6">
        <f t="shared" si="47"/>
        <v>-0.76890850800445965</v>
      </c>
      <c r="K146" s="6">
        <f t="shared" si="48"/>
        <v>0.61583192597408143</v>
      </c>
      <c r="L146" s="135"/>
    </row>
    <row r="147" spans="1:12">
      <c r="A147" s="208"/>
      <c r="B147" s="23">
        <v>300</v>
      </c>
      <c r="C147" s="3"/>
      <c r="D147" s="34">
        <v>7.9977984018962331</v>
      </c>
      <c r="E147" s="34">
        <v>7.9</v>
      </c>
      <c r="F147" s="34">
        <v>0.04</v>
      </c>
      <c r="G147" s="35">
        <v>-1.2228165425255697</v>
      </c>
      <c r="H147" s="36">
        <v>0.6207770954261459</v>
      </c>
      <c r="I147" s="92">
        <f t="shared" si="46"/>
        <v>300</v>
      </c>
      <c r="J147" s="6">
        <f t="shared" si="47"/>
        <v>-1.2228165425255697</v>
      </c>
      <c r="K147" s="6">
        <f t="shared" si="48"/>
        <v>0.6207770954261459</v>
      </c>
      <c r="L147" s="135"/>
    </row>
    <row r="148" spans="1:12">
      <c r="A148" s="208"/>
      <c r="B148" s="23">
        <v>315</v>
      </c>
      <c r="C148" s="3"/>
      <c r="D148" s="34">
        <v>7.9976804018962326</v>
      </c>
      <c r="E148" s="34">
        <v>7.89</v>
      </c>
      <c r="F148" s="34">
        <v>0.04</v>
      </c>
      <c r="G148" s="35">
        <v>-1.3463954107331191</v>
      </c>
      <c r="H148" s="36">
        <v>0.6200516327185992</v>
      </c>
      <c r="I148" s="92">
        <f t="shared" si="46"/>
        <v>315</v>
      </c>
      <c r="J148" s="6">
        <f t="shared" si="47"/>
        <v>-1.3463954107331191</v>
      </c>
      <c r="K148" s="6">
        <f t="shared" si="48"/>
        <v>0.6200516327185992</v>
      </c>
      <c r="L148" s="135"/>
    </row>
    <row r="149" spans="1:12">
      <c r="A149" s="208"/>
      <c r="B149" s="23">
        <v>330</v>
      </c>
      <c r="C149" s="3"/>
      <c r="D149" s="34">
        <v>7.9920484018962323</v>
      </c>
      <c r="E149" s="34">
        <v>7.88</v>
      </c>
      <c r="F149" s="34">
        <v>0.05</v>
      </c>
      <c r="G149" s="35">
        <v>-1.4019985398192445</v>
      </c>
      <c r="H149" s="36">
        <v>0.62955371099181301</v>
      </c>
      <c r="I149" s="92">
        <f t="shared" si="46"/>
        <v>330</v>
      </c>
      <c r="J149" s="6">
        <f t="shared" si="47"/>
        <v>-1.4019985398192445</v>
      </c>
      <c r="K149" s="6">
        <f t="shared" si="48"/>
        <v>0.62955371099181301</v>
      </c>
      <c r="L149" s="135"/>
    </row>
    <row r="150" spans="1:12">
      <c r="A150" s="208"/>
      <c r="B150" s="23">
        <v>345</v>
      </c>
      <c r="C150" s="3"/>
      <c r="D150" s="34">
        <v>8.0009494018962322</v>
      </c>
      <c r="E150" s="34">
        <v>7.88</v>
      </c>
      <c r="F150" s="34">
        <v>0.04</v>
      </c>
      <c r="G150" s="35">
        <v>-1.5116881237565025</v>
      </c>
      <c r="H150" s="36">
        <v>0.61881616675054518</v>
      </c>
      <c r="I150" s="92">
        <f t="shared" si="46"/>
        <v>345</v>
      </c>
      <c r="J150" s="6">
        <f t="shared" si="47"/>
        <v>-1.5116881237565025</v>
      </c>
      <c r="K150" s="6">
        <f t="shared" si="48"/>
        <v>0.61881616675054518</v>
      </c>
      <c r="L150" s="135"/>
    </row>
    <row r="151" spans="1:12">
      <c r="A151" s="208"/>
      <c r="B151" s="23">
        <v>360</v>
      </c>
      <c r="C151" s="3"/>
      <c r="D151" s="34">
        <v>7.9981504018962326</v>
      </c>
      <c r="E151" s="34">
        <v>7.88</v>
      </c>
      <c r="F151" s="34">
        <v>0.04</v>
      </c>
      <c r="G151" s="35">
        <v>-1.4772215569767375</v>
      </c>
      <c r="H151" s="36">
        <v>0.619237589289096</v>
      </c>
      <c r="I151" s="92">
        <f t="shared" si="46"/>
        <v>360</v>
      </c>
      <c r="J151" s="6">
        <f t="shared" si="47"/>
        <v>-1.4772215569767375</v>
      </c>
      <c r="K151" s="6">
        <f t="shared" si="48"/>
        <v>0.619237589289096</v>
      </c>
      <c r="L151" s="135"/>
    </row>
    <row r="152" spans="1:12">
      <c r="A152" s="208"/>
      <c r="B152" s="23">
        <v>375</v>
      </c>
      <c r="C152" s="3"/>
      <c r="D152" s="34">
        <v>7.991176401896233</v>
      </c>
      <c r="E152" s="34">
        <v>7.87</v>
      </c>
      <c r="F152" s="34">
        <v>0.04</v>
      </c>
      <c r="G152" s="35">
        <v>-1.5163775119202583</v>
      </c>
      <c r="H152" s="36">
        <v>0.61954513958434965</v>
      </c>
      <c r="I152" s="92">
        <f t="shared" si="46"/>
        <v>375</v>
      </c>
      <c r="J152" s="6">
        <f t="shared" si="47"/>
        <v>-1.5163775119202583</v>
      </c>
      <c r="K152" s="6">
        <f t="shared" si="48"/>
        <v>0.61954513958434965</v>
      </c>
      <c r="L152" s="135"/>
    </row>
    <row r="153" spans="1:12">
      <c r="A153" s="208"/>
      <c r="B153" s="23">
        <v>390</v>
      </c>
      <c r="C153" s="3"/>
      <c r="D153" s="34">
        <v>7.9951684018962332</v>
      </c>
      <c r="E153" s="34">
        <v>7.9</v>
      </c>
      <c r="F153" s="34">
        <v>0.04</v>
      </c>
      <c r="G153" s="35">
        <v>-1.1903239195519828</v>
      </c>
      <c r="H153" s="36">
        <v>0.62117454110022496</v>
      </c>
      <c r="I153" s="92">
        <f t="shared" si="46"/>
        <v>390</v>
      </c>
      <c r="J153" s="6">
        <f t="shared" si="47"/>
        <v>-1.1903239195519828</v>
      </c>
      <c r="K153" s="6">
        <f t="shared" si="48"/>
        <v>0.62117454110022496</v>
      </c>
      <c r="L153" s="135"/>
    </row>
    <row r="154" spans="1:12">
      <c r="A154" s="208"/>
      <c r="B154" s="23">
        <v>405</v>
      </c>
      <c r="C154" s="3"/>
      <c r="D154" s="34">
        <v>7.9900374018962328</v>
      </c>
      <c r="E154" s="34">
        <v>7.88</v>
      </c>
      <c r="F154" s="34">
        <v>0.04</v>
      </c>
      <c r="G154" s="35">
        <v>-1.3771825632520609</v>
      </c>
      <c r="H154" s="36">
        <v>0.62046164289594219</v>
      </c>
      <c r="I154" s="92">
        <f t="shared" si="46"/>
        <v>405</v>
      </c>
      <c r="J154" s="6">
        <f t="shared" si="47"/>
        <v>-1.3771825632520609</v>
      </c>
      <c r="K154" s="6">
        <f t="shared" si="48"/>
        <v>0.62046164289594219</v>
      </c>
      <c r="L154" s="135"/>
    </row>
    <row r="155" spans="1:12">
      <c r="A155" s="208"/>
      <c r="B155" s="23">
        <v>420</v>
      </c>
      <c r="C155" s="3"/>
      <c r="D155" s="34">
        <v>7.9944444018962333</v>
      </c>
      <c r="E155" s="34">
        <v>7.9</v>
      </c>
      <c r="F155" s="34">
        <v>0.06</v>
      </c>
      <c r="G155" s="35">
        <v>-1.1813754295899699</v>
      </c>
      <c r="H155" s="36">
        <v>0.64192811876053113</v>
      </c>
      <c r="I155" s="92">
        <f t="shared" si="46"/>
        <v>420</v>
      </c>
      <c r="J155" s="6">
        <f t="shared" si="47"/>
        <v>-1.1813754295899699</v>
      </c>
      <c r="K155" s="6">
        <f t="shared" si="48"/>
        <v>0.64192811876053113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>
        <v>60</v>
      </c>
      <c r="C166" s="91"/>
      <c r="D166" s="91">
        <v>8.0197666666666656</v>
      </c>
      <c r="E166" s="91">
        <v>7.3205000000000009</v>
      </c>
      <c r="F166" s="91">
        <v>2.9464519251751718E-2</v>
      </c>
      <c r="G166" s="91">
        <v>-8.7192894223854989</v>
      </c>
      <c r="H166" s="65">
        <v>0.79278509461427638</v>
      </c>
      <c r="I166" s="92">
        <f>I165+15</f>
        <v>60</v>
      </c>
      <c r="J166" s="6">
        <f t="shared" ref="J166:J192" si="49">G166+(G167-G166)/15*(I166-B166)</f>
        <v>-8.7192894223854989</v>
      </c>
      <c r="K166" s="6">
        <f t="shared" ref="K166:K192" si="50">H166+(H167-H166)/15*(I166-B166)</f>
        <v>0.79278509461427638</v>
      </c>
      <c r="L166" s="135"/>
    </row>
    <row r="167" spans="1:12">
      <c r="A167" s="210"/>
      <c r="B167" s="49">
        <v>75</v>
      </c>
      <c r="C167" s="91"/>
      <c r="D167" s="91">
        <v>8.0328699999999991</v>
      </c>
      <c r="E167" s="91">
        <v>7.7364999999999995</v>
      </c>
      <c r="F167" s="91">
        <v>2.4978938496682656E-2</v>
      </c>
      <c r="G167" s="91">
        <v>-3.6894659069547946</v>
      </c>
      <c r="H167" s="65">
        <v>0.72244921633107995</v>
      </c>
      <c r="I167" s="92">
        <f t="shared" ref="I167:I197" si="51">I166+15</f>
        <v>75</v>
      </c>
      <c r="J167" s="6">
        <f t="shared" si="49"/>
        <v>-3.6894659069547946</v>
      </c>
      <c r="K167" s="6">
        <f t="shared" si="50"/>
        <v>0.72244921633107995</v>
      </c>
      <c r="L167" s="135"/>
    </row>
    <row r="168" spans="1:12">
      <c r="A168" s="210"/>
      <c r="B168" s="49">
        <v>90</v>
      </c>
      <c r="C168" s="91"/>
      <c r="D168" s="91">
        <v>8.0240599999999986</v>
      </c>
      <c r="E168" s="91">
        <v>8.0045000000000002</v>
      </c>
      <c r="F168" s="91">
        <v>2.2820812292383544E-2</v>
      </c>
      <c r="G168" s="91">
        <v>-0.24376687113504225</v>
      </c>
      <c r="H168" s="65">
        <v>0.68663513222627082</v>
      </c>
      <c r="I168" s="92">
        <f t="shared" si="51"/>
        <v>90</v>
      </c>
      <c r="J168" s="6">
        <f t="shared" si="49"/>
        <v>-0.24376687113504225</v>
      </c>
      <c r="K168" s="6">
        <f t="shared" si="50"/>
        <v>0.68663513222627082</v>
      </c>
      <c r="L168" s="135"/>
    </row>
    <row r="169" spans="1:12">
      <c r="A169" s="210"/>
      <c r="B169" s="49">
        <v>105</v>
      </c>
      <c r="C169" s="91"/>
      <c r="D169" s="91">
        <v>8.0372833333333311</v>
      </c>
      <c r="E169" s="91">
        <v>8.0755000000000017</v>
      </c>
      <c r="F169" s="91">
        <v>1.7312909694943167E-2</v>
      </c>
      <c r="G169" s="91">
        <v>0.4754923409029656</v>
      </c>
      <c r="H169" s="65">
        <v>0.65522307664526025</v>
      </c>
      <c r="I169" s="92">
        <f t="shared" si="51"/>
        <v>105</v>
      </c>
      <c r="J169" s="6">
        <f t="shared" si="49"/>
        <v>0.4754923409029656</v>
      </c>
      <c r="K169" s="6">
        <f t="shared" si="50"/>
        <v>0.65522307664526025</v>
      </c>
      <c r="L169" s="135"/>
    </row>
    <row r="170" spans="1:12">
      <c r="A170" s="210"/>
      <c r="B170" s="49">
        <v>120</v>
      </c>
      <c r="C170" s="91"/>
      <c r="D170" s="91">
        <v>8.0244866666666681</v>
      </c>
      <c r="E170" s="91">
        <v>8.1105</v>
      </c>
      <c r="F170" s="91">
        <v>1.9049796241485364E-2</v>
      </c>
      <c r="G170" s="91">
        <v>1.0718858028716927</v>
      </c>
      <c r="H170" s="65">
        <v>0.65971302926673558</v>
      </c>
      <c r="I170" s="92">
        <f t="shared" si="51"/>
        <v>120</v>
      </c>
      <c r="J170" s="6">
        <f t="shared" si="49"/>
        <v>1.0718858028716927</v>
      </c>
      <c r="K170" s="6">
        <f t="shared" si="50"/>
        <v>0.65971302926673558</v>
      </c>
      <c r="L170" s="135"/>
    </row>
    <row r="171" spans="1:12">
      <c r="A171" s="210"/>
      <c r="B171" s="49">
        <v>135</v>
      </c>
      <c r="C171" s="91"/>
      <c r="D171" s="91">
        <v>8.0183699999999991</v>
      </c>
      <c r="E171" s="91">
        <v>8.1280000000000001</v>
      </c>
      <c r="F171" s="91">
        <v>1.2814465510344117E-2</v>
      </c>
      <c r="G171" s="91">
        <v>1.3672354855163957</v>
      </c>
      <c r="H171" s="65">
        <v>0.63503925927932903</v>
      </c>
      <c r="I171" s="92">
        <f t="shared" si="51"/>
        <v>135</v>
      </c>
      <c r="J171" s="6">
        <f t="shared" si="49"/>
        <v>1.3672354855163957</v>
      </c>
      <c r="K171" s="6">
        <f t="shared" si="50"/>
        <v>0.63503925927932903</v>
      </c>
      <c r="L171" s="135"/>
    </row>
    <row r="172" spans="1:12">
      <c r="A172" s="210"/>
      <c r="B172" s="49">
        <v>150</v>
      </c>
      <c r="C172" s="91"/>
      <c r="D172" s="91">
        <v>8.0101499999999994</v>
      </c>
      <c r="E172" s="91">
        <v>8.1365000000000016</v>
      </c>
      <c r="F172" s="91">
        <v>9.3330200448674266E-3</v>
      </c>
      <c r="G172" s="91">
        <v>1.5773737071091327</v>
      </c>
      <c r="H172" s="65">
        <v>0.62668463265443175</v>
      </c>
      <c r="I172" s="92">
        <f t="shared" si="51"/>
        <v>150</v>
      </c>
      <c r="J172" s="6">
        <f t="shared" si="49"/>
        <v>1.5773737071091327</v>
      </c>
      <c r="K172" s="6">
        <f t="shared" si="50"/>
        <v>0.62668463265443175</v>
      </c>
      <c r="L172" s="135"/>
    </row>
    <row r="173" spans="1:12">
      <c r="A173" s="210"/>
      <c r="B173" s="49">
        <v>165</v>
      </c>
      <c r="C173" s="91"/>
      <c r="D173" s="91">
        <v>8.0234333333333332</v>
      </c>
      <c r="E173" s="91">
        <v>8.1379999999999999</v>
      </c>
      <c r="F173" s="91">
        <v>1.6091841672756377E-2</v>
      </c>
      <c r="G173" s="91">
        <v>1.4279007739828757</v>
      </c>
      <c r="H173" s="65">
        <v>0.64543724429865756</v>
      </c>
      <c r="I173" s="92">
        <f t="shared" si="51"/>
        <v>165</v>
      </c>
      <c r="J173" s="6">
        <f t="shared" si="49"/>
        <v>1.4279007739828757</v>
      </c>
      <c r="K173" s="6">
        <f t="shared" si="50"/>
        <v>0.64543724429865756</v>
      </c>
      <c r="L173" s="135"/>
    </row>
    <row r="174" spans="1:12">
      <c r="A174" s="210"/>
      <c r="B174" s="49">
        <v>180</v>
      </c>
      <c r="C174" s="91"/>
      <c r="D174" s="91">
        <v>8.024910000000002</v>
      </c>
      <c r="E174" s="91">
        <v>8.1575000000000006</v>
      </c>
      <c r="F174" s="91">
        <v>1.618153593646619E-2</v>
      </c>
      <c r="G174" s="91">
        <v>1.6522303676925798</v>
      </c>
      <c r="H174" s="65">
        <v>0.64423207059899257</v>
      </c>
      <c r="I174" s="92">
        <f t="shared" si="51"/>
        <v>180</v>
      </c>
      <c r="J174" s="6">
        <f t="shared" si="49"/>
        <v>1.6522303676925798</v>
      </c>
      <c r="K174" s="6">
        <f t="shared" si="50"/>
        <v>0.64423207059899257</v>
      </c>
      <c r="L174" s="135"/>
    </row>
    <row r="175" spans="1:12">
      <c r="A175" s="210"/>
      <c r="B175" s="49">
        <v>195</v>
      </c>
      <c r="C175" s="91"/>
      <c r="D175" s="91">
        <v>8.0232666666666645</v>
      </c>
      <c r="E175" s="91">
        <v>8.1535000000000011</v>
      </c>
      <c r="F175" s="91">
        <v>1.3088765773505035E-2</v>
      </c>
      <c r="G175" s="91">
        <v>1.6231958720056241</v>
      </c>
      <c r="H175" s="65">
        <v>0.6338967717487457</v>
      </c>
      <c r="I175" s="92">
        <f t="shared" si="51"/>
        <v>195</v>
      </c>
      <c r="J175" s="6">
        <f t="shared" si="49"/>
        <v>1.6231958720056241</v>
      </c>
      <c r="K175" s="6">
        <f t="shared" si="50"/>
        <v>0.6338967717487457</v>
      </c>
      <c r="L175" s="135"/>
    </row>
    <row r="176" spans="1:12">
      <c r="A176" s="210"/>
      <c r="B176" s="49">
        <v>210</v>
      </c>
      <c r="C176" s="91"/>
      <c r="D176" s="91">
        <v>8.0202233333333339</v>
      </c>
      <c r="E176" s="91">
        <v>8.1330000000000009</v>
      </c>
      <c r="F176" s="91">
        <v>1.6889735281961828E-2</v>
      </c>
      <c r="G176" s="91">
        <v>1.4061536939744441</v>
      </c>
      <c r="H176" s="65">
        <v>0.64890682951867362</v>
      </c>
      <c r="I176" s="92">
        <f t="shared" si="51"/>
        <v>210</v>
      </c>
      <c r="J176" s="6">
        <f t="shared" si="49"/>
        <v>1.4061536939744441</v>
      </c>
      <c r="K176" s="6">
        <f t="shared" si="50"/>
        <v>0.64890682951867362</v>
      </c>
      <c r="L176" s="135"/>
    </row>
    <row r="177" spans="1:12">
      <c r="A177" s="210"/>
      <c r="B177" s="49">
        <v>225</v>
      </c>
      <c r="C177" s="91"/>
      <c r="D177" s="91">
        <v>8.0237966666666658</v>
      </c>
      <c r="E177" s="91">
        <v>8.1015000000000015</v>
      </c>
      <c r="F177" s="91">
        <v>2.2774639635487433E-2</v>
      </c>
      <c r="G177" s="91">
        <v>0.96841104730556515</v>
      </c>
      <c r="H177" s="65">
        <v>0.67817754405217179</v>
      </c>
      <c r="I177" s="92">
        <f t="shared" si="51"/>
        <v>225</v>
      </c>
      <c r="J177" s="6">
        <f t="shared" si="49"/>
        <v>0.96841104730556515</v>
      </c>
      <c r="K177" s="6">
        <f t="shared" si="50"/>
        <v>0.67817754405217179</v>
      </c>
      <c r="L177" s="135"/>
    </row>
    <row r="178" spans="1:12">
      <c r="A178" s="210"/>
      <c r="B178" s="49">
        <v>240</v>
      </c>
      <c r="C178" s="91"/>
      <c r="D178" s="91">
        <v>8.0135566666666662</v>
      </c>
      <c r="E178" s="91">
        <v>8.0535000000000014</v>
      </c>
      <c r="F178" s="91">
        <v>1.7252002172135728E-2</v>
      </c>
      <c r="G178" s="91">
        <v>0.49844700667662611</v>
      </c>
      <c r="H178" s="65">
        <v>0.65676590316523131</v>
      </c>
      <c r="I178" s="92">
        <f t="shared" si="51"/>
        <v>240</v>
      </c>
      <c r="J178" s="6">
        <f t="shared" si="49"/>
        <v>0.49844700667662611</v>
      </c>
      <c r="K178" s="6">
        <f t="shared" si="50"/>
        <v>0.65676590316523131</v>
      </c>
      <c r="L178" s="135"/>
    </row>
    <row r="179" spans="1:12">
      <c r="A179" s="210"/>
      <c r="B179" s="49">
        <v>255</v>
      </c>
      <c r="C179" s="91">
        <v>8.0035066666666665</v>
      </c>
      <c r="D179" s="91">
        <v>8.0153666666666652</v>
      </c>
      <c r="E179" s="91">
        <v>8.0189999999999984</v>
      </c>
      <c r="F179" s="91">
        <v>2.0493901531918952E-2</v>
      </c>
      <c r="G179" s="91">
        <v>4.532959606755136E-2</v>
      </c>
      <c r="H179" s="65">
        <v>0.67386238115008235</v>
      </c>
      <c r="I179" s="92">
        <f t="shared" si="51"/>
        <v>255</v>
      </c>
      <c r="J179" s="6">
        <f t="shared" si="49"/>
        <v>4.532959606755136E-2</v>
      </c>
      <c r="K179" s="6">
        <f t="shared" si="50"/>
        <v>0.67386238115008235</v>
      </c>
      <c r="L179" s="135"/>
    </row>
    <row r="180" spans="1:12">
      <c r="A180" s="210"/>
      <c r="B180" s="49">
        <v>270</v>
      </c>
      <c r="C180" s="91"/>
      <c r="D180" s="91">
        <v>8.0135566666666662</v>
      </c>
      <c r="E180" s="91">
        <v>7.9969999999999999</v>
      </c>
      <c r="F180" s="91">
        <v>1.3803127029389774E-2</v>
      </c>
      <c r="G180" s="91">
        <v>-0.20660821848974675</v>
      </c>
      <c r="H180" s="65">
        <v>0.64862177756955142</v>
      </c>
      <c r="I180" s="92">
        <f t="shared" si="51"/>
        <v>270</v>
      </c>
      <c r="J180" s="6">
        <f t="shared" si="49"/>
        <v>-0.20660821848974675</v>
      </c>
      <c r="K180" s="6">
        <f t="shared" si="50"/>
        <v>0.64862177756955142</v>
      </c>
      <c r="L180" s="135"/>
    </row>
    <row r="181" spans="1:12">
      <c r="A181" s="210"/>
      <c r="B181" s="49">
        <v>285</v>
      </c>
      <c r="C181" s="91"/>
      <c r="D181" s="91">
        <v>8.0237966666666658</v>
      </c>
      <c r="E181" s="91">
        <v>7.966499999999999</v>
      </c>
      <c r="F181" s="91">
        <v>1.9269556026896204E-2</v>
      </c>
      <c r="G181" s="91">
        <v>-0.71408423028333778</v>
      </c>
      <c r="H181" s="65">
        <v>0.6726248668817828</v>
      </c>
      <c r="I181" s="92">
        <f t="shared" si="51"/>
        <v>285</v>
      </c>
      <c r="J181" s="6">
        <f t="shared" si="49"/>
        <v>-0.71408423028333778</v>
      </c>
      <c r="K181" s="6">
        <f t="shared" si="50"/>
        <v>0.6726248668817828</v>
      </c>
      <c r="L181" s="135"/>
    </row>
    <row r="182" spans="1:12">
      <c r="A182" s="210"/>
      <c r="B182" s="49">
        <v>300</v>
      </c>
      <c r="C182" s="91"/>
      <c r="D182" s="91">
        <v>8.0202233333333339</v>
      </c>
      <c r="E182" s="91">
        <v>7.9444999999999979</v>
      </c>
      <c r="F182" s="91">
        <v>1.9324105480761248E-2</v>
      </c>
      <c r="G182" s="91">
        <v>-0.94415492170420878</v>
      </c>
      <c r="H182" s="65">
        <v>0.67473473083974844</v>
      </c>
      <c r="I182" s="92">
        <f t="shared" si="51"/>
        <v>300</v>
      </c>
      <c r="J182" s="6">
        <f t="shared" si="49"/>
        <v>-0.94415492170420878</v>
      </c>
      <c r="K182" s="6">
        <f t="shared" si="50"/>
        <v>0.67473473083974844</v>
      </c>
      <c r="L182" s="135"/>
    </row>
    <row r="183" spans="1:12">
      <c r="A183" s="210"/>
      <c r="B183" s="49">
        <v>315</v>
      </c>
      <c r="C183" s="91"/>
      <c r="D183" s="91">
        <v>8.0232666666666645</v>
      </c>
      <c r="E183" s="91">
        <v>7.944</v>
      </c>
      <c r="F183" s="91">
        <v>1.5355437918998335E-2</v>
      </c>
      <c r="G183" s="91">
        <v>-0.98796001628594277</v>
      </c>
      <c r="H183" s="65">
        <v>0.65841861612608477</v>
      </c>
      <c r="I183" s="92">
        <f t="shared" si="51"/>
        <v>315</v>
      </c>
      <c r="J183" s="6">
        <f t="shared" si="49"/>
        <v>-0.98796001628594277</v>
      </c>
      <c r="K183" s="6">
        <f t="shared" si="50"/>
        <v>0.65841861612608477</v>
      </c>
      <c r="L183" s="135"/>
    </row>
    <row r="184" spans="1:12">
      <c r="A184" s="210"/>
      <c r="B184" s="49">
        <v>330</v>
      </c>
      <c r="C184" s="91"/>
      <c r="D184" s="91">
        <v>8.024910000000002</v>
      </c>
      <c r="E184" s="91">
        <v>7.952</v>
      </c>
      <c r="F184" s="91">
        <v>1.8524521444205886E-2</v>
      </c>
      <c r="G184" s="91">
        <v>-0.90854601484629749</v>
      </c>
      <c r="H184" s="65">
        <v>0.67053911677144018</v>
      </c>
      <c r="I184" s="92">
        <f t="shared" si="51"/>
        <v>330</v>
      </c>
      <c r="J184" s="6">
        <f t="shared" si="49"/>
        <v>-0.90854601484629749</v>
      </c>
      <c r="K184" s="6">
        <f t="shared" si="50"/>
        <v>0.67053911677144018</v>
      </c>
      <c r="L184" s="135"/>
    </row>
    <row r="185" spans="1:12">
      <c r="A185" s="210"/>
      <c r="B185" s="49">
        <v>345</v>
      </c>
      <c r="C185" s="91"/>
      <c r="D185" s="91">
        <v>8.0234333333333332</v>
      </c>
      <c r="E185" s="91">
        <v>7.9114999999999993</v>
      </c>
      <c r="F185" s="91">
        <v>1.7252002172135419E-2</v>
      </c>
      <c r="G185" s="91">
        <v>-1.395080244118277</v>
      </c>
      <c r="H185" s="65">
        <v>0.66855390269116877</v>
      </c>
      <c r="I185" s="92">
        <f t="shared" si="51"/>
        <v>345</v>
      </c>
      <c r="J185" s="6">
        <f t="shared" si="49"/>
        <v>-1.395080244118277</v>
      </c>
      <c r="K185" s="6">
        <f t="shared" si="50"/>
        <v>0.66855390269116877</v>
      </c>
      <c r="L185" s="135"/>
    </row>
    <row r="186" spans="1:12">
      <c r="A186" s="210"/>
      <c r="B186" s="49">
        <v>360</v>
      </c>
      <c r="C186" s="91"/>
      <c r="D186" s="91">
        <v>8.0101499999999994</v>
      </c>
      <c r="E186" s="91">
        <v>7.8994999999999989</v>
      </c>
      <c r="F186" s="91">
        <v>2.0124611797498065E-2</v>
      </c>
      <c r="G186" s="91">
        <v>-1.3813723837880763</v>
      </c>
      <c r="H186" s="65">
        <v>0.68229700503636259</v>
      </c>
      <c r="I186" s="92">
        <f t="shared" si="51"/>
        <v>360</v>
      </c>
      <c r="J186" s="6">
        <f t="shared" si="49"/>
        <v>-1.3813723837880763</v>
      </c>
      <c r="K186" s="6">
        <f t="shared" si="50"/>
        <v>0.68229700503636259</v>
      </c>
      <c r="L186" s="135"/>
    </row>
    <row r="187" spans="1:12">
      <c r="A187" s="210"/>
      <c r="B187" s="49">
        <v>375</v>
      </c>
      <c r="C187" s="91"/>
      <c r="D187" s="91">
        <v>8.0183699999999991</v>
      </c>
      <c r="E187" s="91">
        <v>7.8929999999999989</v>
      </c>
      <c r="F187" s="91">
        <v>1.8093325317714126E-2</v>
      </c>
      <c r="G187" s="91">
        <v>-1.5635347333685052</v>
      </c>
      <c r="H187" s="65">
        <v>0.67367293331943356</v>
      </c>
      <c r="I187" s="92">
        <f t="shared" si="51"/>
        <v>375</v>
      </c>
      <c r="J187" s="6">
        <f t="shared" si="49"/>
        <v>-1.5635347333685052</v>
      </c>
      <c r="K187" s="6">
        <f t="shared" si="50"/>
        <v>0.67367293331943356</v>
      </c>
      <c r="L187" s="135"/>
    </row>
    <row r="188" spans="1:12">
      <c r="A188" s="210"/>
      <c r="B188" s="49">
        <v>390</v>
      </c>
      <c r="C188" s="91"/>
      <c r="D188" s="91">
        <v>8.0097699999999996</v>
      </c>
      <c r="E188" s="91">
        <v>7.9169999999999998</v>
      </c>
      <c r="F188" s="91">
        <v>1.8093325317713897E-2</v>
      </c>
      <c r="G188" s="91">
        <v>-1.1582105353836603</v>
      </c>
      <c r="H188" s="65">
        <v>0.67163072662501966</v>
      </c>
      <c r="I188" s="92">
        <f t="shared" si="51"/>
        <v>390</v>
      </c>
      <c r="J188" s="6">
        <f t="shared" si="49"/>
        <v>-1.1582105353836603</v>
      </c>
      <c r="K188" s="6">
        <f t="shared" si="50"/>
        <v>0.67163072662501966</v>
      </c>
      <c r="L188" s="135"/>
    </row>
    <row r="189" spans="1:12">
      <c r="A189" s="210"/>
      <c r="B189" s="49">
        <v>405</v>
      </c>
      <c r="C189" s="91"/>
      <c r="D189" s="91">
        <v>8.0199466666666659</v>
      </c>
      <c r="E189" s="91">
        <v>7.8954999999999966</v>
      </c>
      <c r="F189" s="91">
        <v>2.1392325234704374E-2</v>
      </c>
      <c r="G189" s="91">
        <v>-1.5517143921156908</v>
      </c>
      <c r="H189" s="65">
        <v>0.68879882789963753</v>
      </c>
      <c r="I189" s="92">
        <f t="shared" si="51"/>
        <v>405</v>
      </c>
      <c r="J189" s="6">
        <f t="shared" si="49"/>
        <v>-1.5517143921156908</v>
      </c>
      <c r="K189" s="6">
        <f t="shared" si="50"/>
        <v>0.68879882789963753</v>
      </c>
      <c r="L189" s="135"/>
    </row>
    <row r="190" spans="1:12">
      <c r="A190" s="210"/>
      <c r="B190" s="49">
        <v>420</v>
      </c>
      <c r="C190" s="91"/>
      <c r="D190" s="91">
        <v>8.0188433333333329</v>
      </c>
      <c r="E190" s="91">
        <v>7.8950000000000014</v>
      </c>
      <c r="F190" s="91">
        <v>1.6383560438182527E-2</v>
      </c>
      <c r="G190" s="91">
        <v>-1.5444039518583712</v>
      </c>
      <c r="H190" s="65">
        <v>0.66644442184360186</v>
      </c>
      <c r="I190" s="92">
        <f t="shared" si="51"/>
        <v>420</v>
      </c>
      <c r="J190" s="6">
        <f t="shared" si="49"/>
        <v>-1.5444039518583712</v>
      </c>
      <c r="K190" s="6">
        <f t="shared" si="50"/>
        <v>0.66644442184360186</v>
      </c>
      <c r="L190" s="135"/>
    </row>
    <row r="191" spans="1:12">
      <c r="A191" s="210"/>
      <c r="B191" s="49">
        <v>435</v>
      </c>
      <c r="C191" s="91"/>
      <c r="D191" s="91">
        <v>8.0075233333333333</v>
      </c>
      <c r="E191" s="91">
        <v>7.8840000000000021</v>
      </c>
      <c r="F191" s="91">
        <v>2.5005262603994705E-2</v>
      </c>
      <c r="G191" s="91">
        <v>-1.5425909883913071</v>
      </c>
      <c r="H191" s="65">
        <v>0.70908235849454393</v>
      </c>
      <c r="I191" s="92">
        <f t="shared" si="51"/>
        <v>435</v>
      </c>
      <c r="J191" s="6">
        <f t="shared" si="49"/>
        <v>-1.5425909883913071</v>
      </c>
      <c r="K191" s="6">
        <f t="shared" si="50"/>
        <v>0.70908235849454393</v>
      </c>
      <c r="L191" s="135"/>
    </row>
    <row r="192" spans="1:12">
      <c r="A192" s="210"/>
      <c r="B192" s="49">
        <v>450</v>
      </c>
      <c r="C192" s="91"/>
      <c r="D192" s="91">
        <v>8.0196033333333325</v>
      </c>
      <c r="E192" s="91">
        <v>7.9030000000000005</v>
      </c>
      <c r="F192" s="91">
        <v>2.028740859174517E-2</v>
      </c>
      <c r="G192" s="91">
        <v>-1.4539788127509059</v>
      </c>
      <c r="H192" s="65">
        <v>0.68276665569657202</v>
      </c>
      <c r="I192" s="92">
        <f t="shared" si="51"/>
        <v>450</v>
      </c>
      <c r="J192" s="6">
        <f t="shared" si="49"/>
        <v>-1.4539788127509059</v>
      </c>
      <c r="K192" s="6">
        <f t="shared" si="50"/>
        <v>0.68276665569657202</v>
      </c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51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51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51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51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51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8.0686666666666671</v>
      </c>
      <c r="E201" s="55">
        <v>7.6044999999999998</v>
      </c>
      <c r="F201" s="56">
        <v>4.4884766018378118E-2</v>
      </c>
      <c r="G201" s="56">
        <v>-5.7527059406758729</v>
      </c>
      <c r="H201" s="62">
        <v>0.62070559854425433</v>
      </c>
      <c r="I201" s="94">
        <f>I200+15</f>
        <v>60</v>
      </c>
      <c r="J201" s="6">
        <f t="shared" ref="J201:J232" si="52">G201+(G202-G201)/15*(I201-B201)</f>
        <v>-4.180158377836122</v>
      </c>
      <c r="K201" s="6">
        <f t="shared" ref="K201:K232" si="53">H201+(H202-H201)/15*(I201-B201)</f>
        <v>0.6181199152052117</v>
      </c>
      <c r="L201" s="135"/>
    </row>
    <row r="202" spans="1:12">
      <c r="A202" s="208"/>
      <c r="B202" s="55">
        <v>65</v>
      </c>
      <c r="C202" s="55"/>
      <c r="D202" s="56">
        <v>8.1106666666666669</v>
      </c>
      <c r="E202" s="55">
        <v>7.8353999999999999</v>
      </c>
      <c r="F202" s="56">
        <v>2.5825005982376779E-2</v>
      </c>
      <c r="G202" s="56">
        <v>-3.3938845964162461</v>
      </c>
      <c r="H202" s="62">
        <v>0.61682707353569033</v>
      </c>
      <c r="I202" s="94">
        <f t="shared" ref="I202:I232" si="54">I201+15</f>
        <v>75</v>
      </c>
      <c r="J202" s="6">
        <f t="shared" si="52"/>
        <v>-2.3381724747887036</v>
      </c>
      <c r="K202" s="6">
        <f t="shared" si="53"/>
        <v>0.61767389302405573</v>
      </c>
      <c r="L202" s="135"/>
    </row>
    <row r="203" spans="1:12">
      <c r="A203" s="208"/>
      <c r="B203" s="55">
        <v>80</v>
      </c>
      <c r="C203" s="55"/>
      <c r="D203" s="56">
        <v>8.0906666666666656</v>
      </c>
      <c r="E203" s="55">
        <v>7.9442000000000004</v>
      </c>
      <c r="F203" s="56">
        <v>1.7843652068353401E-2</v>
      </c>
      <c r="G203" s="56">
        <v>-1.8103164139749326</v>
      </c>
      <c r="H203" s="62">
        <v>0.61809730276823849</v>
      </c>
      <c r="I203" s="94">
        <f t="shared" si="54"/>
        <v>90</v>
      </c>
      <c r="J203" s="6">
        <f t="shared" si="52"/>
        <v>-1.0443282799338696</v>
      </c>
      <c r="K203" s="6">
        <f t="shared" si="53"/>
        <v>0.6183445757205619</v>
      </c>
      <c r="L203" s="135"/>
    </row>
    <row r="204" spans="1:12">
      <c r="A204" s="208"/>
      <c r="B204" s="55">
        <v>95</v>
      </c>
      <c r="C204" s="55"/>
      <c r="D204" s="56">
        <v>8.0846666666666671</v>
      </c>
      <c r="E204" s="55">
        <v>8.0312000000000001</v>
      </c>
      <c r="F204" s="56">
        <v>1.7333471283645749E-2</v>
      </c>
      <c r="G204" s="56">
        <v>-0.66133421291333794</v>
      </c>
      <c r="H204" s="62">
        <v>0.61846821219672365</v>
      </c>
      <c r="I204" s="94">
        <f t="shared" si="54"/>
        <v>105</v>
      </c>
      <c r="J204" s="6">
        <f t="shared" si="52"/>
        <v>-0.2102683002159928</v>
      </c>
      <c r="K204" s="6">
        <f t="shared" si="53"/>
        <v>0.61871434939492798</v>
      </c>
      <c r="L204" s="135"/>
    </row>
    <row r="205" spans="1:12">
      <c r="A205" s="208"/>
      <c r="B205" s="55">
        <v>110</v>
      </c>
      <c r="C205" s="55"/>
      <c r="D205" s="56">
        <v>8.0796666666666663</v>
      </c>
      <c r="E205" s="55">
        <v>8.0808999999999997</v>
      </c>
      <c r="F205" s="56">
        <v>7.2833369121852176E-3</v>
      </c>
      <c r="G205" s="56">
        <v>1.5264656132679808E-2</v>
      </c>
      <c r="H205" s="62">
        <v>0.61883741799403014</v>
      </c>
      <c r="I205" s="94">
        <f t="shared" si="54"/>
        <v>120</v>
      </c>
      <c r="J205" s="6">
        <f t="shared" si="52"/>
        <v>0.28356539981736351</v>
      </c>
      <c r="K205" s="6">
        <f t="shared" si="53"/>
        <v>0.61904536060729087</v>
      </c>
      <c r="L205" s="135"/>
    </row>
    <row r="206" spans="1:12">
      <c r="A206" s="208"/>
      <c r="B206" s="55">
        <v>125</v>
      </c>
      <c r="C206" s="55"/>
      <c r="D206" s="56">
        <v>8.0756666666666685</v>
      </c>
      <c r="E206" s="55">
        <v>8.1094000000000008</v>
      </c>
      <c r="F206" s="56">
        <v>1.311766661865109E-2</v>
      </c>
      <c r="G206" s="56">
        <v>0.41771577165970541</v>
      </c>
      <c r="H206" s="62">
        <v>0.61914933191392119</v>
      </c>
      <c r="I206" s="94">
        <f t="shared" si="54"/>
        <v>135</v>
      </c>
      <c r="J206" s="6">
        <f t="shared" si="52"/>
        <v>0.66626412996318551</v>
      </c>
      <c r="K206" s="6">
        <f t="shared" si="53"/>
        <v>0.61920974829183761</v>
      </c>
      <c r="L206" s="135"/>
    </row>
    <row r="207" spans="1:12">
      <c r="A207" s="208"/>
      <c r="B207" s="55">
        <v>140</v>
      </c>
      <c r="C207" s="55"/>
      <c r="D207" s="56">
        <v>8.0746666666666673</v>
      </c>
      <c r="E207" s="55">
        <v>8.1385000000000005</v>
      </c>
      <c r="F207" s="56">
        <v>7.6536715125189413E-3</v>
      </c>
      <c r="G207" s="56">
        <v>0.79053830911492551</v>
      </c>
      <c r="H207" s="62">
        <v>0.61923995648079577</v>
      </c>
      <c r="I207" s="94">
        <f t="shared" si="54"/>
        <v>150</v>
      </c>
      <c r="J207" s="6">
        <f t="shared" si="52"/>
        <v>0.9369245668004349</v>
      </c>
      <c r="K207" s="6">
        <f t="shared" si="53"/>
        <v>0.61940155569939015</v>
      </c>
      <c r="L207" s="135"/>
    </row>
    <row r="208" spans="1:12">
      <c r="A208" s="208"/>
      <c r="B208" s="55">
        <v>155</v>
      </c>
      <c r="C208" s="55"/>
      <c r="D208" s="56">
        <v>8.0716666666666672</v>
      </c>
      <c r="E208" s="55">
        <v>8.1532</v>
      </c>
      <c r="F208" s="56">
        <v>8.1701043082445628E-3</v>
      </c>
      <c r="G208" s="56">
        <v>1.0101176956431897</v>
      </c>
      <c r="H208" s="62">
        <v>0.61948235530868734</v>
      </c>
      <c r="I208" s="94">
        <f t="shared" si="54"/>
        <v>165</v>
      </c>
      <c r="J208" s="6">
        <f t="shared" si="52"/>
        <v>1.0944568760244531</v>
      </c>
      <c r="K208" s="6">
        <f t="shared" si="53"/>
        <v>0.61953913491566037</v>
      </c>
      <c r="L208" s="135"/>
    </row>
    <row r="209" spans="1:12">
      <c r="A209" s="208"/>
      <c r="B209" s="55">
        <v>170</v>
      </c>
      <c r="C209" s="55"/>
      <c r="D209" s="56">
        <v>8.0706666666666678</v>
      </c>
      <c r="E209" s="55">
        <v>8.1623999999999999</v>
      </c>
      <c r="F209" s="56">
        <v>1.0520020926280261E-2</v>
      </c>
      <c r="G209" s="56">
        <v>1.1366264662150847</v>
      </c>
      <c r="H209" s="62">
        <v>0.61956752471914689</v>
      </c>
      <c r="I209" s="94">
        <f t="shared" si="54"/>
        <v>180</v>
      </c>
      <c r="J209" s="6">
        <f t="shared" si="52"/>
        <v>1.0354432299637208</v>
      </c>
      <c r="K209" s="6">
        <f t="shared" si="53"/>
        <v>0.61930514556953864</v>
      </c>
      <c r="L209" s="135"/>
    </row>
    <row r="210" spans="1:12">
      <c r="A210" s="208"/>
      <c r="B210" s="55">
        <v>185</v>
      </c>
      <c r="C210" s="55"/>
      <c r="D210" s="56">
        <v>8.0756666666666668</v>
      </c>
      <c r="E210" s="55">
        <v>8.1552000000000007</v>
      </c>
      <c r="F210" s="56">
        <v>9.9463387343E-3</v>
      </c>
      <c r="G210" s="56">
        <v>0.98485161183803893</v>
      </c>
      <c r="H210" s="62">
        <v>0.61917395599473457</v>
      </c>
      <c r="I210" s="94">
        <f t="shared" si="54"/>
        <v>195</v>
      </c>
      <c r="J210" s="6">
        <f t="shared" si="52"/>
        <v>0.94403283449663289</v>
      </c>
      <c r="K210" s="6">
        <f t="shared" si="53"/>
        <v>0.61947845696217307</v>
      </c>
      <c r="L210" s="135"/>
    </row>
    <row r="211" spans="1:12">
      <c r="A211" s="208"/>
      <c r="B211" s="55">
        <v>200</v>
      </c>
      <c r="C211" s="55"/>
      <c r="D211" s="56">
        <v>8.0696666666666665</v>
      </c>
      <c r="E211" s="55">
        <v>8.1441999999999997</v>
      </c>
      <c r="F211" s="56">
        <v>1.246729827726638E-2</v>
      </c>
      <c r="G211" s="56">
        <v>0.92362344582592981</v>
      </c>
      <c r="H211" s="62">
        <v>0.61963070744589233</v>
      </c>
      <c r="I211" s="94">
        <f t="shared" si="54"/>
        <v>210</v>
      </c>
      <c r="J211" s="6">
        <f t="shared" si="52"/>
        <v>0.64356231153703602</v>
      </c>
      <c r="K211" s="6">
        <f t="shared" si="53"/>
        <v>0.61961832528499572</v>
      </c>
      <c r="L211" s="135"/>
    </row>
    <row r="212" spans="1:12">
      <c r="A212" s="208"/>
      <c r="B212" s="55">
        <v>215</v>
      </c>
      <c r="C212" s="55"/>
      <c r="D212" s="56">
        <v>8.0696666666666665</v>
      </c>
      <c r="E212" s="55">
        <v>8.1103000000000005</v>
      </c>
      <c r="F212" s="56">
        <v>1.969142627027216E-2</v>
      </c>
      <c r="G212" s="56">
        <v>0.50353174439258908</v>
      </c>
      <c r="H212" s="62">
        <v>0.61961213420454742</v>
      </c>
      <c r="I212" s="94">
        <f t="shared" si="54"/>
        <v>225</v>
      </c>
      <c r="J212" s="6">
        <f t="shared" si="52"/>
        <v>0.170598052890017</v>
      </c>
      <c r="K212" s="6">
        <f t="shared" si="53"/>
        <v>0.61965809229330993</v>
      </c>
      <c r="L212" s="135"/>
    </row>
    <row r="213" spans="1:12">
      <c r="A213" s="208"/>
      <c r="B213" s="55">
        <v>230</v>
      </c>
      <c r="C213" s="55"/>
      <c r="D213" s="56">
        <v>8.0686666666666671</v>
      </c>
      <c r="E213" s="55">
        <v>8.0690000000000008</v>
      </c>
      <c r="F213" s="56">
        <v>1.305375209297778E-2</v>
      </c>
      <c r="G213" s="56">
        <v>4.1312071387309846E-3</v>
      </c>
      <c r="H213" s="62">
        <v>0.61968107133769124</v>
      </c>
      <c r="I213" s="94">
        <f t="shared" si="54"/>
        <v>240</v>
      </c>
      <c r="J213" s="6">
        <f t="shared" si="52"/>
        <v>-0.1900355283813758</v>
      </c>
      <c r="K213" s="6">
        <f t="shared" si="53"/>
        <v>0.61968277380864378</v>
      </c>
      <c r="L213" s="135"/>
    </row>
    <row r="214" spans="1:12">
      <c r="A214" s="208"/>
      <c r="B214" s="55">
        <v>245</v>
      </c>
      <c r="C214" s="55"/>
      <c r="D214" s="56">
        <v>8.0686666666666653</v>
      </c>
      <c r="E214" s="55">
        <v>8.0455000000000005</v>
      </c>
      <c r="F214" s="56">
        <v>1.5757165483131049E-2</v>
      </c>
      <c r="G214" s="56">
        <v>-0.28711889614142921</v>
      </c>
      <c r="H214" s="62">
        <v>0.61968362504412011</v>
      </c>
      <c r="I214" s="94">
        <f t="shared" si="54"/>
        <v>255</v>
      </c>
      <c r="J214" s="6">
        <f t="shared" si="52"/>
        <v>-0.55145966867263985</v>
      </c>
      <c r="K214" s="6">
        <f t="shared" si="53"/>
        <v>0.61964038023848866</v>
      </c>
      <c r="L214" s="135"/>
    </row>
    <row r="215" spans="1:12">
      <c r="A215" s="208"/>
      <c r="B215" s="55">
        <v>260</v>
      </c>
      <c r="C215" s="55"/>
      <c r="D215" s="56">
        <v>8.0696666666666665</v>
      </c>
      <c r="E215" s="55">
        <v>8.0145</v>
      </c>
      <c r="F215" s="56">
        <v>1.871899659702414E-2</v>
      </c>
      <c r="G215" s="56">
        <v>-0.68363005493824514</v>
      </c>
      <c r="H215" s="62">
        <v>0.619618757835673</v>
      </c>
      <c r="I215" s="94">
        <f t="shared" si="54"/>
        <v>270</v>
      </c>
      <c r="J215" s="6">
        <f t="shared" si="52"/>
        <v>-0.99527466594595448</v>
      </c>
      <c r="K215" s="6">
        <f t="shared" si="53"/>
        <v>0.61973887901526448</v>
      </c>
      <c r="L215" s="135"/>
    </row>
    <row r="216" spans="1:12">
      <c r="A216" s="208"/>
      <c r="B216" s="55">
        <v>275</v>
      </c>
      <c r="C216" s="55"/>
      <c r="D216" s="56">
        <v>8.0676666666666659</v>
      </c>
      <c r="E216" s="55">
        <v>7.9748000000000001</v>
      </c>
      <c r="F216" s="56">
        <v>1.230824614756902E-2</v>
      </c>
      <c r="G216" s="56">
        <v>-1.1510969714498092</v>
      </c>
      <c r="H216" s="62">
        <v>0.61979893960506016</v>
      </c>
      <c r="I216" s="94">
        <f t="shared" si="54"/>
        <v>285</v>
      </c>
      <c r="J216" s="6">
        <f t="shared" si="52"/>
        <v>-1.3441638025827074</v>
      </c>
      <c r="K216" s="6">
        <f t="shared" si="53"/>
        <v>0.6196864374063733</v>
      </c>
      <c r="L216" s="135"/>
    </row>
    <row r="217" spans="1:12">
      <c r="A217" s="208"/>
      <c r="B217" s="55">
        <v>290</v>
      </c>
      <c r="C217" s="55"/>
      <c r="D217" s="56">
        <v>8.0701666666666672</v>
      </c>
      <c r="E217" s="55">
        <v>7.9539</v>
      </c>
      <c r="F217" s="56">
        <v>1.740901392801043E-2</v>
      </c>
      <c r="G217" s="56">
        <v>-1.4406972181491564</v>
      </c>
      <c r="H217" s="62">
        <v>0.61963018630702982</v>
      </c>
      <c r="I217" s="94">
        <f t="shared" si="54"/>
        <v>300</v>
      </c>
      <c r="J217" s="6">
        <f t="shared" si="52"/>
        <v>-1.6662192024121856</v>
      </c>
      <c r="K217" s="6">
        <f t="shared" si="53"/>
        <v>0.61965267694943882</v>
      </c>
      <c r="L217" s="135"/>
    </row>
    <row r="218" spans="1:12">
      <c r="A218" s="208"/>
      <c r="B218" s="55">
        <v>305</v>
      </c>
      <c r="C218" s="55"/>
      <c r="D218" s="56">
        <v>8.0701666666666672</v>
      </c>
      <c r="E218" s="55">
        <v>7.9265999999999996</v>
      </c>
      <c r="F218" s="56">
        <v>1.238428215963564E-2</v>
      </c>
      <c r="G218" s="56">
        <v>-1.7789801945437</v>
      </c>
      <c r="H218" s="62">
        <v>0.61966392227064326</v>
      </c>
      <c r="I218" s="94">
        <f t="shared" si="54"/>
        <v>315</v>
      </c>
      <c r="J218" s="6">
        <f t="shared" si="52"/>
        <v>-1.8824009509369304</v>
      </c>
      <c r="K218" s="6">
        <f t="shared" si="53"/>
        <v>0.61972701371695094</v>
      </c>
      <c r="L218" s="135"/>
    </row>
    <row r="219" spans="1:12">
      <c r="A219" s="208"/>
      <c r="B219" s="55">
        <v>320</v>
      </c>
      <c r="C219" s="55"/>
      <c r="D219" s="56">
        <v>8.0691666666666677</v>
      </c>
      <c r="E219" s="55">
        <v>7.9131</v>
      </c>
      <c r="F219" s="56">
        <v>1.216095518452557E-2</v>
      </c>
      <c r="G219" s="56">
        <v>-1.9341113291335454</v>
      </c>
      <c r="H219" s="62">
        <v>0.61975855944010483</v>
      </c>
      <c r="I219" s="94">
        <f t="shared" si="54"/>
        <v>330</v>
      </c>
      <c r="J219" s="6">
        <f t="shared" si="52"/>
        <v>-1.9919446452545795</v>
      </c>
      <c r="K219" s="6">
        <f t="shared" si="53"/>
        <v>0.61976564457236938</v>
      </c>
      <c r="L219" s="135"/>
    </row>
    <row r="220" spans="1:12">
      <c r="A220" s="208"/>
      <c r="B220" s="55">
        <v>335</v>
      </c>
      <c r="C220" s="55"/>
      <c r="D220" s="56">
        <v>8.0691666666666677</v>
      </c>
      <c r="E220" s="55">
        <v>7.9061000000000003</v>
      </c>
      <c r="F220" s="56">
        <v>1.4368683228349451E-2</v>
      </c>
      <c r="G220" s="56">
        <v>-2.0208613033150966</v>
      </c>
      <c r="H220" s="62">
        <v>0.61976918713850171</v>
      </c>
      <c r="I220" s="94">
        <f t="shared" si="54"/>
        <v>345</v>
      </c>
      <c r="J220" s="6">
        <f t="shared" si="52"/>
        <v>-2.0768683365194254</v>
      </c>
      <c r="K220" s="6">
        <f t="shared" si="53"/>
        <v>0.61972514539231238</v>
      </c>
      <c r="L220" s="135"/>
    </row>
    <row r="221" spans="1:12">
      <c r="A221" s="208"/>
      <c r="B221" s="55">
        <v>350</v>
      </c>
      <c r="C221" s="55"/>
      <c r="D221" s="56">
        <v>8.0701666666666672</v>
      </c>
      <c r="E221" s="55">
        <v>7.9002999999999997</v>
      </c>
      <c r="F221" s="56">
        <v>1.1541096622073459E-2</v>
      </c>
      <c r="G221" s="56">
        <v>-2.1048718531215895</v>
      </c>
      <c r="H221" s="62">
        <v>0.61970312451921772</v>
      </c>
      <c r="I221" s="94">
        <f t="shared" si="54"/>
        <v>360</v>
      </c>
      <c r="J221" s="6">
        <f t="shared" si="52"/>
        <v>-2.1716938888124457</v>
      </c>
      <c r="K221" s="6">
        <f t="shared" si="53"/>
        <v>0.61968644881197843</v>
      </c>
      <c r="L221" s="135"/>
    </row>
    <row r="222" spans="1:12">
      <c r="A222" s="208"/>
      <c r="B222" s="55">
        <v>365</v>
      </c>
      <c r="C222" s="55"/>
      <c r="D222" s="56">
        <v>8.0706666666666678</v>
      </c>
      <c r="E222" s="55">
        <v>7.8926999999999996</v>
      </c>
      <c r="F222" s="56">
        <v>1.1624528450064521E-2</v>
      </c>
      <c r="G222" s="56">
        <v>-2.2051049066578736</v>
      </c>
      <c r="H222" s="62">
        <v>0.61967811095835879</v>
      </c>
      <c r="I222" s="94">
        <f t="shared" si="54"/>
        <v>375</v>
      </c>
      <c r="J222" s="6">
        <f t="shared" si="52"/>
        <v>-2.2719186632437842</v>
      </c>
      <c r="K222" s="6">
        <f t="shared" si="53"/>
        <v>0.61966185075258751</v>
      </c>
      <c r="L222" s="135"/>
    </row>
    <row r="223" spans="1:12">
      <c r="A223" s="208"/>
      <c r="B223" s="55">
        <v>380</v>
      </c>
      <c r="C223" s="55"/>
      <c r="D223" s="56">
        <v>8.0711666666666666</v>
      </c>
      <c r="E223" s="55">
        <v>7.8851000000000004</v>
      </c>
      <c r="F223" s="56">
        <v>1.049435478645706E-2</v>
      </c>
      <c r="G223" s="56">
        <v>-2.3053255415367397</v>
      </c>
      <c r="H223" s="62">
        <v>0.61965372064970181</v>
      </c>
      <c r="I223" s="94">
        <f t="shared" si="54"/>
        <v>390</v>
      </c>
      <c r="J223" s="6">
        <f t="shared" si="52"/>
        <v>-2.2856898731731499</v>
      </c>
      <c r="K223" s="6">
        <f t="shared" si="53"/>
        <v>0.61970212357310217</v>
      </c>
      <c r="L223" s="135"/>
    </row>
    <row r="224" spans="1:12">
      <c r="A224" s="208"/>
      <c r="B224" s="55">
        <v>395</v>
      </c>
      <c r="C224" s="55"/>
      <c r="D224" s="56">
        <v>8.0701666666666672</v>
      </c>
      <c r="E224" s="55">
        <v>7.8864999999999998</v>
      </c>
      <c r="F224" s="56">
        <v>1.190388843285806E-2</v>
      </c>
      <c r="G224" s="56">
        <v>-2.2758720389913547</v>
      </c>
      <c r="H224" s="62">
        <v>0.61972632503480229</v>
      </c>
      <c r="I224" s="94">
        <f t="shared" si="54"/>
        <v>405</v>
      </c>
      <c r="J224" s="6">
        <f t="shared" si="52"/>
        <v>-2.3270894859668387</v>
      </c>
      <c r="K224" s="6">
        <f t="shared" si="53"/>
        <v>0.61973366689292209</v>
      </c>
      <c r="L224" s="135"/>
    </row>
    <row r="225" spans="1:12">
      <c r="A225" s="208"/>
      <c r="B225" s="55">
        <v>410</v>
      </c>
      <c r="C225" s="55"/>
      <c r="D225" s="56">
        <v>8.0701666666666672</v>
      </c>
      <c r="E225" s="55">
        <v>7.8803000000000001</v>
      </c>
      <c r="F225" s="56">
        <v>1.4730016435864159E-2</v>
      </c>
      <c r="G225" s="56">
        <v>-2.3526982094545805</v>
      </c>
      <c r="H225" s="62">
        <v>0.61973733782198193</v>
      </c>
      <c r="I225" s="94">
        <f t="shared" si="54"/>
        <v>420</v>
      </c>
      <c r="J225" s="6">
        <f t="shared" si="52"/>
        <v>-2.3376361409217803</v>
      </c>
      <c r="K225" s="6">
        <f t="shared" si="53"/>
        <v>0.61968396430268757</v>
      </c>
      <c r="L225" s="135"/>
    </row>
    <row r="226" spans="1:12">
      <c r="A226" s="208"/>
      <c r="B226" s="55">
        <v>425</v>
      </c>
      <c r="C226" s="55"/>
      <c r="D226" s="56">
        <v>8.0711666666666666</v>
      </c>
      <c r="E226" s="55">
        <v>7.8830999999999998</v>
      </c>
      <c r="F226" s="56">
        <v>1.2866257402970351E-2</v>
      </c>
      <c r="G226" s="56">
        <v>-2.3301051066553802</v>
      </c>
      <c r="H226" s="62">
        <v>0.61965727754304045</v>
      </c>
      <c r="I226" s="94">
        <f t="shared" si="54"/>
        <v>435</v>
      </c>
      <c r="J226" s="6">
        <f t="shared" si="52"/>
        <v>-2.3873974489793071</v>
      </c>
      <c r="K226" s="6">
        <f t="shared" si="53"/>
        <v>0.61974248770857632</v>
      </c>
      <c r="L226" s="135"/>
    </row>
    <row r="227" spans="1:12">
      <c r="A227" s="208"/>
      <c r="B227" s="55">
        <v>440</v>
      </c>
      <c r="C227" s="55"/>
      <c r="D227" s="56">
        <v>8.0696666666666665</v>
      </c>
      <c r="E227" s="55">
        <v>7.8746999999999998</v>
      </c>
      <c r="F227" s="56">
        <v>1.4256533516714021E-2</v>
      </c>
      <c r="G227" s="56">
        <v>-2.4160436201412705</v>
      </c>
      <c r="H227" s="62">
        <v>0.61978509279134431</v>
      </c>
      <c r="I227" s="94">
        <f t="shared" si="54"/>
        <v>450</v>
      </c>
      <c r="J227" s="6">
        <f t="shared" si="52"/>
        <v>-2.393836289504911</v>
      </c>
      <c r="K227" s="6">
        <f t="shared" si="53"/>
        <v>0.61980739505646421</v>
      </c>
      <c r="L227" s="135"/>
    </row>
    <row r="228" spans="1:12">
      <c r="A228" s="208"/>
      <c r="B228" s="55">
        <v>455</v>
      </c>
      <c r="C228" s="55"/>
      <c r="D228" s="56">
        <v>8.0691666666666677</v>
      </c>
      <c r="E228" s="55">
        <v>7.8769</v>
      </c>
      <c r="F228" s="56">
        <v>1.5189874074452381E-2</v>
      </c>
      <c r="G228" s="56">
        <v>-2.3827326241867315</v>
      </c>
      <c r="H228" s="62">
        <v>0.61981854618902421</v>
      </c>
      <c r="I228" s="94">
        <f t="shared" si="54"/>
        <v>465</v>
      </c>
      <c r="J228" s="6">
        <f t="shared" si="52"/>
        <v>-2.4026608540728813</v>
      </c>
      <c r="K228" s="6">
        <f t="shared" si="53"/>
        <v>0.61984711225503886</v>
      </c>
      <c r="L228" s="135"/>
    </row>
    <row r="229" spans="1:12">
      <c r="A229" s="208"/>
      <c r="B229" s="55">
        <v>470</v>
      </c>
      <c r="C229" s="55"/>
      <c r="D229" s="56">
        <v>8.0686666666666671</v>
      </c>
      <c r="E229" s="55">
        <v>7.8739999999999997</v>
      </c>
      <c r="F229" s="56">
        <v>1.1877576460497641E-2</v>
      </c>
      <c r="G229" s="56">
        <v>-2.412624969015956</v>
      </c>
      <c r="H229" s="62">
        <v>0.61986139528804618</v>
      </c>
      <c r="I229" s="94">
        <f t="shared" si="54"/>
        <v>480</v>
      </c>
      <c r="J229" s="6">
        <f t="shared" si="52"/>
        <v>-2.4398909361315422</v>
      </c>
      <c r="K229" s="6">
        <f t="shared" si="53"/>
        <v>0.61986550504382576</v>
      </c>
      <c r="L229" s="135"/>
    </row>
    <row r="230" spans="1:12">
      <c r="A230" s="208"/>
      <c r="B230" s="55">
        <v>485</v>
      </c>
      <c r="C230" s="55"/>
      <c r="D230" s="56">
        <v>8.0686666666666671</v>
      </c>
      <c r="E230" s="55">
        <v>7.8707000000000003</v>
      </c>
      <c r="F230" s="56">
        <v>1.284424696205534E-2</v>
      </c>
      <c r="G230" s="56">
        <v>-2.4535239196893355</v>
      </c>
      <c r="H230" s="62">
        <v>0.61986755992171549</v>
      </c>
      <c r="I230" s="94">
        <f t="shared" si="54"/>
        <v>495</v>
      </c>
      <c r="J230" s="6">
        <f t="shared" si="52"/>
        <v>-2.4609600925390467</v>
      </c>
      <c r="K230" s="6">
        <f t="shared" si="53"/>
        <v>0.61986869274667067</v>
      </c>
      <c r="L230" s="135"/>
    </row>
    <row r="231" spans="1:12">
      <c r="A231" s="208"/>
      <c r="B231" s="55">
        <v>500</v>
      </c>
      <c r="C231" s="56">
        <v>8.0690000000000008</v>
      </c>
      <c r="D231" s="56">
        <v>8.0686666666666671</v>
      </c>
      <c r="E231" s="55">
        <v>7.8697999999999997</v>
      </c>
      <c r="F231" s="56">
        <v>1.512143777386153E-2</v>
      </c>
      <c r="G231" s="56">
        <v>-2.4646781789639025</v>
      </c>
      <c r="H231" s="62">
        <v>0.61986925915914826</v>
      </c>
      <c r="I231" s="94">
        <f t="shared" si="54"/>
        <v>510</v>
      </c>
      <c r="J231" s="6">
        <f t="shared" si="52"/>
        <v>-2.4153012156270459</v>
      </c>
      <c r="K231" s="6">
        <f t="shared" si="53"/>
        <v>0.61991305483942627</v>
      </c>
      <c r="L231" s="135"/>
    </row>
    <row r="232" spans="1:12">
      <c r="A232" s="208"/>
      <c r="B232" s="55">
        <v>515</v>
      </c>
      <c r="C232" s="55"/>
      <c r="D232" s="56">
        <v>8.0676666666666677</v>
      </c>
      <c r="E232" s="55">
        <v>7.8747999999999996</v>
      </c>
      <c r="F232" s="56">
        <v>1.3308180478872471E-2</v>
      </c>
      <c r="G232" s="56">
        <v>-2.3906127339586174</v>
      </c>
      <c r="H232" s="62">
        <v>0.61993495267956533</v>
      </c>
      <c r="I232" s="94">
        <f t="shared" si="54"/>
        <v>525</v>
      </c>
      <c r="J232" s="6">
        <f t="shared" si="52"/>
        <v>-2.4238681564986031</v>
      </c>
      <c r="K232" s="6">
        <f t="shared" si="53"/>
        <v>0.61999116467053472</v>
      </c>
      <c r="L232" s="135"/>
    </row>
    <row r="233" spans="1:12">
      <c r="A233" s="208"/>
      <c r="B233" s="55">
        <v>530</v>
      </c>
      <c r="C233" s="55"/>
      <c r="D233" s="56">
        <v>8.0666666666666664</v>
      </c>
      <c r="E233" s="55">
        <v>7.8697999999999997</v>
      </c>
      <c r="F233" s="56">
        <v>1.4057319657346461E-2</v>
      </c>
      <c r="G233" s="56">
        <v>-2.440495867768596</v>
      </c>
      <c r="H233" s="62">
        <v>0.62001927066601936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8.1951200000000011</v>
      </c>
      <c r="D235" s="29">
        <v>8.2040838201980755</v>
      </c>
      <c r="E235" s="29">
        <v>7.6553333333333313</v>
      </c>
      <c r="F235" s="29">
        <v>1.0416609195243808E-2</v>
      </c>
      <c r="G235" s="74">
        <v>-6.6887479320207071</v>
      </c>
      <c r="H235" s="31">
        <v>0.69812919432965448</v>
      </c>
      <c r="I235" s="93">
        <v>45</v>
      </c>
      <c r="J235" s="29">
        <f>G235+(G236-G235)/15*(I235-B235)</f>
        <v>-6.4688827491548588</v>
      </c>
      <c r="K235" s="29">
        <f t="shared" ref="K235:K241" si="55">H235+(H236-H235)/15*(I235-B235)</f>
        <v>0.70253350354743183</v>
      </c>
      <c r="L235" s="135"/>
    </row>
    <row r="236" spans="1:12">
      <c r="A236" s="210"/>
      <c r="B236" s="21">
        <v>57.5</v>
      </c>
      <c r="C236" s="6">
        <v>8.1218800000000009</v>
      </c>
      <c r="D236" s="6">
        <v>8.0974646322766635</v>
      </c>
      <c r="E236" s="6">
        <v>7.6626666666666647</v>
      </c>
      <c r="F236" s="6">
        <v>1.4125870942531491E-2</v>
      </c>
      <c r="G236" s="75">
        <v>-5.3695568348256186</v>
      </c>
      <c r="H236" s="22">
        <v>0.72455504963631889</v>
      </c>
      <c r="I236" s="92">
        <f>I235+15</f>
        <v>60</v>
      </c>
      <c r="J236" s="6">
        <f t="shared" ref="J236:J241" si="56">G236+(G237-G236)/15*(I236-B236)</f>
        <v>-5.2619575019798042</v>
      </c>
      <c r="K236" s="6">
        <f t="shared" si="55"/>
        <v>0.7204118578352634</v>
      </c>
      <c r="L236" s="135"/>
    </row>
    <row r="237" spans="1:12">
      <c r="A237" s="210"/>
      <c r="B237" s="21">
        <v>72.5</v>
      </c>
      <c r="C237" s="6">
        <v>8.063460000000001</v>
      </c>
      <c r="D237" s="6">
        <v>8.0471439277020806</v>
      </c>
      <c r="E237" s="6">
        <v>7.666999999999998</v>
      </c>
      <c r="F237" s="6">
        <v>1.4656997857913964E-2</v>
      </c>
      <c r="G237" s="75">
        <v>-4.7239608377507345</v>
      </c>
      <c r="H237" s="22">
        <v>0.69969589882998584</v>
      </c>
      <c r="I237" s="92">
        <f t="shared" ref="I237:I267" si="57">I236+15</f>
        <v>75</v>
      </c>
      <c r="J237" s="6">
        <f t="shared" si="56"/>
        <v>-4.4706455743250606</v>
      </c>
      <c r="K237" s="6">
        <f t="shared" si="55"/>
        <v>0.70002253014568194</v>
      </c>
      <c r="L237" s="135"/>
    </row>
    <row r="238" spans="1:12">
      <c r="A238" s="210"/>
      <c r="B238" s="21">
        <v>87.5</v>
      </c>
      <c r="C238" s="6">
        <v>8.0014800000000008</v>
      </c>
      <c r="D238" s="6">
        <v>7.9820848604297128</v>
      </c>
      <c r="E238" s="6">
        <v>7.7263333333333328</v>
      </c>
      <c r="F238" s="6">
        <v>1.8659070704090033E-2</v>
      </c>
      <c r="G238" s="75">
        <v>-3.204069257196692</v>
      </c>
      <c r="H238" s="22">
        <v>0.70165568672416245</v>
      </c>
      <c r="I238" s="92">
        <f t="shared" si="57"/>
        <v>90</v>
      </c>
      <c r="J238" s="6">
        <f t="shared" si="56"/>
        <v>-3.0116783010238026</v>
      </c>
      <c r="K238" s="6">
        <f t="shared" si="55"/>
        <v>0.70135583977318172</v>
      </c>
      <c r="L238" s="135"/>
    </row>
    <row r="239" spans="1:12">
      <c r="A239" s="210"/>
      <c r="B239" s="21">
        <v>102.5</v>
      </c>
      <c r="C239" s="6">
        <v>7.9313000000000002</v>
      </c>
      <c r="D239" s="6">
        <v>7.9373606140527704</v>
      </c>
      <c r="E239" s="6">
        <v>7.7746666666666657</v>
      </c>
      <c r="F239" s="6">
        <v>1.5024883574816263E-2</v>
      </c>
      <c r="G239" s="75">
        <v>-2.0497235201593549</v>
      </c>
      <c r="H239" s="22">
        <v>0.69985660501827784</v>
      </c>
      <c r="I239" s="92">
        <f t="shared" si="57"/>
        <v>105</v>
      </c>
      <c r="J239" s="6">
        <f t="shared" si="56"/>
        <v>-1.9772550784565239</v>
      </c>
      <c r="K239" s="6">
        <f t="shared" si="55"/>
        <v>0.70009654411645861</v>
      </c>
      <c r="L239" s="135"/>
    </row>
    <row r="240" spans="1:12">
      <c r="A240" s="210"/>
      <c r="B240" s="21">
        <v>117.5</v>
      </c>
      <c r="C240" s="6">
        <v>7.8805800000000001</v>
      </c>
      <c r="D240" s="6">
        <v>7.8846637835251654</v>
      </c>
      <c r="E240" s="6">
        <v>7.7573333333333325</v>
      </c>
      <c r="F240" s="6">
        <v>1.7991057804351954E-2</v>
      </c>
      <c r="G240" s="75">
        <v>-1.6149128699423694</v>
      </c>
      <c r="H240" s="22">
        <v>0.70129623960736209</v>
      </c>
      <c r="I240" s="92">
        <f t="shared" si="57"/>
        <v>120</v>
      </c>
      <c r="J240" s="6">
        <f t="shared" si="56"/>
        <v>-1.6465043183047854</v>
      </c>
      <c r="K240" s="6">
        <f t="shared" si="55"/>
        <v>0.72107668091616217</v>
      </c>
      <c r="L240" s="135"/>
    </row>
    <row r="241" spans="1:12">
      <c r="A241" s="210"/>
      <c r="B241" s="21">
        <v>132.5</v>
      </c>
      <c r="C241" s="6">
        <v>7.8303799999999999</v>
      </c>
      <c r="D241" s="6">
        <v>7.8408178779395215</v>
      </c>
      <c r="E241" s="6">
        <v>7.6993333333333318</v>
      </c>
      <c r="F241" s="6">
        <v>9.533727184212297E-2</v>
      </c>
      <c r="G241" s="75">
        <v>-1.8044615601168661</v>
      </c>
      <c r="H241" s="22">
        <v>0.81997888746016234</v>
      </c>
      <c r="I241" s="92">
        <f t="shared" si="57"/>
        <v>135</v>
      </c>
      <c r="J241" s="6">
        <f t="shared" si="56"/>
        <v>-1.6346212886083746</v>
      </c>
      <c r="K241" s="6">
        <f t="shared" si="55"/>
        <v>0.86406958015503876</v>
      </c>
      <c r="L241" s="135"/>
    </row>
    <row r="242" spans="1:12">
      <c r="A242" s="210"/>
      <c r="B242" s="21">
        <v>147.5</v>
      </c>
      <c r="C242" s="6">
        <v>7.7719199999999997</v>
      </c>
      <c r="D242" s="6">
        <v>7.7841381726698611</v>
      </c>
      <c r="E242" s="6">
        <v>7.7230000000000016</v>
      </c>
      <c r="F242" s="6">
        <v>1.7250687142735917E-2</v>
      </c>
      <c r="G242" s="75">
        <v>-0.78541993106591801</v>
      </c>
      <c r="H242" s="22">
        <v>1.0845230436294209</v>
      </c>
      <c r="I242" s="92">
        <f t="shared" si="57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7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7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7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7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7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7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7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7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7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7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7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7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7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7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7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7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7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7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7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7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7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7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7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7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7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19"/>
      <c r="H271" s="20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>
        <v>64</v>
      </c>
      <c r="D272" s="39">
        <v>8.1354798320558697</v>
      </c>
      <c r="E272" s="4">
        <v>8.0965000000000007</v>
      </c>
      <c r="F272" s="4">
        <v>2.2542357790098812E-2</v>
      </c>
      <c r="G272" s="76">
        <v>-0.47913378018931924</v>
      </c>
      <c r="H272" s="12">
        <v>2.5499999999999998</v>
      </c>
      <c r="I272" s="92">
        <f t="shared" ref="I272:I302" si="58">I271+15</f>
        <v>75</v>
      </c>
      <c r="J272" s="6">
        <f t="shared" ref="J272:J291" si="59">G272+(G273-G272)/15*(I272-B272)</f>
        <v>-0.10240866274806532</v>
      </c>
      <c r="K272" s="6">
        <f t="shared" ref="K272:K291" si="60">H272+(H273-H272)/15*(I272-B272)</f>
        <v>2.5499999999999998</v>
      </c>
      <c r="L272" s="135"/>
    </row>
    <row r="273" spans="1:12">
      <c r="A273" s="210"/>
      <c r="B273" s="21">
        <v>79</v>
      </c>
      <c r="D273" s="39">
        <v>8.1466826906440364</v>
      </c>
      <c r="E273" s="4">
        <v>8.1494999999999997</v>
      </c>
      <c r="F273" s="4">
        <v>2.5021043774769762E-2</v>
      </c>
      <c r="G273" s="76">
        <v>3.4582289048754364E-2</v>
      </c>
      <c r="H273" s="12">
        <v>2.5499999999999998</v>
      </c>
      <c r="I273" s="92">
        <f t="shared" si="58"/>
        <v>90</v>
      </c>
      <c r="J273" s="6">
        <f t="shared" si="59"/>
        <v>2.6508485960190176E-2</v>
      </c>
      <c r="K273" s="6">
        <f t="shared" si="60"/>
        <v>2.5499999999999998</v>
      </c>
      <c r="L273" s="135"/>
    </row>
    <row r="274" spans="1:12">
      <c r="A274" s="210"/>
      <c r="B274" s="21">
        <v>94</v>
      </c>
      <c r="D274" s="39">
        <v>8.1520783466390476</v>
      </c>
      <c r="E274" s="4">
        <v>8.1539999999999999</v>
      </c>
      <c r="F274" s="4">
        <v>2.7028250327934124E-2</v>
      </c>
      <c r="G274" s="76">
        <v>2.3572557564348652E-2</v>
      </c>
      <c r="H274" s="12">
        <v>2.5499999999999998</v>
      </c>
      <c r="I274" s="92">
        <f t="shared" si="58"/>
        <v>105</v>
      </c>
      <c r="J274" s="6">
        <f t="shared" si="59"/>
        <v>0.10588604456037698</v>
      </c>
      <c r="K274" s="6">
        <f t="shared" si="60"/>
        <v>2.5499999999999998</v>
      </c>
      <c r="L274" s="135"/>
    </row>
    <row r="275" spans="1:12">
      <c r="A275" s="210"/>
      <c r="B275" s="21">
        <v>109</v>
      </c>
      <c r="D275" s="39">
        <v>8.1254641391054729</v>
      </c>
      <c r="E275" s="4">
        <v>8.1365000000000016</v>
      </c>
      <c r="F275" s="4">
        <v>2.7003898354048733E-2</v>
      </c>
      <c r="G275" s="76">
        <v>0.13581822164984181</v>
      </c>
      <c r="H275" s="12">
        <v>2.5499999999999998</v>
      </c>
      <c r="I275" s="92">
        <f t="shared" si="58"/>
        <v>120</v>
      </c>
      <c r="J275" s="6">
        <f t="shared" si="59"/>
        <v>-0.60650968855800513</v>
      </c>
      <c r="K275" s="6">
        <f t="shared" si="60"/>
        <v>2.5499999999999998</v>
      </c>
      <c r="L275" s="135"/>
    </row>
    <row r="276" spans="1:12">
      <c r="A276" s="210"/>
      <c r="B276" s="21">
        <v>124</v>
      </c>
      <c r="D276" s="39">
        <v>8.1060451989178297</v>
      </c>
      <c r="E276" s="4">
        <v>8.0350000000000001</v>
      </c>
      <c r="F276" s="4">
        <v>4.0065735459301609E-2</v>
      </c>
      <c r="G276" s="76">
        <v>-0.87644711045176771</v>
      </c>
      <c r="H276" s="12">
        <v>2.5499999999999998</v>
      </c>
      <c r="I276" s="92">
        <f t="shared" si="58"/>
        <v>135</v>
      </c>
      <c r="J276" s="6">
        <f t="shared" si="59"/>
        <v>-1.6253865397541269</v>
      </c>
      <c r="K276" s="6">
        <f t="shared" si="60"/>
        <v>2.5499999999999998</v>
      </c>
      <c r="L276" s="135"/>
    </row>
    <row r="277" spans="1:12">
      <c r="A277" s="210"/>
      <c r="B277" s="21">
        <v>139</v>
      </c>
      <c r="D277" s="39">
        <v>8.0986911416090361</v>
      </c>
      <c r="E277" s="4">
        <v>7.9449999999999985</v>
      </c>
      <c r="F277" s="4">
        <v>2.7625312572654232E-2</v>
      </c>
      <c r="G277" s="76">
        <v>-1.8977281504095302</v>
      </c>
      <c r="H277" s="12">
        <v>2.5499999999999998</v>
      </c>
      <c r="I277" s="92">
        <f t="shared" si="58"/>
        <v>150</v>
      </c>
      <c r="J277" s="6">
        <f t="shared" si="59"/>
        <v>-2.2380016215821374</v>
      </c>
      <c r="K277" s="6">
        <f t="shared" si="60"/>
        <v>2.5499999999999998</v>
      </c>
      <c r="L277" s="135"/>
    </row>
    <row r="278" spans="1:12">
      <c r="A278" s="210"/>
      <c r="B278" s="21">
        <v>154</v>
      </c>
      <c r="D278" s="39">
        <v>8.0818726104272933</v>
      </c>
      <c r="E278" s="4">
        <v>7.8910000000000009</v>
      </c>
      <c r="F278" s="4">
        <v>2.3147126683115762E-2</v>
      </c>
      <c r="G278" s="76">
        <v>-2.3617374292812672</v>
      </c>
      <c r="H278" s="12">
        <v>2.5499999999999998</v>
      </c>
      <c r="I278" s="92">
        <f t="shared" si="58"/>
        <v>165</v>
      </c>
      <c r="J278" s="6">
        <f t="shared" si="59"/>
        <v>-2.1952642728005176</v>
      </c>
      <c r="K278" s="6">
        <f t="shared" si="60"/>
        <v>2.5499999999999998</v>
      </c>
      <c r="L278" s="135"/>
    </row>
    <row r="279" spans="1:12">
      <c r="A279" s="210"/>
      <c r="B279" s="21">
        <v>169</v>
      </c>
      <c r="D279" s="39">
        <v>8.069767636028347</v>
      </c>
      <c r="E279" s="4">
        <v>7.8975000000000009</v>
      </c>
      <c r="F279" s="4">
        <v>3.9453503613347519E-2</v>
      </c>
      <c r="G279" s="76">
        <v>-2.1347285795347903</v>
      </c>
      <c r="H279" s="12">
        <v>2.5499999999999998</v>
      </c>
      <c r="I279" s="92">
        <f t="shared" si="58"/>
        <v>180</v>
      </c>
      <c r="J279" s="6">
        <f t="shared" si="59"/>
        <v>-2.2840926965956241</v>
      </c>
      <c r="K279" s="6">
        <f t="shared" si="60"/>
        <v>2.5499999999999998</v>
      </c>
      <c r="L279" s="135"/>
    </row>
    <row r="280" spans="1:12">
      <c r="A280" s="210"/>
      <c r="B280" s="21">
        <v>184</v>
      </c>
      <c r="D280" s="39">
        <v>8.0717503692795738</v>
      </c>
      <c r="E280" s="4">
        <v>7.883</v>
      </c>
      <c r="F280" s="4">
        <v>3.0105079130832466E-2</v>
      </c>
      <c r="G280" s="76">
        <v>-2.3384069209813818</v>
      </c>
      <c r="H280" s="12">
        <v>2.5499999999999998</v>
      </c>
      <c r="I280" s="92">
        <f t="shared" si="58"/>
        <v>195</v>
      </c>
      <c r="J280" s="6">
        <f t="shared" si="59"/>
        <v>-2.3590172554436188</v>
      </c>
      <c r="K280" s="6">
        <f t="shared" si="60"/>
        <v>2.5499999999999998</v>
      </c>
      <c r="L280" s="135"/>
    </row>
    <row r="281" spans="1:12">
      <c r="A281" s="210"/>
      <c r="B281" s="21">
        <v>199</v>
      </c>
      <c r="D281" s="39">
        <v>8.0771466381923069</v>
      </c>
      <c r="E281" s="4">
        <v>7.8859999999999983</v>
      </c>
      <c r="F281" s="4">
        <v>2.3485717944496019E-2</v>
      </c>
      <c r="G281" s="76">
        <v>-2.3665119225207958</v>
      </c>
      <c r="H281" s="12">
        <v>2.5499999999999998</v>
      </c>
      <c r="I281" s="92">
        <f t="shared" si="58"/>
        <v>210</v>
      </c>
      <c r="J281" s="6">
        <f t="shared" si="59"/>
        <v>-2.5301927158698261</v>
      </c>
      <c r="K281" s="6">
        <f t="shared" si="60"/>
        <v>2.5499999999999998</v>
      </c>
      <c r="L281" s="135"/>
    </row>
    <row r="282" spans="1:12">
      <c r="A282" s="210"/>
      <c r="B282" s="21">
        <v>214</v>
      </c>
      <c r="D282" s="39">
        <v>8.0894946961327943</v>
      </c>
      <c r="E282" s="4">
        <v>7.88</v>
      </c>
      <c r="F282" s="4">
        <v>2.5131234497501868E-2</v>
      </c>
      <c r="G282" s="76">
        <v>-2.5897130043603824</v>
      </c>
      <c r="H282" s="12">
        <v>2.5499999999999998</v>
      </c>
      <c r="I282" s="92">
        <f t="shared" si="58"/>
        <v>225</v>
      </c>
      <c r="J282" s="6">
        <f t="shared" si="59"/>
        <v>-2.8959813993525758</v>
      </c>
      <c r="K282" s="6">
        <f t="shared" si="60"/>
        <v>2.5499999999999998</v>
      </c>
      <c r="L282" s="135"/>
    </row>
    <row r="283" spans="1:12">
      <c r="A283" s="210"/>
      <c r="B283" s="21">
        <v>229</v>
      </c>
      <c r="D283" s="39">
        <v>8.1181410550408142</v>
      </c>
      <c r="E283" s="4">
        <v>7.8739999999999997</v>
      </c>
      <c r="F283" s="4">
        <v>3.589458249696717E-2</v>
      </c>
      <c r="G283" s="76">
        <v>-3.0073517248042827</v>
      </c>
      <c r="H283" s="12">
        <v>2.5499999999999998</v>
      </c>
      <c r="I283" s="92">
        <f t="shared" si="58"/>
        <v>240</v>
      </c>
      <c r="J283" s="6">
        <f t="shared" si="59"/>
        <v>-2.9200673943759918</v>
      </c>
      <c r="K283" s="6">
        <f t="shared" si="60"/>
        <v>2.5499999999999998</v>
      </c>
      <c r="L283" s="135"/>
    </row>
    <row r="284" spans="1:12">
      <c r="A284" s="210"/>
      <c r="B284" s="21">
        <v>244</v>
      </c>
      <c r="D284" s="39">
        <v>8.1406280086694967</v>
      </c>
      <c r="E284" s="4">
        <v>7.9054999999999991</v>
      </c>
      <c r="F284" s="4">
        <v>1.9861361590045274E-2</v>
      </c>
      <c r="G284" s="76">
        <v>-2.8883276378566136</v>
      </c>
      <c r="H284" s="12">
        <v>2.5499999999999998</v>
      </c>
      <c r="I284" s="92">
        <f t="shared" si="58"/>
        <v>255</v>
      </c>
      <c r="J284" s="6">
        <f t="shared" si="59"/>
        <v>-3.1909884664961585</v>
      </c>
      <c r="K284" s="6">
        <f t="shared" si="60"/>
        <v>2.5499999999999998</v>
      </c>
      <c r="L284" s="135"/>
    </row>
    <row r="285" spans="1:12">
      <c r="A285" s="210"/>
      <c r="B285" s="21">
        <v>259</v>
      </c>
      <c r="D285" s="39">
        <v>8.1464170515861589</v>
      </c>
      <c r="E285" s="4">
        <v>7.8774999999999995</v>
      </c>
      <c r="F285" s="4">
        <v>3.2907365996720284E-2</v>
      </c>
      <c r="G285" s="76">
        <v>-3.3010469496378114</v>
      </c>
      <c r="H285" s="12">
        <v>2.5499999999999998</v>
      </c>
      <c r="I285" s="92">
        <f t="shared" si="58"/>
        <v>270</v>
      </c>
      <c r="J285" s="6">
        <f t="shared" si="59"/>
        <v>-3.2414431427293051</v>
      </c>
      <c r="K285" s="6">
        <f t="shared" si="60"/>
        <v>2.5499999999999998</v>
      </c>
      <c r="L285" s="135"/>
    </row>
    <row r="286" spans="1:12">
      <c r="A286" s="210"/>
      <c r="B286" s="21">
        <v>274</v>
      </c>
      <c r="D286" s="39">
        <v>8.1499082209638001</v>
      </c>
      <c r="E286" s="4">
        <v>7.8874999999999984</v>
      </c>
      <c r="F286" s="4">
        <v>2.6925824035672612E-2</v>
      </c>
      <c r="G286" s="76">
        <v>-3.2197690311262122</v>
      </c>
      <c r="H286" s="12">
        <v>2.5499999999999998</v>
      </c>
      <c r="I286" s="92">
        <f t="shared" si="58"/>
        <v>285</v>
      </c>
      <c r="J286" s="6">
        <f t="shared" si="59"/>
        <v>-3.0958512094374475</v>
      </c>
      <c r="K286" s="6">
        <f t="shared" si="60"/>
        <v>2.5499999999999998</v>
      </c>
      <c r="L286" s="135"/>
    </row>
    <row r="287" spans="1:12">
      <c r="A287" s="210"/>
      <c r="B287" s="21">
        <v>289</v>
      </c>
      <c r="D287" s="39">
        <v>8.1393133733889762</v>
      </c>
      <c r="E287" s="4">
        <v>7.8910000000000009</v>
      </c>
      <c r="F287" s="4">
        <v>2.6137289353275299E-2</v>
      </c>
      <c r="G287" s="76">
        <v>-3.050790183368806</v>
      </c>
      <c r="H287" s="12">
        <v>2.5499999999999998</v>
      </c>
      <c r="I287" s="92">
        <f t="shared" si="58"/>
        <v>300</v>
      </c>
      <c r="J287" s="6">
        <f t="shared" si="59"/>
        <v>-3.1506553008939919</v>
      </c>
      <c r="K287" s="6">
        <f t="shared" si="60"/>
        <v>2.5499999999999998</v>
      </c>
      <c r="L287" s="135"/>
    </row>
    <row r="288" spans="1:12">
      <c r="A288" s="210"/>
      <c r="B288" s="21">
        <v>304</v>
      </c>
      <c r="D288" s="39">
        <v>8.1182253989939852</v>
      </c>
      <c r="E288" s="4">
        <v>7.8594999999999988</v>
      </c>
      <c r="F288" s="4">
        <v>3.5015034364954588E-2</v>
      </c>
      <c r="G288" s="76">
        <v>-3.1869698890849687</v>
      </c>
      <c r="H288" s="12">
        <v>2.5499999999999998</v>
      </c>
      <c r="I288" s="92">
        <f t="shared" si="58"/>
        <v>315</v>
      </c>
      <c r="J288" s="6">
        <f t="shared" si="59"/>
        <v>-3.1942101300185981</v>
      </c>
      <c r="K288" s="6">
        <f t="shared" si="60"/>
        <v>2.5499999999999998</v>
      </c>
      <c r="L288" s="135"/>
    </row>
    <row r="289" spans="1:12">
      <c r="A289" s="210"/>
      <c r="B289" s="21">
        <v>319</v>
      </c>
      <c r="C289" s="39">
        <v>8.1009754625426638</v>
      </c>
      <c r="D289" s="39">
        <v>8.1009754625426638</v>
      </c>
      <c r="E289" s="4">
        <v>7.8420000000000005</v>
      </c>
      <c r="F289" s="4">
        <v>2.3078812338319581E-2</v>
      </c>
      <c r="G289" s="76">
        <v>-3.1968429449035543</v>
      </c>
      <c r="H289" s="12">
        <v>2.5499999999999998</v>
      </c>
      <c r="I289" s="92">
        <f t="shared" si="58"/>
        <v>330</v>
      </c>
      <c r="J289" s="6">
        <f t="shared" si="59"/>
        <v>-3.2698964360732456</v>
      </c>
      <c r="K289" s="6">
        <f t="shared" si="60"/>
        <v>2.5499999999999998</v>
      </c>
      <c r="L289" s="135"/>
    </row>
    <row r="290" spans="1:12">
      <c r="A290" s="210"/>
      <c r="B290" s="21">
        <v>334</v>
      </c>
      <c r="D290" s="39">
        <v>8.070025263083398</v>
      </c>
      <c r="E290" s="4">
        <v>7.804000000000002</v>
      </c>
      <c r="F290" s="4">
        <v>2.2803508501982855E-2</v>
      </c>
      <c r="G290" s="76">
        <v>-3.2964613419531337</v>
      </c>
      <c r="H290" s="12">
        <v>2.5499999999999998</v>
      </c>
      <c r="I290" s="92">
        <f t="shared" si="58"/>
        <v>345</v>
      </c>
      <c r="J290" s="6">
        <f t="shared" si="59"/>
        <v>-3.5164969706162741</v>
      </c>
      <c r="K290" s="6">
        <f t="shared" si="60"/>
        <v>2.5499999999999998</v>
      </c>
      <c r="L290" s="135"/>
    </row>
    <row r="291" spans="1:12">
      <c r="A291" s="210"/>
      <c r="B291" s="21">
        <v>349</v>
      </c>
      <c r="D291" s="39">
        <v>8.0500197597439005</v>
      </c>
      <c r="E291" s="4">
        <v>7.7605000000000004</v>
      </c>
      <c r="F291" s="4">
        <v>2.0641042405337599E-2</v>
      </c>
      <c r="G291" s="76">
        <v>-3.5965099264937797</v>
      </c>
      <c r="H291" s="12">
        <v>2.5499999999999998</v>
      </c>
      <c r="I291" s="92">
        <f t="shared" si="58"/>
        <v>360</v>
      </c>
      <c r="J291" s="6">
        <f t="shared" si="59"/>
        <v>-3.4470564980272123</v>
      </c>
      <c r="K291" s="6">
        <f t="shared" si="60"/>
        <v>2.5499999999999998</v>
      </c>
      <c r="L291" s="135"/>
    </row>
    <row r="292" spans="1:12">
      <c r="A292" s="210"/>
      <c r="B292" s="21">
        <v>364</v>
      </c>
      <c r="D292" s="39">
        <v>8.0703019240043421</v>
      </c>
      <c r="E292" s="4">
        <v>7.7965</v>
      </c>
      <c r="F292" s="4">
        <v>2.518876106938428E-2</v>
      </c>
      <c r="G292" s="76">
        <v>-3.3927097967666424</v>
      </c>
      <c r="H292" s="12">
        <v>2.5499999999999998</v>
      </c>
      <c r="I292" s="92">
        <f t="shared" si="58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8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8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8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8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8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8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8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8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8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8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6"/>
      <c r="C305" s="17"/>
      <c r="D305" s="17"/>
      <c r="E305" s="17"/>
      <c r="F305" s="17"/>
      <c r="G305" s="17"/>
      <c r="H305" s="18"/>
      <c r="I305" s="93">
        <v>45</v>
      </c>
      <c r="J305" s="29"/>
      <c r="K305" s="29"/>
      <c r="L305" s="19"/>
    </row>
    <row r="306" spans="1:12">
      <c r="B306" s="19"/>
      <c r="H306" s="20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68</v>
      </c>
      <c r="C307" s="2"/>
      <c r="D307" s="2">
        <v>8.0909999999999993</v>
      </c>
      <c r="E307" s="2">
        <v>7.7510000000000003</v>
      </c>
      <c r="F307" s="2">
        <v>8.0000000000000002E-3</v>
      </c>
      <c r="G307" s="2">
        <v>-4.202</v>
      </c>
      <c r="H307" s="12">
        <v>0.64</v>
      </c>
      <c r="I307" s="92">
        <f t="shared" ref="I307:I337" si="61">I306+15</f>
        <v>75</v>
      </c>
      <c r="J307" s="6">
        <f t="shared" ref="J307:J325" si="62">G307+(G308-G307)/15*(I307-B307)</f>
        <v>-3.7469999999999999</v>
      </c>
      <c r="K307" s="6">
        <f t="shared" ref="K307:K325" si="63">H307+(H308-H307)/15*(I307-B307)</f>
        <v>0.64</v>
      </c>
      <c r="L307" s="135"/>
    </row>
    <row r="308" spans="1:12">
      <c r="A308" s="210"/>
      <c r="B308" s="21">
        <v>83</v>
      </c>
      <c r="C308" s="2"/>
      <c r="D308" s="2">
        <v>8.0879999999999992</v>
      </c>
      <c r="E308" s="2">
        <v>7.827</v>
      </c>
      <c r="F308" s="2">
        <v>1.2E-2</v>
      </c>
      <c r="G308" s="2">
        <v>-3.2269999999999999</v>
      </c>
      <c r="H308" s="12">
        <v>0.64</v>
      </c>
      <c r="I308" s="92">
        <f t="shared" si="61"/>
        <v>90</v>
      </c>
      <c r="J308" s="6">
        <f t="shared" si="62"/>
        <v>-2.5232666666666668</v>
      </c>
      <c r="K308" s="6">
        <f t="shared" si="63"/>
        <v>0.64</v>
      </c>
      <c r="L308" s="135"/>
    </row>
    <row r="309" spans="1:12">
      <c r="A309" s="210"/>
      <c r="B309" s="21">
        <v>98</v>
      </c>
      <c r="C309" s="2"/>
      <c r="D309" s="2">
        <v>8.0860000000000003</v>
      </c>
      <c r="E309" s="2">
        <v>7.9470000000000001</v>
      </c>
      <c r="F309" s="2">
        <v>0.01</v>
      </c>
      <c r="G309" s="2">
        <v>-1.7190000000000001</v>
      </c>
      <c r="H309" s="12">
        <v>0.64</v>
      </c>
      <c r="I309" s="92">
        <f t="shared" si="61"/>
        <v>105</v>
      </c>
      <c r="J309" s="6">
        <f t="shared" si="62"/>
        <v>-1.4133333333333336</v>
      </c>
      <c r="K309" s="6">
        <f t="shared" si="63"/>
        <v>0.64</v>
      </c>
      <c r="L309" s="135"/>
    </row>
    <row r="310" spans="1:12">
      <c r="A310" s="210"/>
      <c r="B310" s="21">
        <v>113</v>
      </c>
      <c r="C310" s="2"/>
      <c r="D310" s="2">
        <v>8.08</v>
      </c>
      <c r="E310" s="2">
        <v>7.9939999999999998</v>
      </c>
      <c r="F310" s="2">
        <v>0.01</v>
      </c>
      <c r="G310" s="2">
        <v>-1.0640000000000001</v>
      </c>
      <c r="H310" s="12">
        <v>0.64</v>
      </c>
      <c r="I310" s="92">
        <f t="shared" si="61"/>
        <v>120</v>
      </c>
      <c r="J310" s="6">
        <f t="shared" si="62"/>
        <v>-0.88526666666666665</v>
      </c>
      <c r="K310" s="6">
        <f t="shared" si="63"/>
        <v>0.64</v>
      </c>
      <c r="L310" s="135"/>
    </row>
    <row r="311" spans="1:12">
      <c r="A311" s="210"/>
      <c r="B311" s="21">
        <v>128</v>
      </c>
      <c r="C311" s="2"/>
      <c r="D311" s="2">
        <v>8.0820000000000007</v>
      </c>
      <c r="E311" s="2">
        <v>8.0269999999999992</v>
      </c>
      <c r="F311" s="2">
        <v>1.0999999999999999E-2</v>
      </c>
      <c r="G311" s="2">
        <v>-0.68100000000000005</v>
      </c>
      <c r="H311" s="12">
        <v>0.64</v>
      </c>
      <c r="I311" s="92">
        <f t="shared" si="61"/>
        <v>135</v>
      </c>
      <c r="J311" s="6">
        <f t="shared" si="62"/>
        <v>-0.47286666666666666</v>
      </c>
      <c r="K311" s="6">
        <f t="shared" si="63"/>
        <v>0.64</v>
      </c>
      <c r="L311" s="135"/>
    </row>
    <row r="312" spans="1:12">
      <c r="A312" s="210"/>
      <c r="B312" s="21">
        <v>143</v>
      </c>
      <c r="C312" s="2"/>
      <c r="D312" s="2">
        <v>8.077</v>
      </c>
      <c r="E312" s="2">
        <v>8.0579999999999998</v>
      </c>
      <c r="F312" s="2">
        <v>8.0000000000000002E-3</v>
      </c>
      <c r="G312" s="2">
        <v>-0.23499999999999999</v>
      </c>
      <c r="H312" s="12">
        <v>0.64</v>
      </c>
      <c r="I312" s="92">
        <f t="shared" si="61"/>
        <v>150</v>
      </c>
      <c r="J312" s="6">
        <f t="shared" si="62"/>
        <v>1.9333333333333313E-2</v>
      </c>
      <c r="K312" s="6">
        <f t="shared" si="63"/>
        <v>0.64</v>
      </c>
      <c r="L312" s="135"/>
    </row>
    <row r="313" spans="1:12">
      <c r="A313" s="210"/>
      <c r="B313" s="21">
        <v>158</v>
      </c>
      <c r="C313" s="2"/>
      <c r="D313" s="2">
        <v>8.0760000000000005</v>
      </c>
      <c r="E313" s="2">
        <v>8.1010000000000009</v>
      </c>
      <c r="F313" s="2">
        <v>1.0999999999999999E-2</v>
      </c>
      <c r="G313" s="2">
        <v>0.31</v>
      </c>
      <c r="H313" s="12">
        <v>0.64</v>
      </c>
      <c r="I313" s="92">
        <f t="shared" si="61"/>
        <v>165</v>
      </c>
      <c r="J313" s="6">
        <f t="shared" si="62"/>
        <v>0.51206666666666667</v>
      </c>
      <c r="K313" s="6">
        <f t="shared" si="63"/>
        <v>0.64</v>
      </c>
      <c r="L313" s="135"/>
    </row>
    <row r="314" spans="1:12">
      <c r="A314" s="210"/>
      <c r="B314" s="21">
        <v>173</v>
      </c>
      <c r="C314" s="2"/>
      <c r="D314" s="2">
        <v>8.0760000000000005</v>
      </c>
      <c r="E314" s="2">
        <v>8.1359999999999992</v>
      </c>
      <c r="F314" s="2">
        <v>6.0000000000000001E-3</v>
      </c>
      <c r="G314" s="2">
        <v>0.74299999999999999</v>
      </c>
      <c r="H314" s="12">
        <v>0.64</v>
      </c>
      <c r="I314" s="92">
        <f t="shared" si="61"/>
        <v>180</v>
      </c>
      <c r="J314" s="6">
        <f t="shared" si="62"/>
        <v>0.80086666666666662</v>
      </c>
      <c r="K314" s="6">
        <f t="shared" si="63"/>
        <v>0.64</v>
      </c>
      <c r="L314" s="135"/>
    </row>
    <row r="315" spans="1:12">
      <c r="A315" s="210"/>
      <c r="B315" s="21">
        <v>188</v>
      </c>
      <c r="C315" s="2"/>
      <c r="D315" s="2">
        <v>8.0739999999999998</v>
      </c>
      <c r="E315" s="2">
        <v>8.1440000000000001</v>
      </c>
      <c r="F315" s="2">
        <v>8.9999999999999993E-3</v>
      </c>
      <c r="G315" s="2">
        <v>0.86699999999999999</v>
      </c>
      <c r="H315" s="12">
        <v>0.64</v>
      </c>
      <c r="I315" s="92">
        <f t="shared" si="61"/>
        <v>195</v>
      </c>
      <c r="J315" s="6">
        <f t="shared" si="62"/>
        <v>0.69386666666666663</v>
      </c>
      <c r="K315" s="6">
        <f t="shared" si="63"/>
        <v>0.64</v>
      </c>
      <c r="L315" s="135"/>
    </row>
    <row r="316" spans="1:12">
      <c r="A316" s="210"/>
      <c r="B316" s="21">
        <v>203</v>
      </c>
      <c r="C316" s="2"/>
      <c r="D316" s="2">
        <v>8.0679999999999996</v>
      </c>
      <c r="E316" s="2">
        <v>8.1080000000000005</v>
      </c>
      <c r="F316" s="2">
        <v>1.7999999999999999E-2</v>
      </c>
      <c r="G316" s="2">
        <v>0.496</v>
      </c>
      <c r="H316" s="12">
        <v>0.64</v>
      </c>
      <c r="I316" s="92">
        <f t="shared" si="61"/>
        <v>210</v>
      </c>
      <c r="J316" s="6">
        <f t="shared" si="62"/>
        <v>0.18940000000000001</v>
      </c>
      <c r="K316" s="6">
        <f t="shared" si="63"/>
        <v>0.64</v>
      </c>
      <c r="L316" s="135"/>
    </row>
    <row r="317" spans="1:12">
      <c r="A317" s="210"/>
      <c r="B317" s="21">
        <v>218</v>
      </c>
      <c r="C317" s="2"/>
      <c r="D317" s="2">
        <v>8.0619999999999994</v>
      </c>
      <c r="E317" s="2">
        <v>8.0489999999999995</v>
      </c>
      <c r="F317" s="2">
        <v>1.4999999999999999E-2</v>
      </c>
      <c r="G317" s="2">
        <v>-0.161</v>
      </c>
      <c r="H317" s="12">
        <v>0.64</v>
      </c>
      <c r="I317" s="92">
        <f t="shared" si="61"/>
        <v>225</v>
      </c>
      <c r="J317" s="6">
        <f t="shared" si="62"/>
        <v>-0.4214</v>
      </c>
      <c r="K317" s="6">
        <f t="shared" si="63"/>
        <v>0.64</v>
      </c>
      <c r="L317" s="135"/>
    </row>
    <row r="318" spans="1:12">
      <c r="A318" s="210"/>
      <c r="B318" s="21">
        <v>233</v>
      </c>
      <c r="C318" s="2"/>
      <c r="D318" s="2">
        <v>8.0640000000000001</v>
      </c>
      <c r="E318" s="2">
        <v>8.0060000000000002</v>
      </c>
      <c r="F318" s="2">
        <v>1.4999999999999999E-2</v>
      </c>
      <c r="G318" s="2">
        <v>-0.71899999999999997</v>
      </c>
      <c r="H318" s="12">
        <v>0.64</v>
      </c>
      <c r="I318" s="92">
        <f t="shared" si="61"/>
        <v>240</v>
      </c>
      <c r="J318" s="6">
        <f t="shared" si="62"/>
        <v>-0.9971333333333332</v>
      </c>
      <c r="K318" s="6">
        <f t="shared" si="63"/>
        <v>0.64</v>
      </c>
      <c r="L318" s="135"/>
    </row>
    <row r="319" spans="1:12">
      <c r="A319" s="210"/>
      <c r="B319" s="21">
        <v>248</v>
      </c>
      <c r="C319" s="2"/>
      <c r="D319" s="2">
        <v>8.0619999999999994</v>
      </c>
      <c r="E319" s="2">
        <v>7.9560000000000004</v>
      </c>
      <c r="F319" s="2">
        <v>1.4999999999999999E-2</v>
      </c>
      <c r="G319" s="2">
        <v>-1.3149999999999999</v>
      </c>
      <c r="H319" s="12">
        <v>0.64</v>
      </c>
      <c r="I319" s="92">
        <f t="shared" si="61"/>
        <v>255</v>
      </c>
      <c r="J319" s="6">
        <f t="shared" si="62"/>
        <v>-1.5002666666666666</v>
      </c>
      <c r="K319" s="6">
        <f t="shared" si="63"/>
        <v>0.64</v>
      </c>
      <c r="L319" s="135"/>
    </row>
    <row r="320" spans="1:12">
      <c r="A320" s="210"/>
      <c r="B320" s="21">
        <v>263</v>
      </c>
      <c r="C320" s="2"/>
      <c r="D320" s="2">
        <v>8.0609999999999999</v>
      </c>
      <c r="E320" s="2">
        <v>7.923</v>
      </c>
      <c r="F320" s="2">
        <v>8.9999999999999993E-3</v>
      </c>
      <c r="G320" s="2">
        <v>-1.712</v>
      </c>
      <c r="H320" s="12">
        <v>0.64</v>
      </c>
      <c r="I320" s="92">
        <f t="shared" si="61"/>
        <v>270</v>
      </c>
      <c r="J320" s="6">
        <f t="shared" si="62"/>
        <v>-1.8921333333333332</v>
      </c>
      <c r="K320" s="6">
        <f t="shared" si="63"/>
        <v>0.64</v>
      </c>
      <c r="L320" s="135"/>
    </row>
    <row r="321" spans="1:12">
      <c r="A321" s="210"/>
      <c r="B321" s="21">
        <v>278</v>
      </c>
      <c r="C321" s="2"/>
      <c r="D321" s="2">
        <v>8.0570000000000004</v>
      </c>
      <c r="E321" s="2">
        <v>7.8879999999999999</v>
      </c>
      <c r="F321" s="2">
        <v>1.2999999999999999E-2</v>
      </c>
      <c r="G321" s="2">
        <v>-2.0979999999999999</v>
      </c>
      <c r="H321" s="12">
        <v>0.64</v>
      </c>
      <c r="I321" s="92">
        <f t="shared" si="61"/>
        <v>285</v>
      </c>
      <c r="J321" s="6">
        <f t="shared" si="62"/>
        <v>-2.2426666666666666</v>
      </c>
      <c r="K321" s="6">
        <f t="shared" si="63"/>
        <v>0.64</v>
      </c>
      <c r="L321" s="135"/>
    </row>
    <row r="322" spans="1:12">
      <c r="A322" s="210"/>
      <c r="B322" s="21">
        <v>293</v>
      </c>
      <c r="C322" s="2"/>
      <c r="D322" s="2">
        <v>8.0579999999999998</v>
      </c>
      <c r="E322" s="2">
        <v>7.8639999999999999</v>
      </c>
      <c r="F322" s="2">
        <v>1.0999999999999999E-2</v>
      </c>
      <c r="G322" s="2">
        <v>-2.4079999999999999</v>
      </c>
      <c r="H322" s="12">
        <v>0.64</v>
      </c>
      <c r="I322" s="92">
        <f t="shared" si="61"/>
        <v>300</v>
      </c>
      <c r="J322" s="6">
        <f t="shared" si="62"/>
        <v>-2.4723999999999999</v>
      </c>
      <c r="K322" s="6">
        <f t="shared" si="63"/>
        <v>0.64</v>
      </c>
      <c r="L322" s="135"/>
    </row>
    <row r="323" spans="1:12">
      <c r="A323" s="210"/>
      <c r="B323" s="21">
        <v>308</v>
      </c>
      <c r="C323" s="2"/>
      <c r="D323" s="2">
        <v>8.0530000000000008</v>
      </c>
      <c r="E323" s="2">
        <v>7.8479999999999999</v>
      </c>
      <c r="F323" s="2">
        <v>7.0000000000000001E-3</v>
      </c>
      <c r="G323" s="2">
        <v>-2.5459999999999998</v>
      </c>
      <c r="H323" s="12">
        <v>0.64</v>
      </c>
      <c r="I323" s="92">
        <f t="shared" si="61"/>
        <v>315</v>
      </c>
      <c r="J323" s="6">
        <f t="shared" si="62"/>
        <v>-2.6267333333333331</v>
      </c>
      <c r="K323" s="6">
        <f t="shared" si="63"/>
        <v>0.64</v>
      </c>
      <c r="L323" s="135"/>
    </row>
    <row r="324" spans="1:12">
      <c r="A324" s="210"/>
      <c r="B324" s="21">
        <v>323</v>
      </c>
      <c r="C324" s="2"/>
      <c r="D324" s="2">
        <v>8.0549999999999997</v>
      </c>
      <c r="E324" s="2">
        <v>7.8360000000000003</v>
      </c>
      <c r="F324" s="2">
        <v>1.4E-2</v>
      </c>
      <c r="G324" s="2">
        <v>-2.7189999999999999</v>
      </c>
      <c r="H324" s="12">
        <v>0.64</v>
      </c>
      <c r="I324" s="92">
        <f t="shared" si="61"/>
        <v>330</v>
      </c>
      <c r="J324" s="6">
        <f t="shared" si="62"/>
        <v>-2.8062666666666667</v>
      </c>
      <c r="K324" s="6">
        <f t="shared" si="63"/>
        <v>0.64</v>
      </c>
      <c r="L324" s="135"/>
    </row>
    <row r="325" spans="1:12">
      <c r="A325" s="210"/>
      <c r="B325" s="21">
        <v>338</v>
      </c>
      <c r="C325" s="2"/>
      <c r="D325" s="2">
        <v>8.0530000000000008</v>
      </c>
      <c r="E325" s="2">
        <v>7.819</v>
      </c>
      <c r="F325" s="2">
        <v>8.9999999999999993E-3</v>
      </c>
      <c r="G325" s="2">
        <v>-2.9060000000000001</v>
      </c>
      <c r="H325" s="12">
        <v>0.64</v>
      </c>
      <c r="I325" s="92">
        <f t="shared" si="61"/>
        <v>345</v>
      </c>
      <c r="J325" s="6">
        <f t="shared" si="62"/>
        <v>-3.1332666666666666</v>
      </c>
      <c r="K325" s="6">
        <f t="shared" si="63"/>
        <v>0.64</v>
      </c>
      <c r="L325" s="135"/>
    </row>
    <row r="326" spans="1:12">
      <c r="A326" s="210"/>
      <c r="B326" s="49">
        <v>353</v>
      </c>
      <c r="C326" s="64"/>
      <c r="D326" s="64">
        <v>8.0459999999999994</v>
      </c>
      <c r="E326" s="64">
        <v>7.7729999999999997</v>
      </c>
      <c r="F326" s="64">
        <v>1.6E-2</v>
      </c>
      <c r="G326" s="64">
        <v>-3.3929999999999998</v>
      </c>
      <c r="H326" s="85">
        <v>0.64</v>
      </c>
      <c r="I326" s="92">
        <f t="shared" si="61"/>
        <v>360</v>
      </c>
      <c r="J326" s="6"/>
      <c r="K326" s="6"/>
      <c r="L326" s="19"/>
    </row>
    <row r="327" spans="1:12">
      <c r="A327" s="210"/>
      <c r="B327" s="105">
        <v>368</v>
      </c>
      <c r="C327" s="106"/>
      <c r="D327" s="106">
        <v>8.0500000000000007</v>
      </c>
      <c r="E327" s="106">
        <v>7.6150000000000002</v>
      </c>
      <c r="F327" s="106">
        <v>0.02</v>
      </c>
      <c r="G327" s="106">
        <v>-5.4039999999999999</v>
      </c>
      <c r="H327" s="107">
        <v>0.64</v>
      </c>
      <c r="I327" s="92">
        <f t="shared" si="61"/>
        <v>375</v>
      </c>
      <c r="J327" s="6"/>
      <c r="K327" s="6"/>
      <c r="L327" s="19"/>
    </row>
    <row r="328" spans="1:12">
      <c r="B328" s="19"/>
      <c r="H328" s="20"/>
      <c r="I328" s="92">
        <f t="shared" si="61"/>
        <v>390</v>
      </c>
      <c r="J328" s="6"/>
      <c r="K328" s="6"/>
      <c r="L328" s="19"/>
    </row>
    <row r="329" spans="1:12">
      <c r="B329" s="19"/>
      <c r="H329" s="20"/>
      <c r="I329" s="92">
        <f t="shared" si="61"/>
        <v>405</v>
      </c>
      <c r="J329" s="6"/>
      <c r="K329" s="6"/>
      <c r="L329" s="19"/>
    </row>
    <row r="330" spans="1:12">
      <c r="B330" s="19"/>
      <c r="H330" s="20"/>
      <c r="I330" s="92">
        <f t="shared" si="61"/>
        <v>420</v>
      </c>
      <c r="J330" s="6"/>
      <c r="K330" s="6"/>
      <c r="L330" s="19"/>
    </row>
    <row r="331" spans="1:12">
      <c r="B331" s="19"/>
      <c r="H331" s="20"/>
      <c r="I331" s="92">
        <f t="shared" si="61"/>
        <v>435</v>
      </c>
      <c r="J331" s="6"/>
      <c r="K331" s="6"/>
      <c r="L331" s="19"/>
    </row>
    <row r="332" spans="1:12">
      <c r="B332" s="19"/>
      <c r="H332" s="20"/>
      <c r="I332" s="92">
        <f t="shared" si="61"/>
        <v>450</v>
      </c>
      <c r="J332" s="6"/>
      <c r="K332" s="6"/>
      <c r="L332" s="19"/>
    </row>
    <row r="333" spans="1:12">
      <c r="B333" s="19"/>
      <c r="H333" s="20"/>
      <c r="I333" s="92">
        <f t="shared" si="61"/>
        <v>465</v>
      </c>
      <c r="J333" s="6"/>
      <c r="K333" s="6"/>
      <c r="L333" s="19"/>
    </row>
    <row r="334" spans="1:12">
      <c r="B334" s="19"/>
      <c r="H334" s="20"/>
      <c r="I334" s="92">
        <f t="shared" si="61"/>
        <v>480</v>
      </c>
      <c r="J334" s="6"/>
      <c r="K334" s="6"/>
      <c r="L334" s="19"/>
    </row>
    <row r="335" spans="1:12">
      <c r="B335" s="19"/>
      <c r="H335" s="20"/>
      <c r="I335" s="92">
        <f t="shared" si="61"/>
        <v>495</v>
      </c>
      <c r="J335" s="6"/>
      <c r="K335" s="6"/>
      <c r="L335" s="19"/>
    </row>
    <row r="336" spans="1:12">
      <c r="B336" s="19"/>
      <c r="H336" s="20"/>
      <c r="I336" s="92">
        <f t="shared" si="61"/>
        <v>510</v>
      </c>
      <c r="J336" s="6"/>
      <c r="K336" s="6"/>
      <c r="L336" s="19"/>
    </row>
    <row r="337" spans="1:58">
      <c r="B337" s="19"/>
      <c r="H337" s="20"/>
      <c r="I337" s="92">
        <f t="shared" si="61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239" priority="9" operator="between">
      <formula>2</formula>
      <formula>100</formula>
    </cfRule>
    <cfRule type="cellIs" dxfId="238" priority="10" operator="between">
      <formula>1.5</formula>
      <formula>2</formula>
    </cfRule>
    <cfRule type="cellIs" dxfId="237" priority="11" operator="between">
      <formula>1</formula>
      <formula>1.5</formula>
    </cfRule>
    <cfRule type="cellIs" dxfId="236" priority="12" operator="between">
      <formula>0</formula>
      <formula>1</formula>
    </cfRule>
  </conditionalFormatting>
  <conditionalFormatting sqref="AD30:AF30 AN30:AY30">
    <cfRule type="cellIs" dxfId="235" priority="1" operator="between">
      <formula>2</formula>
      <formula>100</formula>
    </cfRule>
    <cfRule type="cellIs" dxfId="234" priority="2" operator="between">
      <formula>1.5</formula>
      <formula>2</formula>
    </cfRule>
    <cfRule type="cellIs" dxfId="233" priority="3" operator="between">
      <formula>1</formula>
      <formula>1.5</formula>
    </cfRule>
    <cfRule type="cellIs" dxfId="232" priority="4" operator="between">
      <formula>0</formula>
      <formula>1</formula>
    </cfRule>
  </conditionalFormatting>
  <conditionalFormatting sqref="AD32:AF59 AN32:AY59">
    <cfRule type="cellIs" dxfId="231" priority="5" operator="between">
      <formula>2</formula>
      <formula>100</formula>
    </cfRule>
    <cfRule type="cellIs" dxfId="230" priority="6" operator="between">
      <formula>1.5</formula>
      <formula>2</formula>
    </cfRule>
    <cfRule type="cellIs" dxfId="229" priority="7" operator="between">
      <formula>1</formula>
      <formula>1.5</formula>
    </cfRule>
    <cfRule type="cellIs" dxfId="228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2E417-F43A-43DB-B234-AF3B79EB93C0}">
  <sheetPr>
    <tabColor rgb="FF00B0F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M2" sqref="M2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15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stability!D54</f>
        <v>0.42457822208241758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v>37.5</v>
      </c>
      <c r="C25" s="4"/>
      <c r="D25" s="6">
        <v>11.936898564344075</v>
      </c>
      <c r="E25" s="6">
        <v>11.529</v>
      </c>
      <c r="F25" s="7">
        <v>8.7559503577089443E-3</v>
      </c>
      <c r="G25" s="6">
        <v>-3.417123486015722</v>
      </c>
      <c r="H25" s="22">
        <v>0.63668129196485423</v>
      </c>
      <c r="I25" s="92">
        <v>45</v>
      </c>
      <c r="J25" s="6">
        <f>G25+(G26-G25)/15*(I25-B25)</f>
        <v>-2.6970502320582046</v>
      </c>
      <c r="K25" s="6">
        <f>H25+(H26-H25)/15*(I25-B25)</f>
        <v>0.6410329406676023</v>
      </c>
      <c r="L25" s="135"/>
    </row>
    <row r="26" spans="1:59">
      <c r="A26" s="208"/>
      <c r="B26" s="21">
        <v>52.5</v>
      </c>
      <c r="C26" s="4"/>
      <c r="D26" s="6">
        <v>11.930870564344074</v>
      </c>
      <c r="E26" s="6">
        <v>11.695</v>
      </c>
      <c r="F26" s="7">
        <v>1.0801234497346752E-2</v>
      </c>
      <c r="G26" s="6">
        <v>-1.9769769781006876</v>
      </c>
      <c r="H26" s="22">
        <v>0.64538458937035037</v>
      </c>
      <c r="I26" s="92">
        <f>I25+15</f>
        <v>60</v>
      </c>
      <c r="J26" s="6">
        <f t="shared" ref="J26:J36" si="0">G26+(G27-G26)/15*(I26-B26)</f>
        <v>-1.4976306181459293</v>
      </c>
      <c r="K26" s="6">
        <f t="shared" ref="K26:K36" si="1">H26+(H27-H26)/15*(I26-B26)</f>
        <v>0.6451765170816921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v>67.5</v>
      </c>
      <c r="C27" s="4"/>
      <c r="D27" s="6">
        <v>11.938568564344074</v>
      </c>
      <c r="E27" s="6">
        <v>11.816999999999998</v>
      </c>
      <c r="F27" s="7">
        <v>1.0593499054713577E-2</v>
      </c>
      <c r="G27" s="6">
        <v>-1.0182842581911709</v>
      </c>
      <c r="H27" s="22">
        <v>0.64496844479303383</v>
      </c>
      <c r="I27" s="92">
        <f t="shared" ref="I27:I57" si="2">I26+15</f>
        <v>75</v>
      </c>
      <c r="J27" s="6">
        <f t="shared" si="0"/>
        <v>-0.39432611153748931</v>
      </c>
      <c r="K27" s="6">
        <f t="shared" si="1"/>
        <v>0.64472562810440615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v>82.5</v>
      </c>
      <c r="C28" s="4"/>
      <c r="D28" s="6">
        <v>11.947564564344075</v>
      </c>
      <c r="E28" s="6">
        <v>11.975</v>
      </c>
      <c r="F28" s="7">
        <v>1.178511301977554E-2</v>
      </c>
      <c r="G28" s="6">
        <v>0.22963203511619221</v>
      </c>
      <c r="H28" s="22">
        <v>0.64448281141577846</v>
      </c>
      <c r="I28" s="92">
        <f t="shared" si="2"/>
        <v>90</v>
      </c>
      <c r="J28" s="6">
        <f t="shared" si="0"/>
        <v>0.81722051034969889</v>
      </c>
      <c r="K28" s="6">
        <f t="shared" si="1"/>
        <v>0.64878649285492451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v>97.5</v>
      </c>
      <c r="C29" s="4"/>
      <c r="D29" s="6">
        <v>11.943220564344074</v>
      </c>
      <c r="E29" s="6">
        <v>12.111000000000001</v>
      </c>
      <c r="F29" s="7">
        <v>9.9442892601173186E-3</v>
      </c>
      <c r="G29" s="6">
        <v>1.4048089855832055</v>
      </c>
      <c r="H29" s="22">
        <v>0.65309017429407068</v>
      </c>
      <c r="I29" s="92">
        <f t="shared" si="2"/>
        <v>105</v>
      </c>
      <c r="J29" s="6">
        <f t="shared" si="0"/>
        <v>1.5213503222554232</v>
      </c>
      <c r="K29" s="6">
        <f t="shared" si="1"/>
        <v>0.64871360590783844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v>112.5</v>
      </c>
      <c r="C30" s="4"/>
      <c r="D30" s="6">
        <v>11.950267564344074</v>
      </c>
      <c r="E30" s="6">
        <v>12.146000000000001</v>
      </c>
      <c r="F30" s="7">
        <v>6.9920589878008609E-3</v>
      </c>
      <c r="G30" s="6">
        <v>1.6378916589276407</v>
      </c>
      <c r="H30" s="22">
        <v>0.64433703752160609</v>
      </c>
      <c r="I30" s="92">
        <f t="shared" si="2"/>
        <v>120</v>
      </c>
      <c r="J30" s="6">
        <f t="shared" si="0"/>
        <v>1.8110866400769798</v>
      </c>
      <c r="K30" s="6">
        <f t="shared" si="1"/>
        <v>0.64474449989925309</v>
      </c>
      <c r="L30" s="135"/>
      <c r="M30" s="150"/>
      <c r="N30" s="96">
        <f>IF(ISBLANK(G31),"",IF(ISBLANK(G68),"",ABS(G31-G68)/SQRT(H31^2+H68^2+M2^2)))</f>
        <v>0.34205088342325823</v>
      </c>
      <c r="O30" s="96">
        <f>IF(ISBLANK(G31),"",IF(ISBLANK(G107),"",ABS(G31-G107)/SQRT(H31^2+H107^2+M2^2)))</f>
        <v>2.354627238649198</v>
      </c>
      <c r="P30" s="96">
        <f>IF(ISBLANK(G31),"",IF(ISBLANK(G231),"",ABS(G31-G231)/SQRT(H31^2+H231^2+M2^2)))</f>
        <v>4.0417085135836102</v>
      </c>
      <c r="Q30" s="96">
        <f>IF(ISBLANK(G31),"",IF(ISBLANK(G238),"",ABS(G31-G238)/SQRT(H238^2+H31^2+M2^2)))</f>
        <v>3.8810751874618092</v>
      </c>
      <c r="R30" s="96">
        <f>IF(ISBLANK(G31),"",IF(ISBLANK(G316),"",ABS(G31-G316)/SQRT(H316^2+H31^2+M2^2)))</f>
        <v>1.4588424717784385</v>
      </c>
      <c r="S30" s="96">
        <f>IF(ISBLANK(G68),"",IF(ISBLANK(G107),"",ABS(G68-G107)/SQRT(H107^2+H68^2+M2^2)))</f>
        <v>2.3952845014142139</v>
      </c>
      <c r="T30" s="96">
        <f>IF(ISBLANK(G68),"",IF(ISBLANK(G231),"",ABS(G68-G231)/SQRT(H231^2+H68^2+M2^2)))</f>
        <v>4.345131652064901</v>
      </c>
      <c r="U30" s="96">
        <f>IF(ISBLANK(G68),"",IF(ISBLANK(G238),"",ABS(G68-G238)/SQRT(H238^2+H68^2+M2^2)))</f>
        <v>4.0708392035943399</v>
      </c>
      <c r="V30" s="96">
        <f>IF(ISBLANK(G68),"",IF(ISBLANK(G316),"",ABS(G68-G316)/SQRT(H316^2+H68^2+M2^2)))</f>
        <v>1.3355268766509649</v>
      </c>
      <c r="W30" s="96">
        <f>IF(ISBLANK(G107),"",IF(ISBLANK(G231),"",ABS(G107-G231)/SQRT(H231^2+H107^2+M2^2)))</f>
        <v>1.9537651007774748</v>
      </c>
      <c r="X30" s="96">
        <f>IF(ISBLANK(G107),"",IF(ISBLANK(G238),"",ABS(G107-G238)/SQRT(H238^2+H107^2+M2^2)))</f>
        <v>1.9561559630205287</v>
      </c>
      <c r="Y30" s="96">
        <f>IF(ISBLANK(G107),"",IF(ISBLANK(G316),"",ABS(G107-G316)/SQRT(H316^2+H107^2+M2^2)))</f>
        <v>0.96538992719079464</v>
      </c>
      <c r="Z30" s="96">
        <f>IF(ISBLANK(G231),"",IF(ISBLANK(G238),"",ABS(G231-G238)/SQRT(H238^2+H231^2+M2^2)))</f>
        <v>0.19566871050970464</v>
      </c>
      <c r="AA30" s="96">
        <f>IF(ISBLANK(G231),"",IF(ISBLANK(G316),"",ABS(G231-G316)/SQRT(H316^2+H231^2+M2^2)))</f>
        <v>2.854348332726877</v>
      </c>
      <c r="AB30" s="108">
        <f>IF(ISBLANK(G238),"",IF(ISBLANK(G316),"",ABS(G238-G316)/SQRT(H316^2+H238^2+M2^2)))</f>
        <v>2.7692649756788255</v>
      </c>
      <c r="AD30" s="162">
        <f>IF(ISBLANK(G179),"",IF(ISBLANK(G145),"",ABS(G179-G145)/SQRT(H145^2+H179^2+M2^2)))</f>
        <v>0.20068090127297505</v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2.3188013604624804</v>
      </c>
      <c r="AI30" s="156">
        <f>IF(ISBLANK(G68),"",IF(ISBLANK(G145),"",ABS(G68-G145)/SQRT(H145^2+H68^2+M2^2)))</f>
        <v>2.3273248927097221</v>
      </c>
      <c r="AJ30" s="156">
        <f>IF(ISBLANK(G107),"",IF(ISBLANK(G145),"",ABS(G107-G145)/SQRT(H145^2+H107^2+M2^2)))</f>
        <v>9.3129667537626359E-2</v>
      </c>
      <c r="AK30" s="156">
        <f>IF(ISBLANK(G145),"",IF(ISBLANK(G231),"",ABS(G145-G231)/SQRT(H231^2+H145^2+M2^2)))</f>
        <v>1.7509606743247466</v>
      </c>
      <c r="AL30" s="156">
        <f>IF(ISBLANK(G145),"",IF(ISBLANK(G238),"",ABS(G145-G238)/SQRT(H238^2+H145^2+M2^2)))</f>
        <v>1.7818876688287519</v>
      </c>
      <c r="AM30" s="156">
        <f>IF(ISBLANK(G145),"",IF(ISBLANK(G316),"",ABS(G145-G316)/SQRT(H316^2+H145^2+M2^2)))</f>
        <v>0.99863592757469155</v>
      </c>
      <c r="AN30" s="157">
        <f>IF(ISBLANK(G179),"",IF(ISBLANK(G31),"",ABS(G179-G31)/SQRT(H31^2+H179^2+M2^2)))</f>
        <v>2.2001129326284459</v>
      </c>
      <c r="AO30" s="157">
        <f>IF(ISBLANK(G179),"",IF(ISBLANK(G68),"",ABS(G179-G68)/SQRT(H68^2+H179^2+M2^2)))</f>
        <v>2.202855911627295</v>
      </c>
      <c r="AP30" s="157">
        <f>IF(ISBLANK(G179),"",IF(ISBLANK(G107),"",ABS(G179-G107)/SQRT(H107^2+H179^2+M2^2)))</f>
        <v>0.11662555050556649</v>
      </c>
      <c r="AQ30" s="157">
        <f>IF(ISBLANK(G179),"",IF(ISBLANK(G231),"",ABS(G179-G231)/SQRT(H231^2+H179^2+M2^2)))</f>
        <v>2.0191098556152109</v>
      </c>
      <c r="AR30" s="157">
        <f>IF(ISBLANK(G179),"",IF(ISBLANK(G238),"",ABS(G179-G238)/SQRT(H238^2+H179^2+M2^2)))</f>
        <v>2.0192695086908881</v>
      </c>
      <c r="AS30" s="157">
        <f>IF(ISBLANK(G179),"",IF(ISBLANK(G316),"",ABS(G179-G316)/SQRT(H316^2+H179^2+M2^2)))</f>
        <v>0.8260607468978427</v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1">
        <v>127.5</v>
      </c>
      <c r="C31" s="4">
        <v>11.9437285643441</v>
      </c>
      <c r="D31" s="6">
        <v>11.935172564344075</v>
      </c>
      <c r="E31" s="6">
        <v>12.172000000000001</v>
      </c>
      <c r="F31" s="7">
        <v>7.8881063774659862E-3</v>
      </c>
      <c r="G31" s="6">
        <v>1.9842816212263192</v>
      </c>
      <c r="H31" s="22">
        <v>0.64515196227689997</v>
      </c>
      <c r="I31" s="92">
        <f t="shared" si="2"/>
        <v>135</v>
      </c>
      <c r="J31" s="6">
        <f t="shared" si="0"/>
        <v>2.1063256003239812</v>
      </c>
      <c r="K31" s="6">
        <f t="shared" si="1"/>
        <v>0.64470662680940538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v>142.5</v>
      </c>
      <c r="C32" s="4"/>
      <c r="D32" s="6">
        <v>11.951672564344074</v>
      </c>
      <c r="E32" s="6">
        <v>12.218</v>
      </c>
      <c r="F32" s="7">
        <v>7.8881063774659862E-3</v>
      </c>
      <c r="G32" s="6">
        <v>2.2283695794216434</v>
      </c>
      <c r="H32" s="22">
        <v>0.64426129134191079</v>
      </c>
      <c r="I32" s="92">
        <f t="shared" si="2"/>
        <v>150</v>
      </c>
      <c r="J32" s="6">
        <f t="shared" si="0"/>
        <v>2.397454560729698</v>
      </c>
      <c r="K32" s="6">
        <f t="shared" si="1"/>
        <v>0.64487782771986857</v>
      </c>
      <c r="L32" s="135"/>
      <c r="M32" s="147">
        <v>45</v>
      </c>
      <c r="N32" s="39" t="str">
        <f t="shared" ref="N32:N59" si="3">IF(ISBLANK(J25),"",IF(ISBLANK(J60),"",ABS(J25-J60)/SQRT(K25^2+K60^2+$M$2^2)))</f>
        <v/>
      </c>
      <c r="O32" s="39">
        <f>IF(ISBLANK(J25),"",IF(ISBLANK(J95),"",ABS(J25-J95)/SQRT(K25^2+K95^2+$M$2^2)))</f>
        <v>1.6535158366112068</v>
      </c>
      <c r="P32" s="39" t="str">
        <f t="shared" ref="P32:P59" si="4">IF(ISBLANK(J25),"",IF(ISBLANK(J200),"",ABS(J25-J200)/SQRT(K25^2+K200^2+$M$2^2)))</f>
        <v/>
      </c>
      <c r="Q32" s="39">
        <f t="shared" ref="Q32:Q59" si="5">IF(ISBLANK(J25),"",IF(ISBLANK(J235),"",ABS(J25-J235)/SQRT(K25^2+K235^2+$M$2^2)))</f>
        <v>2.5280700885139127</v>
      </c>
      <c r="R32" s="39" t="str">
        <f t="shared" ref="R32:R59" si="6">IF(ISBLANK(J25),"",IF(ISBLANK(J305),"",ABS(J25-J305)/SQRT(K25^2+K305^2+$M$2^2)))</f>
        <v/>
      </c>
      <c r="S32" s="39" t="str">
        <f t="shared" ref="S32:S59" si="7">IF(ISBLANK(J60),"",IF(ISBLANK(J95),"",ABS(J60-J95)/SQRT(K60^2+K95^2+$M$2^2)))</f>
        <v/>
      </c>
      <c r="T32" s="39" t="str">
        <f t="shared" ref="T32:T59" si="8">IF(ISBLANK(J60),"",IF(ISBLANK(J200),"",ABS(J60-J200)/SQRT(K60^2+K200^2+$M$2^2)))</f>
        <v/>
      </c>
      <c r="U32" s="39" t="str">
        <f t="shared" ref="U32:U59" si="9">IF(ISBLANK(J60),"",IF(ISBLANK(J235),"",ABS(J60-J235)/SQRT(K60^2+K235^2+$M$2^2)))</f>
        <v/>
      </c>
      <c r="V32" s="39" t="str">
        <f t="shared" ref="V32:V59" si="10">IF(ISBLANK(J60),"",IF(ISBLANK(J305),"",ABS(J60-J305)/SQRT(K60^2+K305^2+$M$2^2)))</f>
        <v/>
      </c>
      <c r="W32" s="39" t="str">
        <f t="shared" ref="W32:W59" si="11">IF(ISBLANK(J95),"",IF(ISBLANK(J200),"",ABS(J95-J200)/SQRT(K95^2+K200^2+$M$2^2)))</f>
        <v/>
      </c>
      <c r="X32" s="39">
        <f t="shared" ref="X32:X59" si="12">IF(ISBLANK(J95),"",IF(ISBLANK(J235),"",ABS(J95-J235)/SQRT(K95^2+K235^2+$M$2^2)))</f>
        <v>1.1561325240888534</v>
      </c>
      <c r="Y32" s="39" t="str">
        <f t="shared" ref="Y32:Y59" si="13">IF(ISBLANK(J95),"",IF(ISBLANK(J305),"",ABS(J95-J305)/SQRT(K95^2+K305^2+$M$2^2)))</f>
        <v/>
      </c>
      <c r="Z32" s="39" t="str">
        <f t="shared" ref="Z32:Z59" si="14">IF(ISBLANK(J200),"",IF(ISBLANK(J235),"",ABS(J200-J235)/SQRT(K200^2+K235^2+$M$2^2)))</f>
        <v/>
      </c>
      <c r="AA32" s="39" t="str">
        <f t="shared" ref="AA32:AA59" si="15">IF(ISBLANK(J200),"",IF(ISBLANK(J305),"",ABS(J200-J305)/SQRT(K200^2+K305^2+$M$2^2)))</f>
        <v/>
      </c>
      <c r="AB32" s="140" t="str">
        <f t="shared" ref="AB32:AB59" si="16">IF(ISBLANK(J235),"",IF(ISBLANK(J305),"",ABS(J235-J305)/SQRT(K235^2+K305^2+$M$2^2)))</f>
        <v/>
      </c>
      <c r="AD32" s="153" t="str">
        <f t="shared" ref="AD32:AD59" si="17">IF(ISBLANK(J130),"",IF(ISBLANK(J165),"",ABS(J130-J165)/SQRT(K130^2+K165^2+$M$2^2)))</f>
        <v/>
      </c>
      <c r="AE32" s="46" t="str">
        <f t="shared" ref="AE32:AE59" si="18">IF(ISBLANK(J270),"",IF(ISBLANK(J165),"",ABS(J270-J165)/SQRT(K270^2+K165^2+$M$2^2)))</f>
        <v/>
      </c>
      <c r="AF32" s="154" t="str">
        <f t="shared" ref="AF32:AF59" si="19">IF(ISBLANK(J270),"",IF(ISBLANK(J130),"",ABS(J270-J130)/SQRT(K270^2+K130^2+$M$2^2)))</f>
        <v/>
      </c>
      <c r="AH32" s="153" t="str">
        <f t="shared" ref="AH32:AH59" si="20">IF(ISBLANK(J25),"",IF(ISBLANK(J130),"",ABS(J25-J130)/SQRT(K25^2+K130^2+$M$2^2)))</f>
        <v/>
      </c>
      <c r="AI32" s="46" t="str">
        <f t="shared" ref="AI32:AI59" si="21">IF(ISBLANK(J60),"",IF(ISBLANK(J130),"",ABS(J60-J130)/SQRT(K60^2+K130^2+$M$2^2)))</f>
        <v/>
      </c>
      <c r="AJ32" s="46" t="str">
        <f t="shared" ref="AJ32:AJ59" si="22">IF(ISBLANK(J95),"",IF(ISBLANK(J130),"",ABS(J95-J130)/SQRT(K95^2+K130^2+$M$2^2)))</f>
        <v/>
      </c>
      <c r="AK32" s="46" t="str">
        <f t="shared" ref="AK32:AK59" si="23">IF(ISBLANK(J130),"",IF(ISBLANK(J200),"",ABS(J130-J200)/SQRT(K130^2+K200^2+$M$2^2)))</f>
        <v/>
      </c>
      <c r="AL32" s="46" t="str">
        <f t="shared" ref="AL32:AL59" si="24">IF(ISBLANK(J130),"",IF(ISBLANK(J235),"",ABS(J130-J235)/SQRT(K130^2+K235^2+$M$2^2)))</f>
        <v/>
      </c>
      <c r="AM32" s="46" t="str">
        <f t="shared" ref="AM32:AM59" si="25">IF(ISBLANK(J130),"",IF(ISBLANK(J305),"",ABS(J130-J305)/SQRT(K130^2+K305^2+$M$2^2)))</f>
        <v/>
      </c>
      <c r="AN32" s="46" t="str">
        <f t="shared" ref="AN32:AN59" si="26">IF(ISBLANK(J25),"",IF(ISBLANK(J165),"",ABS(J25-J165)/SQRT(K25^2+K165^2+$M$2^2)))</f>
        <v/>
      </c>
      <c r="AO32" s="46" t="str">
        <f t="shared" ref="AO32:AO59" si="27">IF(ISBLANK(J60),"",IF(ISBLANK(J165),"",ABS(J60-J165)/SQRT(K60^2+K165^2+$M$2^2)))</f>
        <v/>
      </c>
      <c r="AP32" s="46" t="str">
        <f t="shared" ref="AP32:AP59" si="28">IF(ISBLANK(J95),"",IF(ISBLANK(J165),"",ABS(J95-J165)/SQRT(K95^2+K165^2+$M$2^2)))</f>
        <v/>
      </c>
      <c r="AQ32" s="46" t="str">
        <f t="shared" ref="AQ32:AQ59" si="29">IF(ISBLANK(J200),"",IF(ISBLANK(J165),"",ABS(J200-J165)/SQRT(K200^2+K165^2+$M$2^2)))</f>
        <v/>
      </c>
      <c r="AR32" s="46" t="str">
        <f t="shared" ref="AR32:AR59" si="30">IF(ISBLANK(J235),"",IF(ISBLANK(J165),"",ABS(J235-J165)/SQRT(K235^2+K165^2+$M$2^2)))</f>
        <v/>
      </c>
      <c r="AS32" s="46" t="str">
        <f t="shared" ref="AS32:AS59" si="31">IF(ISBLANK(J305),"",IF(ISBLANK(J165),"",ABS(J305-J165)/SQRT(K305^2+K165^2+$M$2^2)))</f>
        <v/>
      </c>
      <c r="AT32" s="46" t="str">
        <f t="shared" ref="AT32:AT59" si="32">IF(ISBLANK(J270),"",IF(ISBLANK(J25),"",ABS(J270-J25)/SQRT(K270^2+K25^2+$M$2^2)))</f>
        <v/>
      </c>
      <c r="AU32" s="46" t="str">
        <f t="shared" ref="AU32:AU59" si="33">IF(ISBLANK(J270),"",IF(ISBLANK(J60),"",ABS(J270-J60)/SQRT(K270^2+K60^2+$M$2^2)))</f>
        <v/>
      </c>
      <c r="AV32" s="46" t="str">
        <f t="shared" ref="AV32:AV59" si="34">IF(ISBLANK(J270),"",IF(ISBLANK(J95),"",ABS(J270-J95)/SQRT(K270^2+K95^2+$M$2^2)))</f>
        <v/>
      </c>
      <c r="AW32" s="46" t="str">
        <f t="shared" ref="AW32:AW59" si="35">IF(ISBLANK(J270),"",IF(ISBLANK(J200),"",ABS(J270-J200)/SQRT(K270^2+K200^2+$M$2^2)))</f>
        <v/>
      </c>
      <c r="AX32" s="46" t="str">
        <f t="shared" ref="AX32:AX59" si="36">IF(ISBLANK(J270),"",IF(ISBLANK(J235),"",ABS(J270-J235)/SQRT(K270^2+K235^2+$M$2^2)))</f>
        <v/>
      </c>
      <c r="AY32" s="154" t="str">
        <f t="shared" ref="AY32:AY59" si="37">IF(ISBLANK(J270),"",IF(ISBLANK(J305),"",ABS(J270-J305)/SQRT(K270^2+K305^2+$M$2^2)))</f>
        <v/>
      </c>
    </row>
    <row r="33" spans="1:51">
      <c r="A33" s="208"/>
      <c r="B33" s="21">
        <v>157.5</v>
      </c>
      <c r="C33" s="4"/>
      <c r="D33" s="6">
        <v>11.928841564344074</v>
      </c>
      <c r="E33" s="6">
        <v>12.234999999999999</v>
      </c>
      <c r="F33" s="7">
        <v>5.2704627669471872E-3</v>
      </c>
      <c r="G33" s="6">
        <v>2.5665395420377526</v>
      </c>
      <c r="H33" s="22">
        <v>0.64549436409782646</v>
      </c>
      <c r="I33" s="92">
        <f t="shared" si="2"/>
        <v>165</v>
      </c>
      <c r="J33" s="6">
        <f t="shared" si="0"/>
        <v>2.5605758016321332</v>
      </c>
      <c r="K33" s="6">
        <f t="shared" si="1"/>
        <v>0.64527230575069572</v>
      </c>
      <c r="L33" s="135"/>
      <c r="M33" s="147">
        <f t="shared" ref="M33:M59" si="38">M32+15</f>
        <v>60</v>
      </c>
      <c r="N33" s="39">
        <f t="shared" si="3"/>
        <v>0.37952600942373754</v>
      </c>
      <c r="O33" s="39">
        <f t="shared" ref="O33:O59" si="39">IF(ISBLANK(J26),"",IF(ISBLANK(J96),"",ABS(J26-J96)/SQRT(K26^2+K96^2+$M$2^2)))</f>
        <v>1.6015960862391754</v>
      </c>
      <c r="P33" s="39">
        <f t="shared" si="4"/>
        <v>2.5815999620626315</v>
      </c>
      <c r="Q33" s="39">
        <f t="shared" si="5"/>
        <v>2.6261278656641696</v>
      </c>
      <c r="R33" s="39" t="str">
        <f t="shared" si="6"/>
        <v/>
      </c>
      <c r="S33" s="39">
        <f t="shared" si="7"/>
        <v>1.4635078832828992</v>
      </c>
      <c r="T33" s="39">
        <f t="shared" si="8"/>
        <v>2.6018085884041748</v>
      </c>
      <c r="U33" s="39">
        <f t="shared" si="9"/>
        <v>2.6132717952820448</v>
      </c>
      <c r="V33" s="39" t="str">
        <f t="shared" si="10"/>
        <v/>
      </c>
      <c r="W33" s="39">
        <f t="shared" si="11"/>
        <v>1.1439494712919245</v>
      </c>
      <c r="X33" s="39">
        <f t="shared" si="12"/>
        <v>1.314157122569215</v>
      </c>
      <c r="Y33" s="39" t="str">
        <f t="shared" si="13"/>
        <v/>
      </c>
      <c r="Z33" s="39">
        <f t="shared" si="14"/>
        <v>0.2764002356817965</v>
      </c>
      <c r="AA33" s="39" t="str">
        <f t="shared" si="15"/>
        <v/>
      </c>
      <c r="AB33" s="140" t="str">
        <f t="shared" si="16"/>
        <v/>
      </c>
      <c r="AD33" s="142" t="str">
        <f t="shared" si="17"/>
        <v/>
      </c>
      <c r="AE33" s="39" t="str">
        <f t="shared" si="18"/>
        <v/>
      </c>
      <c r="AF33" s="140" t="str">
        <f t="shared" si="19"/>
        <v/>
      </c>
      <c r="AH33" s="142" t="str">
        <f t="shared" si="20"/>
        <v/>
      </c>
      <c r="AI33" s="39" t="str">
        <f t="shared" si="21"/>
        <v/>
      </c>
      <c r="AJ33" s="39" t="str">
        <f t="shared" si="22"/>
        <v/>
      </c>
      <c r="AK33" s="39" t="str">
        <f t="shared" si="23"/>
        <v/>
      </c>
      <c r="AL33" s="39" t="str">
        <f t="shared" si="24"/>
        <v/>
      </c>
      <c r="AM33" s="39" t="str">
        <f t="shared" si="25"/>
        <v/>
      </c>
      <c r="AN33" s="39">
        <f t="shared" si="26"/>
        <v>7.2575037752639204</v>
      </c>
      <c r="AO33" s="39">
        <f t="shared" si="27"/>
        <v>7.9170136861476106</v>
      </c>
      <c r="AP33" s="39">
        <f t="shared" si="28"/>
        <v>6.3385823906939569</v>
      </c>
      <c r="AQ33" s="39">
        <f t="shared" si="29"/>
        <v>5.1010607407915138</v>
      </c>
      <c r="AR33" s="39">
        <f t="shared" si="30"/>
        <v>4.4138787245258415</v>
      </c>
      <c r="AS33" s="39" t="str">
        <f t="shared" si="31"/>
        <v/>
      </c>
      <c r="AT33" s="39" t="str">
        <f t="shared" si="32"/>
        <v/>
      </c>
      <c r="AU33" s="39" t="str">
        <f t="shared" si="33"/>
        <v/>
      </c>
      <c r="AV33" s="39" t="str">
        <f t="shared" si="34"/>
        <v/>
      </c>
      <c r="AW33" s="39" t="str">
        <f t="shared" si="35"/>
        <v/>
      </c>
      <c r="AX33" s="39" t="str">
        <f t="shared" si="36"/>
        <v/>
      </c>
      <c r="AY33" s="140" t="str">
        <f t="shared" si="37"/>
        <v/>
      </c>
    </row>
    <row r="34" spans="1:51">
      <c r="A34" s="208"/>
      <c r="B34" s="21">
        <v>172.5</v>
      </c>
      <c r="C34" s="4"/>
      <c r="D34" s="6">
        <v>11.937054564344075</v>
      </c>
      <c r="E34" s="6">
        <v>12.241999999999999</v>
      </c>
      <c r="F34" s="7">
        <v>6.3245553203366235E-3</v>
      </c>
      <c r="G34" s="6">
        <v>2.5546120612265137</v>
      </c>
      <c r="H34" s="22">
        <v>0.64505024740356498</v>
      </c>
      <c r="I34" s="92">
        <f t="shared" si="2"/>
        <v>180</v>
      </c>
      <c r="J34" s="6">
        <f t="shared" si="0"/>
        <v>2.3783494883046643</v>
      </c>
      <c r="K34" s="6">
        <f t="shared" si="1"/>
        <v>0.6490226163049877</v>
      </c>
      <c r="L34" s="135"/>
      <c r="M34" s="147">
        <f t="shared" si="38"/>
        <v>75</v>
      </c>
      <c r="N34" s="39">
        <f t="shared" si="3"/>
        <v>0.34368466051296698</v>
      </c>
      <c r="O34" s="39">
        <f t="shared" si="39"/>
        <v>1.5374124028547613</v>
      </c>
      <c r="P34" s="39">
        <f t="shared" si="4"/>
        <v>1.311373841493582</v>
      </c>
      <c r="Q34" s="39">
        <f t="shared" si="5"/>
        <v>2.8033388883778008</v>
      </c>
      <c r="R34" s="39">
        <f t="shared" si="6"/>
        <v>1.4395285782483767</v>
      </c>
      <c r="S34" s="39">
        <f t="shared" si="7"/>
        <v>1.4276680273420017</v>
      </c>
      <c r="T34" s="39">
        <f t="shared" si="8"/>
        <v>1.1588560098613427</v>
      </c>
      <c r="U34" s="39">
        <f t="shared" si="9"/>
        <v>2.8476252363496153</v>
      </c>
      <c r="V34" s="39">
        <f t="shared" si="10"/>
        <v>1.3106030792128638</v>
      </c>
      <c r="W34" s="39">
        <f t="shared" si="11"/>
        <v>0.19569790937889622</v>
      </c>
      <c r="X34" s="39">
        <f t="shared" si="12"/>
        <v>1.5686327277708005</v>
      </c>
      <c r="Y34" s="39">
        <f t="shared" si="13"/>
        <v>8.8595114940457451E-2</v>
      </c>
      <c r="Z34" s="39">
        <f t="shared" si="14"/>
        <v>1.6924616009862561</v>
      </c>
      <c r="AA34" s="39">
        <f t="shared" si="15"/>
        <v>0.10783988482901539</v>
      </c>
      <c r="AB34" s="140">
        <f t="shared" si="16"/>
        <v>1.6280979955384201</v>
      </c>
      <c r="AD34" s="142" t="str">
        <f t="shared" si="17"/>
        <v/>
      </c>
      <c r="AE34" s="39" t="str">
        <f t="shared" si="18"/>
        <v/>
      </c>
      <c r="AF34" s="140" t="str">
        <f t="shared" si="19"/>
        <v/>
      </c>
      <c r="AH34" s="142" t="str">
        <f t="shared" si="20"/>
        <v/>
      </c>
      <c r="AI34" s="39" t="str">
        <f t="shared" si="21"/>
        <v/>
      </c>
      <c r="AJ34" s="39" t="str">
        <f t="shared" si="22"/>
        <v/>
      </c>
      <c r="AK34" s="39" t="str">
        <f t="shared" si="23"/>
        <v/>
      </c>
      <c r="AL34" s="39" t="str">
        <f t="shared" si="24"/>
        <v/>
      </c>
      <c r="AM34" s="39" t="str">
        <f t="shared" si="25"/>
        <v/>
      </c>
      <c r="AN34" s="39">
        <f t="shared" si="26"/>
        <v>4.1046396267275469</v>
      </c>
      <c r="AO34" s="39">
        <f t="shared" si="27"/>
        <v>4.3763032313105841</v>
      </c>
      <c r="AP34" s="39">
        <f t="shared" si="28"/>
        <v>2.9304672122738342</v>
      </c>
      <c r="AQ34" s="39">
        <f t="shared" si="29"/>
        <v>3.0131094670049201</v>
      </c>
      <c r="AR34" s="39">
        <f t="shared" si="30"/>
        <v>1.1045871124277515</v>
      </c>
      <c r="AS34" s="39">
        <f t="shared" si="31"/>
        <v>2.9756616377648566</v>
      </c>
      <c r="AT34" s="39" t="str">
        <f t="shared" si="32"/>
        <v/>
      </c>
      <c r="AU34" s="39" t="str">
        <f t="shared" si="33"/>
        <v/>
      </c>
      <c r="AV34" s="39" t="str">
        <f t="shared" si="34"/>
        <v/>
      </c>
      <c r="AW34" s="39" t="str">
        <f t="shared" si="35"/>
        <v/>
      </c>
      <c r="AX34" s="39" t="str">
        <f t="shared" si="36"/>
        <v/>
      </c>
      <c r="AY34" s="140" t="str">
        <f t="shared" si="37"/>
        <v/>
      </c>
    </row>
    <row r="35" spans="1:51">
      <c r="A35" s="208"/>
      <c r="B35" s="21">
        <v>187.5</v>
      </c>
      <c r="C35" s="4"/>
      <c r="D35" s="6">
        <v>11.944961564344075</v>
      </c>
      <c r="E35" s="6">
        <v>12.208000000000002</v>
      </c>
      <c r="F35" s="7">
        <v>1.3165611772088165E-2</v>
      </c>
      <c r="G35" s="6">
        <v>2.2020869153828144</v>
      </c>
      <c r="H35" s="22">
        <v>0.65299498520641042</v>
      </c>
      <c r="I35" s="92">
        <f t="shared" si="2"/>
        <v>195</v>
      </c>
      <c r="J35" s="6">
        <f t="shared" si="0"/>
        <v>1.6738673604727894</v>
      </c>
      <c r="K35" s="6">
        <f t="shared" si="1"/>
        <v>0.65331441591861106</v>
      </c>
      <c r="L35" s="135"/>
      <c r="M35" s="147">
        <f t="shared" si="38"/>
        <v>90</v>
      </c>
      <c r="N35" s="39">
        <f t="shared" si="3"/>
        <v>0.58903174105540135</v>
      </c>
      <c r="O35" s="39">
        <f t="shared" si="39"/>
        <v>1.3366407524193842</v>
      </c>
      <c r="P35" s="39">
        <f t="shared" si="4"/>
        <v>0.94469991102643225</v>
      </c>
      <c r="Q35" s="39">
        <f t="shared" si="5"/>
        <v>2.5617277732658348</v>
      </c>
      <c r="R35" s="39">
        <f t="shared" si="6"/>
        <v>1.4307711308227862</v>
      </c>
      <c r="S35" s="39">
        <f t="shared" si="7"/>
        <v>0.9163960554084708</v>
      </c>
      <c r="T35" s="39">
        <f t="shared" si="8"/>
        <v>0.46757721652595147</v>
      </c>
      <c r="U35" s="39">
        <f t="shared" si="9"/>
        <v>2.3439013231404715</v>
      </c>
      <c r="V35" s="39">
        <f t="shared" si="10"/>
        <v>1.0308934759266344</v>
      </c>
      <c r="W35" s="39">
        <f t="shared" si="11"/>
        <v>0.38753793765509659</v>
      </c>
      <c r="X35" s="39">
        <f t="shared" si="12"/>
        <v>1.5024468903269983</v>
      </c>
      <c r="Y35" s="39">
        <f t="shared" si="13"/>
        <v>0.12253532502048128</v>
      </c>
      <c r="Z35" s="39">
        <f t="shared" si="14"/>
        <v>1.794869841852148</v>
      </c>
      <c r="AA35" s="39">
        <f t="shared" si="15"/>
        <v>0.50010757587396026</v>
      </c>
      <c r="AB35" s="140">
        <f t="shared" si="16"/>
        <v>1.3800624724762884</v>
      </c>
      <c r="AD35" s="142" t="str">
        <f t="shared" si="17"/>
        <v/>
      </c>
      <c r="AE35" s="39" t="str">
        <f t="shared" si="18"/>
        <v/>
      </c>
      <c r="AF35" s="140" t="str">
        <f t="shared" si="19"/>
        <v/>
      </c>
      <c r="AH35" s="142" t="str">
        <f t="shared" si="20"/>
        <v/>
      </c>
      <c r="AI35" s="39" t="str">
        <f t="shared" si="21"/>
        <v/>
      </c>
      <c r="AJ35" s="39" t="str">
        <f t="shared" si="22"/>
        <v/>
      </c>
      <c r="AK35" s="39" t="str">
        <f t="shared" si="23"/>
        <v/>
      </c>
      <c r="AL35" s="39" t="str">
        <f t="shared" si="24"/>
        <v/>
      </c>
      <c r="AM35" s="39" t="str">
        <f t="shared" si="25"/>
        <v/>
      </c>
      <c r="AN35" s="39">
        <f t="shared" si="26"/>
        <v>1.4869475845334652</v>
      </c>
      <c r="AO35" s="39">
        <f t="shared" si="27"/>
        <v>1.1038001037509819</v>
      </c>
      <c r="AP35" s="39">
        <f t="shared" si="28"/>
        <v>0.22569214047904559</v>
      </c>
      <c r="AQ35" s="39">
        <f t="shared" si="29"/>
        <v>0.58739492757129808</v>
      </c>
      <c r="AR35" s="39">
        <f t="shared" si="30"/>
        <v>1.2495951336650255</v>
      </c>
      <c r="AS35" s="39">
        <f t="shared" si="31"/>
        <v>0.10603510355178239</v>
      </c>
      <c r="AT35" s="39" t="str">
        <f t="shared" si="32"/>
        <v/>
      </c>
      <c r="AU35" s="39" t="str">
        <f t="shared" si="33"/>
        <v/>
      </c>
      <c r="AV35" s="39" t="str">
        <f t="shared" si="34"/>
        <v/>
      </c>
      <c r="AW35" s="39" t="str">
        <f t="shared" si="35"/>
        <v/>
      </c>
      <c r="AX35" s="39" t="str">
        <f t="shared" si="36"/>
        <v/>
      </c>
      <c r="AY35" s="140" t="str">
        <f t="shared" si="37"/>
        <v/>
      </c>
    </row>
    <row r="36" spans="1:51">
      <c r="A36" s="208"/>
      <c r="B36" s="21">
        <v>202.5</v>
      </c>
      <c r="C36" s="4"/>
      <c r="D36" s="6">
        <v>11.933286564344074</v>
      </c>
      <c r="E36" s="6">
        <v>12.069999999999999</v>
      </c>
      <c r="F36" s="7">
        <v>1.8257418583505797E-2</v>
      </c>
      <c r="G36" s="6">
        <v>1.1456478055627644</v>
      </c>
      <c r="H36" s="22">
        <v>0.65363384663081159</v>
      </c>
      <c r="I36" s="92">
        <f t="shared" si="2"/>
        <v>210</v>
      </c>
      <c r="J36" s="6">
        <f t="shared" si="0"/>
        <v>0.44896420440787954</v>
      </c>
      <c r="K36" s="6">
        <f t="shared" si="1"/>
        <v>0.64832908767080477</v>
      </c>
      <c r="L36" s="135"/>
      <c r="M36" s="147">
        <f t="shared" si="38"/>
        <v>105</v>
      </c>
      <c r="N36" s="39">
        <f t="shared" si="3"/>
        <v>0.83133104857391549</v>
      </c>
      <c r="O36" s="39">
        <f t="shared" si="39"/>
        <v>1.239085970917758</v>
      </c>
      <c r="P36" s="39">
        <f t="shared" si="4"/>
        <v>0.72438704199295834</v>
      </c>
      <c r="Q36" s="39">
        <f t="shared" si="5"/>
        <v>2.1958803185697842</v>
      </c>
      <c r="R36" s="39">
        <f t="shared" si="6"/>
        <v>1.1673317683052218</v>
      </c>
      <c r="S36" s="39">
        <f t="shared" si="7"/>
        <v>0.52650032107147726</v>
      </c>
      <c r="T36" s="39">
        <f t="shared" si="8"/>
        <v>5.1958915592668881E-2</v>
      </c>
      <c r="U36" s="39">
        <f t="shared" si="9"/>
        <v>1.6953947991063154</v>
      </c>
      <c r="V36" s="39">
        <f t="shared" si="10"/>
        <v>0.45047246325817941</v>
      </c>
      <c r="W36" s="39">
        <f t="shared" si="11"/>
        <v>0.52657902077899787</v>
      </c>
      <c r="X36" s="39">
        <f t="shared" si="12"/>
        <v>1.1970827496671133</v>
      </c>
      <c r="Y36" s="39">
        <f t="shared" si="13"/>
        <v>6.3755132905593634E-2</v>
      </c>
      <c r="Z36" s="39">
        <f t="shared" si="14"/>
        <v>1.6195395898010319</v>
      </c>
      <c r="AA36" s="39">
        <f t="shared" si="15"/>
        <v>0.4581807125124171</v>
      </c>
      <c r="AB36" s="140">
        <f t="shared" si="16"/>
        <v>1.239135437965265</v>
      </c>
      <c r="AD36" s="142" t="str">
        <f t="shared" si="17"/>
        <v/>
      </c>
      <c r="AE36" s="39" t="str">
        <f t="shared" si="18"/>
        <v/>
      </c>
      <c r="AF36" s="140" t="str">
        <f t="shared" si="19"/>
        <v/>
      </c>
      <c r="AH36" s="142" t="str">
        <f t="shared" si="20"/>
        <v/>
      </c>
      <c r="AI36" s="39" t="str">
        <f t="shared" si="21"/>
        <v/>
      </c>
      <c r="AJ36" s="39" t="str">
        <f t="shared" si="22"/>
        <v/>
      </c>
      <c r="AK36" s="39" t="str">
        <f t="shared" si="23"/>
        <v/>
      </c>
      <c r="AL36" s="39" t="str">
        <f t="shared" si="24"/>
        <v/>
      </c>
      <c r="AM36" s="39" t="str">
        <f t="shared" si="25"/>
        <v/>
      </c>
      <c r="AN36" s="39">
        <f t="shared" si="26"/>
        <v>0.7424567919606766</v>
      </c>
      <c r="AO36" s="39">
        <f t="shared" si="27"/>
        <v>5.4235922621651458E-2</v>
      </c>
      <c r="AP36" s="39">
        <f t="shared" si="28"/>
        <v>0.54365475671942654</v>
      </c>
      <c r="AQ36" s="39">
        <f t="shared" si="29"/>
        <v>4.0101664008812077E-4</v>
      </c>
      <c r="AR36" s="39">
        <f t="shared" si="30"/>
        <v>1.6583284763065305</v>
      </c>
      <c r="AS36" s="39">
        <f t="shared" si="31"/>
        <v>0.47267875000977999</v>
      </c>
      <c r="AT36" s="39" t="str">
        <f t="shared" si="32"/>
        <v/>
      </c>
      <c r="AU36" s="39" t="str">
        <f t="shared" si="33"/>
        <v/>
      </c>
      <c r="AV36" s="39" t="str">
        <f t="shared" si="34"/>
        <v/>
      </c>
      <c r="AW36" s="39" t="str">
        <f t="shared" si="35"/>
        <v/>
      </c>
      <c r="AX36" s="39" t="str">
        <f t="shared" si="36"/>
        <v/>
      </c>
      <c r="AY36" s="140" t="str">
        <f t="shared" si="37"/>
        <v/>
      </c>
    </row>
    <row r="37" spans="1:51">
      <c r="A37" s="208"/>
      <c r="B37" s="21">
        <v>217.5</v>
      </c>
      <c r="C37" s="4"/>
      <c r="D37" s="6">
        <v>11.974663564344075</v>
      </c>
      <c r="E37" s="6">
        <v>11.944999999999999</v>
      </c>
      <c r="F37" s="7">
        <v>1.6499158227686474E-2</v>
      </c>
      <c r="G37" s="6">
        <v>-0.24771939674700524</v>
      </c>
      <c r="H37" s="22">
        <v>0.64302432871079795</v>
      </c>
      <c r="I37" s="92">
        <f t="shared" si="2"/>
        <v>225</v>
      </c>
      <c r="J37" s="6"/>
      <c r="K37" s="6"/>
      <c r="L37" s="19"/>
      <c r="M37" s="147">
        <f t="shared" si="38"/>
        <v>120</v>
      </c>
      <c r="N37" s="39">
        <f t="shared" si="3"/>
        <v>0.88694405838332158</v>
      </c>
      <c r="O37" s="39">
        <f t="shared" si="39"/>
        <v>1.0627850129337912</v>
      </c>
      <c r="P37" s="39">
        <f t="shared" si="4"/>
        <v>0.53982721870296124</v>
      </c>
      <c r="Q37" s="39">
        <f t="shared" si="5"/>
        <v>2.0654227551149775</v>
      </c>
      <c r="R37" s="39">
        <f t="shared" si="6"/>
        <v>0.82348341632566491</v>
      </c>
      <c r="S37" s="39">
        <f t="shared" si="7"/>
        <v>0.25424210125517482</v>
      </c>
      <c r="T37" s="39">
        <f t="shared" si="8"/>
        <v>0.3262361476984787</v>
      </c>
      <c r="U37" s="39">
        <f t="shared" si="9"/>
        <v>1.4911279480022741</v>
      </c>
      <c r="V37" s="39">
        <f t="shared" si="10"/>
        <v>1.6412282340738757E-2</v>
      </c>
      <c r="W37" s="39">
        <f t="shared" si="11"/>
        <v>0.53994668856639161</v>
      </c>
      <c r="X37" s="39">
        <f t="shared" si="12"/>
        <v>1.2230020585217394</v>
      </c>
      <c r="Y37" s="39">
        <f t="shared" si="13"/>
        <v>0.25210026432838856</v>
      </c>
      <c r="Z37" s="39">
        <f t="shared" si="14"/>
        <v>1.6558954004576294</v>
      </c>
      <c r="AA37" s="39">
        <f t="shared" si="15"/>
        <v>0.29045702787658839</v>
      </c>
      <c r="AB37" s="140">
        <f t="shared" si="16"/>
        <v>1.4277113873157536</v>
      </c>
      <c r="AD37" s="142">
        <f t="shared" si="17"/>
        <v>0.75554086801849829</v>
      </c>
      <c r="AE37" s="39" t="str">
        <f t="shared" si="18"/>
        <v/>
      </c>
      <c r="AF37" s="140" t="str">
        <f t="shared" si="19"/>
        <v/>
      </c>
      <c r="AH37" s="142">
        <f t="shared" si="20"/>
        <v>1.2086240862318351</v>
      </c>
      <c r="AI37" s="39">
        <f t="shared" si="21"/>
        <v>0.46704257008210631</v>
      </c>
      <c r="AJ37" s="39">
        <f t="shared" si="22"/>
        <v>0.21854804885616347</v>
      </c>
      <c r="AK37" s="39">
        <f t="shared" si="23"/>
        <v>0.72045720007121949</v>
      </c>
      <c r="AL37" s="39">
        <f t="shared" si="24"/>
        <v>0.97568873646222054</v>
      </c>
      <c r="AM37" s="39">
        <f t="shared" si="25"/>
        <v>0.45301959397845148</v>
      </c>
      <c r="AN37" s="39">
        <f t="shared" si="26"/>
        <v>0.52800815551553548</v>
      </c>
      <c r="AO37" s="39">
        <f t="shared" si="27"/>
        <v>0.35825672794451996</v>
      </c>
      <c r="AP37" s="39">
        <f t="shared" si="28"/>
        <v>0.57430754965852693</v>
      </c>
      <c r="AQ37" s="39">
        <f t="shared" si="29"/>
        <v>2.2294423429091065E-2</v>
      </c>
      <c r="AR37" s="39">
        <f t="shared" si="30"/>
        <v>1.7017658214379996</v>
      </c>
      <c r="AS37" s="39">
        <f t="shared" si="31"/>
        <v>0.31916629336735369</v>
      </c>
      <c r="AT37" s="39" t="str">
        <f t="shared" si="32"/>
        <v/>
      </c>
      <c r="AU37" s="39" t="str">
        <f t="shared" si="33"/>
        <v/>
      </c>
      <c r="AV37" s="39" t="str">
        <f t="shared" si="34"/>
        <v/>
      </c>
      <c r="AW37" s="39" t="str">
        <f t="shared" si="35"/>
        <v/>
      </c>
      <c r="AX37" s="39" t="str">
        <f t="shared" si="36"/>
        <v/>
      </c>
      <c r="AY37" s="140" t="str">
        <f t="shared" si="37"/>
        <v/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2"/>
        <v>240</v>
      </c>
      <c r="J38" s="6"/>
      <c r="K38" s="6"/>
      <c r="L38" s="19"/>
      <c r="M38" s="147">
        <f t="shared" si="38"/>
        <v>135</v>
      </c>
      <c r="N38" s="39">
        <f t="shared" si="3"/>
        <v>1.0088421024308172</v>
      </c>
      <c r="O38" s="39">
        <f t="shared" si="39"/>
        <v>0.85555660755725438</v>
      </c>
      <c r="P38" s="39">
        <f t="shared" si="4"/>
        <v>0.57516360148542622</v>
      </c>
      <c r="Q38" s="39">
        <f t="shared" si="5"/>
        <v>2.1103071437208012</v>
      </c>
      <c r="R38" s="39">
        <f t="shared" si="6"/>
        <v>0.71897439236394223</v>
      </c>
      <c r="S38" s="39">
        <f t="shared" si="7"/>
        <v>0.12800091963729715</v>
      </c>
      <c r="T38" s="39">
        <f t="shared" si="8"/>
        <v>0.41627978343554911</v>
      </c>
      <c r="U38" s="39">
        <f t="shared" si="9"/>
        <v>1.4373818781086531</v>
      </c>
      <c r="V38" s="39">
        <f t="shared" si="10"/>
        <v>0.27452786840006049</v>
      </c>
      <c r="W38" s="39">
        <f t="shared" si="11"/>
        <v>0.27902381998375569</v>
      </c>
      <c r="X38" s="39">
        <f t="shared" si="12"/>
        <v>1.4829637691522728</v>
      </c>
      <c r="Y38" s="39">
        <f t="shared" si="13"/>
        <v>0.14060367146521241</v>
      </c>
      <c r="Z38" s="39">
        <f t="shared" si="14"/>
        <v>1.6769882999791663</v>
      </c>
      <c r="AA38" s="39">
        <f t="shared" si="15"/>
        <v>0.14018703723555184</v>
      </c>
      <c r="AB38" s="140">
        <f t="shared" si="16"/>
        <v>1.5861444316872801</v>
      </c>
      <c r="AD38" s="142">
        <f t="shared" si="17"/>
        <v>0.27573043629313931</v>
      </c>
      <c r="AE38" s="39" t="str">
        <f t="shared" si="18"/>
        <v/>
      </c>
      <c r="AF38" s="140" t="str">
        <f t="shared" si="19"/>
        <v/>
      </c>
      <c r="AH38" s="142">
        <f t="shared" si="20"/>
        <v>0.88584412572468485</v>
      </c>
      <c r="AI38" s="39">
        <f t="shared" si="21"/>
        <v>3.3005016791913783E-2</v>
      </c>
      <c r="AJ38" s="39">
        <f t="shared" si="22"/>
        <v>8.188428232327187E-2</v>
      </c>
      <c r="AK38" s="39">
        <f t="shared" si="23"/>
        <v>0.34171120530783022</v>
      </c>
      <c r="AL38" s="39">
        <f t="shared" si="24"/>
        <v>1.3452953108220127</v>
      </c>
      <c r="AM38" s="39">
        <f t="shared" si="25"/>
        <v>0.21282873543453129</v>
      </c>
      <c r="AN38" s="39">
        <f t="shared" si="26"/>
        <v>0.66518921921792107</v>
      </c>
      <c r="AO38" s="39">
        <f t="shared" si="27"/>
        <v>0.34630611576854514</v>
      </c>
      <c r="AP38" s="39">
        <f t="shared" si="28"/>
        <v>0.20717115424342192</v>
      </c>
      <c r="AQ38" s="39">
        <f t="shared" si="29"/>
        <v>7.8522848118970701E-2</v>
      </c>
      <c r="AR38" s="39">
        <f t="shared" si="30"/>
        <v>1.6506985263198057</v>
      </c>
      <c r="AS38" s="39">
        <f t="shared" si="31"/>
        <v>6.44294199262712E-2</v>
      </c>
      <c r="AT38" s="39" t="str">
        <f t="shared" si="32"/>
        <v/>
      </c>
      <c r="AU38" s="39" t="str">
        <f t="shared" si="33"/>
        <v/>
      </c>
      <c r="AV38" s="39" t="str">
        <f t="shared" si="34"/>
        <v/>
      </c>
      <c r="AW38" s="39" t="str">
        <f t="shared" si="35"/>
        <v/>
      </c>
      <c r="AX38" s="39" t="str">
        <f t="shared" si="36"/>
        <v/>
      </c>
      <c r="AY38" s="140" t="str">
        <f t="shared" si="37"/>
        <v/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2"/>
        <v>255</v>
      </c>
      <c r="J39" s="6"/>
      <c r="K39" s="6"/>
      <c r="L39" s="19"/>
      <c r="M39" s="147">
        <f t="shared" si="38"/>
        <v>150</v>
      </c>
      <c r="N39" s="39">
        <f t="shared" si="3"/>
        <v>1.0944233245671959</v>
      </c>
      <c r="O39" s="39">
        <f t="shared" si="39"/>
        <v>0.92018754781272238</v>
      </c>
      <c r="P39" s="39">
        <f t="shared" si="4"/>
        <v>0.77553159399839855</v>
      </c>
      <c r="Q39" s="39" t="str">
        <f t="shared" si="5"/>
        <v/>
      </c>
      <c r="R39" s="39">
        <f t="shared" si="6"/>
        <v>0.62742323240510056</v>
      </c>
      <c r="S39" s="39">
        <f t="shared" si="7"/>
        <v>0.14827802884542846</v>
      </c>
      <c r="T39" s="39">
        <f t="shared" si="8"/>
        <v>0.27474797374435234</v>
      </c>
      <c r="U39" s="39" t="str">
        <f t="shared" si="9"/>
        <v/>
      </c>
      <c r="V39" s="39">
        <f t="shared" si="10"/>
        <v>0.4771924619925576</v>
      </c>
      <c r="W39" s="39">
        <f t="shared" si="11"/>
        <v>0.12637794718323436</v>
      </c>
      <c r="X39" s="39" t="str">
        <f t="shared" si="12"/>
        <v/>
      </c>
      <c r="Y39" s="39">
        <f t="shared" si="13"/>
        <v>0.3134608096587545</v>
      </c>
      <c r="Z39" s="39" t="str">
        <f t="shared" si="14"/>
        <v/>
      </c>
      <c r="AA39" s="39">
        <f t="shared" si="15"/>
        <v>0.17639370733490564</v>
      </c>
      <c r="AB39" s="140" t="str">
        <f t="shared" si="16"/>
        <v/>
      </c>
      <c r="AD39" s="142">
        <f t="shared" si="17"/>
        <v>2.8252608125719374E-2</v>
      </c>
      <c r="AE39" s="39" t="str">
        <f t="shared" si="18"/>
        <v/>
      </c>
      <c r="AF39" s="140" t="str">
        <f t="shared" si="19"/>
        <v/>
      </c>
      <c r="AH39" s="142">
        <f t="shared" si="20"/>
        <v>0.67455857731075364</v>
      </c>
      <c r="AI39" s="39">
        <f t="shared" si="21"/>
        <v>0.36343716427138528</v>
      </c>
      <c r="AJ39" s="39">
        <f t="shared" si="22"/>
        <v>0.21517726125139236</v>
      </c>
      <c r="AK39" s="39">
        <f t="shared" si="23"/>
        <v>8.8918805787586389E-2</v>
      </c>
      <c r="AL39" s="39" t="str">
        <f t="shared" si="24"/>
        <v/>
      </c>
      <c r="AM39" s="39">
        <f t="shared" si="25"/>
        <v>8.0723898824253834E-2</v>
      </c>
      <c r="AN39" s="39">
        <f t="shared" si="26"/>
        <v>0.72924854027611552</v>
      </c>
      <c r="AO39" s="39">
        <f t="shared" si="27"/>
        <v>0.35181402475612372</v>
      </c>
      <c r="AP39" s="39">
        <f t="shared" si="28"/>
        <v>0.19577005148182774</v>
      </c>
      <c r="AQ39" s="39">
        <f t="shared" si="29"/>
        <v>6.4031792551767178E-2</v>
      </c>
      <c r="AR39" s="39" t="str">
        <f t="shared" si="30"/>
        <v/>
      </c>
      <c r="AS39" s="39">
        <f t="shared" si="31"/>
        <v>0.11442407106645809</v>
      </c>
      <c r="AT39" s="39" t="str">
        <f t="shared" si="32"/>
        <v/>
      </c>
      <c r="AU39" s="39" t="str">
        <f t="shared" si="33"/>
        <v/>
      </c>
      <c r="AV39" s="39" t="str">
        <f t="shared" si="34"/>
        <v/>
      </c>
      <c r="AW39" s="39" t="str">
        <f t="shared" si="35"/>
        <v/>
      </c>
      <c r="AX39" s="39" t="str">
        <f t="shared" si="36"/>
        <v/>
      </c>
      <c r="AY39" s="140" t="str">
        <f t="shared" si="37"/>
        <v/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2"/>
        <v>270</v>
      </c>
      <c r="J40" s="6"/>
      <c r="K40" s="6"/>
      <c r="L40" s="19"/>
      <c r="M40" s="147">
        <f t="shared" si="38"/>
        <v>165</v>
      </c>
      <c r="N40" s="39">
        <f t="shared" si="3"/>
        <v>0.94502991970491812</v>
      </c>
      <c r="O40" s="39">
        <f t="shared" si="39"/>
        <v>0.73575628369809298</v>
      </c>
      <c r="P40" s="39">
        <f t="shared" si="4"/>
        <v>1.025412914439368</v>
      </c>
      <c r="Q40" s="39" t="str">
        <f t="shared" si="5"/>
        <v/>
      </c>
      <c r="R40" s="39">
        <f t="shared" si="6"/>
        <v>6.376599842315199E-2</v>
      </c>
      <c r="S40" s="39">
        <f t="shared" si="7"/>
        <v>0.19759504771265482</v>
      </c>
      <c r="T40" s="39">
        <f t="shared" si="8"/>
        <v>0.17759741495251377</v>
      </c>
      <c r="U40" s="39" t="str">
        <f t="shared" si="9"/>
        <v/>
      </c>
      <c r="V40" s="39">
        <f t="shared" si="10"/>
        <v>0.97429667101108863</v>
      </c>
      <c r="W40" s="39">
        <f t="shared" si="11"/>
        <v>0.3475343296161047</v>
      </c>
      <c r="X40" s="39" t="str">
        <f t="shared" si="12"/>
        <v/>
      </c>
      <c r="Y40" s="39">
        <f t="shared" si="13"/>
        <v>0.73784241296117414</v>
      </c>
      <c r="Z40" s="39" t="str">
        <f t="shared" si="14"/>
        <v/>
      </c>
      <c r="AA40" s="39">
        <f t="shared" si="15"/>
        <v>1.0514907806315454</v>
      </c>
      <c r="AB40" s="140" t="str">
        <f t="shared" si="16"/>
        <v/>
      </c>
      <c r="AD40" s="142">
        <f t="shared" si="17"/>
        <v>0.4236721150410801</v>
      </c>
      <c r="AE40" s="39" t="str">
        <f t="shared" si="18"/>
        <v/>
      </c>
      <c r="AF40" s="140" t="str">
        <f t="shared" si="19"/>
        <v/>
      </c>
      <c r="AH40" s="142">
        <f t="shared" si="20"/>
        <v>0.45565421430242919</v>
      </c>
      <c r="AI40" s="39">
        <f t="shared" si="21"/>
        <v>0.4611198734769289</v>
      </c>
      <c r="AJ40" s="39">
        <f t="shared" si="22"/>
        <v>0.26458198527798671</v>
      </c>
      <c r="AK40" s="39">
        <f t="shared" si="23"/>
        <v>0.58132191894503837</v>
      </c>
      <c r="AL40" s="39" t="str">
        <f t="shared" si="24"/>
        <v/>
      </c>
      <c r="AM40" s="39">
        <f t="shared" si="25"/>
        <v>0.42909750664533375</v>
      </c>
      <c r="AN40" s="39">
        <f t="shared" si="26"/>
        <v>0.88904986428437061</v>
      </c>
      <c r="AO40" s="39">
        <f t="shared" si="27"/>
        <v>1.7896207318275435E-2</v>
      </c>
      <c r="AP40" s="39">
        <f t="shared" si="28"/>
        <v>0.17000430308076941</v>
      </c>
      <c r="AQ40" s="39">
        <f t="shared" si="29"/>
        <v>0.18498206955525534</v>
      </c>
      <c r="AR40" s="39" t="str">
        <f t="shared" si="30"/>
        <v/>
      </c>
      <c r="AS40" s="39">
        <f t="shared" si="31"/>
        <v>0.90650276397007501</v>
      </c>
      <c r="AT40" s="39" t="str">
        <f t="shared" si="32"/>
        <v/>
      </c>
      <c r="AU40" s="39" t="str">
        <f t="shared" si="33"/>
        <v/>
      </c>
      <c r="AV40" s="39" t="str">
        <f t="shared" si="34"/>
        <v/>
      </c>
      <c r="AW40" s="39" t="str">
        <f t="shared" si="35"/>
        <v/>
      </c>
      <c r="AX40" s="39" t="str">
        <f t="shared" si="36"/>
        <v/>
      </c>
      <c r="AY40" s="140" t="str">
        <f t="shared" si="37"/>
        <v/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2"/>
        <v>285</v>
      </c>
      <c r="J41" s="6"/>
      <c r="K41" s="6"/>
      <c r="L41" s="19"/>
      <c r="M41" s="147">
        <f t="shared" si="38"/>
        <v>180</v>
      </c>
      <c r="N41" s="39">
        <f t="shared" si="3"/>
        <v>0.67101725709233884</v>
      </c>
      <c r="O41" s="39">
        <f t="shared" si="39"/>
        <v>0.39016191340948941</v>
      </c>
      <c r="P41" s="39">
        <f t="shared" si="4"/>
        <v>1.0147993169108707</v>
      </c>
      <c r="Q41" s="39" t="str">
        <f t="shared" si="5"/>
        <v/>
      </c>
      <c r="R41" s="39">
        <f t="shared" si="6"/>
        <v>3.5181110284574317E-2</v>
      </c>
      <c r="S41" s="39">
        <f t="shared" si="7"/>
        <v>0.29760221780587753</v>
      </c>
      <c r="T41" s="39">
        <f t="shared" si="8"/>
        <v>0.46139583119499994</v>
      </c>
      <c r="U41" s="39" t="str">
        <f t="shared" si="9"/>
        <v/>
      </c>
      <c r="V41" s="39">
        <f t="shared" si="10"/>
        <v>0.788858274616556</v>
      </c>
      <c r="W41" s="39">
        <f t="shared" si="11"/>
        <v>0.70744953358962803</v>
      </c>
      <c r="X41" s="39" t="str">
        <f t="shared" si="12"/>
        <v/>
      </c>
      <c r="Y41" s="39">
        <f t="shared" si="13"/>
        <v>0.46935634737326987</v>
      </c>
      <c r="Z41" s="39" t="str">
        <f t="shared" si="14"/>
        <v/>
      </c>
      <c r="AA41" s="39">
        <f t="shared" si="15"/>
        <v>1.1487032040673646</v>
      </c>
      <c r="AB41" s="140" t="str">
        <f t="shared" si="16"/>
        <v/>
      </c>
      <c r="AD41" s="142">
        <f t="shared" si="17"/>
        <v>0.64155566175046319</v>
      </c>
      <c r="AE41" s="39" t="str">
        <f t="shared" si="18"/>
        <v/>
      </c>
      <c r="AF41" s="140" t="str">
        <f t="shared" si="19"/>
        <v/>
      </c>
      <c r="AH41" s="142">
        <f t="shared" si="20"/>
        <v>0.2450734635765871</v>
      </c>
      <c r="AI41" s="39">
        <f t="shared" si="21"/>
        <v>0.98659950078708603</v>
      </c>
      <c r="AJ41" s="39">
        <f t="shared" si="22"/>
        <v>0.67725595843219888</v>
      </c>
      <c r="AK41" s="39">
        <f t="shared" si="23"/>
        <v>1.3158487089451849</v>
      </c>
      <c r="AL41" s="39" t="str">
        <f t="shared" si="24"/>
        <v/>
      </c>
      <c r="AM41" s="39">
        <f t="shared" si="25"/>
        <v>0.23043750729751636</v>
      </c>
      <c r="AN41" s="39">
        <f t="shared" si="26"/>
        <v>0.35919945356581512</v>
      </c>
      <c r="AO41" s="39">
        <f t="shared" si="27"/>
        <v>0.32493376546282859</v>
      </c>
      <c r="AP41" s="39">
        <f t="shared" si="28"/>
        <v>2.9976024352709456E-2</v>
      </c>
      <c r="AQ41" s="39">
        <f t="shared" si="29"/>
        <v>0.72769549703952474</v>
      </c>
      <c r="AR41" s="39" t="str">
        <f t="shared" si="30"/>
        <v/>
      </c>
      <c r="AS41" s="39">
        <f t="shared" si="31"/>
        <v>0.43383637855562379</v>
      </c>
      <c r="AT41" s="39" t="str">
        <f t="shared" si="32"/>
        <v/>
      </c>
      <c r="AU41" s="39" t="str">
        <f t="shared" si="33"/>
        <v/>
      </c>
      <c r="AV41" s="39" t="str">
        <f t="shared" si="34"/>
        <v/>
      </c>
      <c r="AW41" s="39" t="str">
        <f t="shared" si="35"/>
        <v/>
      </c>
      <c r="AX41" s="39" t="str">
        <f t="shared" si="36"/>
        <v/>
      </c>
      <c r="AY41" s="140" t="str">
        <f t="shared" si="37"/>
        <v/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2"/>
        <v>300</v>
      </c>
      <c r="J42" s="6"/>
      <c r="K42" s="6"/>
      <c r="L42" s="19"/>
      <c r="M42" s="147">
        <f t="shared" si="38"/>
        <v>195</v>
      </c>
      <c r="N42" s="39">
        <f t="shared" si="3"/>
        <v>0.24802499544109144</v>
      </c>
      <c r="O42" s="39">
        <f t="shared" si="39"/>
        <v>0.32671204683735611</v>
      </c>
      <c r="P42" s="39">
        <f t="shared" si="4"/>
        <v>0.57677822439345949</v>
      </c>
      <c r="Q42" s="39" t="str">
        <f t="shared" si="5"/>
        <v/>
      </c>
      <c r="R42" s="39">
        <f t="shared" si="6"/>
        <v>0.48665176532300258</v>
      </c>
      <c r="S42" s="39">
        <f t="shared" si="7"/>
        <v>0.10646955712595334</v>
      </c>
      <c r="T42" s="39">
        <f t="shared" si="8"/>
        <v>0.40754328713963905</v>
      </c>
      <c r="U42" s="39" t="str">
        <f t="shared" si="9"/>
        <v/>
      </c>
      <c r="V42" s="39">
        <f t="shared" si="10"/>
        <v>0.29844166272916545</v>
      </c>
      <c r="W42" s="39">
        <f t="shared" si="11"/>
        <v>0.29027216149758656</v>
      </c>
      <c r="X42" s="39" t="str">
        <f t="shared" si="12"/>
        <v/>
      </c>
      <c r="Y42" s="39">
        <f t="shared" si="13"/>
        <v>0.18326171083181844</v>
      </c>
      <c r="Z42" s="39" t="str">
        <f t="shared" si="14"/>
        <v/>
      </c>
      <c r="AA42" s="39">
        <f t="shared" si="15"/>
        <v>0.11034330615758749</v>
      </c>
      <c r="AB42" s="140" t="str">
        <f t="shared" si="16"/>
        <v/>
      </c>
      <c r="AD42" s="142">
        <f t="shared" si="17"/>
        <v>0.39053165450939636</v>
      </c>
      <c r="AE42" s="39" t="str">
        <f t="shared" si="18"/>
        <v/>
      </c>
      <c r="AF42" s="140" t="str">
        <f t="shared" si="19"/>
        <v/>
      </c>
      <c r="AH42" s="142">
        <f t="shared" si="20"/>
        <v>0.85426147852503542</v>
      </c>
      <c r="AI42" s="39">
        <f t="shared" si="21"/>
        <v>1.2519044198341709</v>
      </c>
      <c r="AJ42" s="39">
        <f t="shared" si="22"/>
        <v>1.2854569453313416</v>
      </c>
      <c r="AK42" s="39">
        <f t="shared" si="23"/>
        <v>1.5109099155797496</v>
      </c>
      <c r="AL42" s="39" t="str">
        <f t="shared" si="24"/>
        <v/>
      </c>
      <c r="AM42" s="39">
        <f t="shared" si="25"/>
        <v>1.4396080459721994</v>
      </c>
      <c r="AN42" s="39">
        <f t="shared" si="26"/>
        <v>0.52830994955347421</v>
      </c>
      <c r="AO42" s="39">
        <f t="shared" si="27"/>
        <v>0.90704211079093799</v>
      </c>
      <c r="AP42" s="39">
        <f t="shared" si="28"/>
        <v>0.95713151964426213</v>
      </c>
      <c r="AQ42" s="39">
        <f t="shared" si="29"/>
        <v>1.2074008972921548</v>
      </c>
      <c r="AR42" s="39" t="str">
        <f t="shared" si="30"/>
        <v/>
      </c>
      <c r="AS42" s="39">
        <f t="shared" si="31"/>
        <v>1.1255557168856811</v>
      </c>
      <c r="AT42" s="39" t="str">
        <f t="shared" si="32"/>
        <v/>
      </c>
      <c r="AU42" s="39" t="str">
        <f t="shared" si="33"/>
        <v/>
      </c>
      <c r="AV42" s="39" t="str">
        <f t="shared" si="34"/>
        <v/>
      </c>
      <c r="AW42" s="39" t="str">
        <f t="shared" si="35"/>
        <v/>
      </c>
      <c r="AX42" s="39" t="str">
        <f t="shared" si="36"/>
        <v/>
      </c>
      <c r="AY42" s="140" t="str">
        <f t="shared" si="37"/>
        <v/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2"/>
        <v>315</v>
      </c>
      <c r="J43" s="6"/>
      <c r="K43" s="6"/>
      <c r="L43" s="19"/>
      <c r="M43" s="147">
        <f t="shared" si="38"/>
        <v>210</v>
      </c>
      <c r="N43" s="39">
        <f t="shared" si="3"/>
        <v>0.27047826408892228</v>
      </c>
      <c r="O43" s="39">
        <f t="shared" si="39"/>
        <v>0.17378223829833381</v>
      </c>
      <c r="P43" s="39">
        <f t="shared" si="4"/>
        <v>0.29278880294078291</v>
      </c>
      <c r="Q43" s="39" t="str">
        <f t="shared" si="5"/>
        <v/>
      </c>
      <c r="R43" s="39">
        <f t="shared" si="6"/>
        <v>0.17683034508428999</v>
      </c>
      <c r="S43" s="39">
        <f t="shared" si="7"/>
        <v>0.1003277639116899</v>
      </c>
      <c r="T43" s="39">
        <f t="shared" si="8"/>
        <v>5.0040922269647951E-2</v>
      </c>
      <c r="U43" s="39" t="str">
        <f t="shared" si="9"/>
        <v/>
      </c>
      <c r="V43" s="39">
        <f t="shared" si="10"/>
        <v>0.50948742027065719</v>
      </c>
      <c r="W43" s="39">
        <f t="shared" si="11"/>
        <v>0.13836735323915597</v>
      </c>
      <c r="X43" s="39" t="str">
        <f t="shared" si="12"/>
        <v/>
      </c>
      <c r="Y43" s="39">
        <f t="shared" si="13"/>
        <v>0.38863056884470087</v>
      </c>
      <c r="Z43" s="39" t="str">
        <f t="shared" si="14"/>
        <v/>
      </c>
      <c r="AA43" s="39">
        <f t="shared" si="15"/>
        <v>0.50971820859017192</v>
      </c>
      <c r="AB43" s="140" t="str">
        <f t="shared" si="16"/>
        <v/>
      </c>
      <c r="AD43" s="142">
        <f t="shared" si="17"/>
        <v>0.40093254638113895</v>
      </c>
      <c r="AE43" s="39" t="str">
        <f t="shared" si="18"/>
        <v/>
      </c>
      <c r="AF43" s="140" t="str">
        <f t="shared" si="19"/>
        <v/>
      </c>
      <c r="AH43" s="142">
        <f t="shared" si="20"/>
        <v>1.1115228713952543</v>
      </c>
      <c r="AI43" s="39">
        <f t="shared" si="21"/>
        <v>1.005322003094081</v>
      </c>
      <c r="AJ43" s="39">
        <f t="shared" si="22"/>
        <v>1.0452473869674246</v>
      </c>
      <c r="AK43" s="39">
        <f t="shared" si="23"/>
        <v>0.87878905582432354</v>
      </c>
      <c r="AL43" s="39" t="str">
        <f t="shared" si="24"/>
        <v/>
      </c>
      <c r="AM43" s="39">
        <f t="shared" si="25"/>
        <v>1.3939495535350068</v>
      </c>
      <c r="AN43" s="39">
        <f t="shared" si="26"/>
        <v>1.5447617369398996</v>
      </c>
      <c r="AO43" s="39">
        <f t="shared" si="27"/>
        <v>1.5178091540512504</v>
      </c>
      <c r="AP43" s="39">
        <f t="shared" si="28"/>
        <v>1.5297842600023115</v>
      </c>
      <c r="AQ43" s="39">
        <f t="shared" si="29"/>
        <v>1.3343959610045497</v>
      </c>
      <c r="AR43" s="39" t="str">
        <f t="shared" si="30"/>
        <v/>
      </c>
      <c r="AS43" s="39">
        <f t="shared" si="31"/>
        <v>1.8886553473249377</v>
      </c>
      <c r="AT43" s="39" t="str">
        <f t="shared" si="32"/>
        <v/>
      </c>
      <c r="AU43" s="39" t="str">
        <f t="shared" si="33"/>
        <v/>
      </c>
      <c r="AV43" s="39" t="str">
        <f t="shared" si="34"/>
        <v/>
      </c>
      <c r="AW43" s="39" t="str">
        <f t="shared" si="35"/>
        <v/>
      </c>
      <c r="AX43" s="39" t="str">
        <f t="shared" si="36"/>
        <v/>
      </c>
      <c r="AY43" s="140" t="str">
        <f t="shared" si="37"/>
        <v/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2"/>
        <v>330</v>
      </c>
      <c r="J44" s="6"/>
      <c r="K44" s="6"/>
      <c r="L44" s="19"/>
      <c r="M44" s="147">
        <f t="shared" si="38"/>
        <v>225</v>
      </c>
      <c r="N44" s="39" t="str">
        <f t="shared" si="3"/>
        <v/>
      </c>
      <c r="O44" s="39" t="str">
        <f t="shared" si="39"/>
        <v/>
      </c>
      <c r="P44" s="39" t="str">
        <f t="shared" si="4"/>
        <v/>
      </c>
      <c r="Q44" s="39" t="str">
        <f t="shared" si="5"/>
        <v/>
      </c>
      <c r="R44" s="39" t="str">
        <f t="shared" si="6"/>
        <v/>
      </c>
      <c r="S44" s="39">
        <f t="shared" si="7"/>
        <v>0.29066216724552962</v>
      </c>
      <c r="T44" s="39">
        <f t="shared" si="8"/>
        <v>0.28229991801557247</v>
      </c>
      <c r="U44" s="39" t="str">
        <f t="shared" si="9"/>
        <v/>
      </c>
      <c r="V44" s="39">
        <f t="shared" si="10"/>
        <v>0.43858617928406562</v>
      </c>
      <c r="W44" s="39">
        <f t="shared" si="11"/>
        <v>0.53117483528958442</v>
      </c>
      <c r="X44" s="39" t="str">
        <f t="shared" si="12"/>
        <v/>
      </c>
      <c r="Y44" s="39">
        <f t="shared" si="13"/>
        <v>0.14444908188683245</v>
      </c>
      <c r="Z44" s="39" t="str">
        <f t="shared" si="14"/>
        <v/>
      </c>
      <c r="AA44" s="39">
        <f t="shared" si="15"/>
        <v>0.66271465893231352</v>
      </c>
      <c r="AB44" s="140" t="str">
        <f t="shared" si="16"/>
        <v/>
      </c>
      <c r="AD44" s="142">
        <f t="shared" si="17"/>
        <v>0.13813882567172098</v>
      </c>
      <c r="AE44" s="39" t="str">
        <f t="shared" si="18"/>
        <v/>
      </c>
      <c r="AF44" s="140" t="str">
        <f t="shared" si="19"/>
        <v/>
      </c>
      <c r="AH44" s="142" t="str">
        <f t="shared" si="20"/>
        <v/>
      </c>
      <c r="AI44" s="39">
        <f t="shared" si="21"/>
        <v>0.98113708460844995</v>
      </c>
      <c r="AJ44" s="39">
        <f t="shared" si="22"/>
        <v>1.1907159036726749</v>
      </c>
      <c r="AK44" s="39">
        <f t="shared" si="23"/>
        <v>0.64711444167026277</v>
      </c>
      <c r="AL44" s="39" t="str">
        <f t="shared" si="24"/>
        <v/>
      </c>
      <c r="AM44" s="39">
        <f t="shared" si="25"/>
        <v>1.3110263814659653</v>
      </c>
      <c r="AN44" s="39" t="str">
        <f t="shared" si="26"/>
        <v/>
      </c>
      <c r="AO44" s="39">
        <f t="shared" si="27"/>
        <v>1.1718616447984622</v>
      </c>
      <c r="AP44" s="39">
        <f t="shared" si="28"/>
        <v>1.3766864140141006</v>
      </c>
      <c r="AQ44" s="39">
        <f t="shared" si="29"/>
        <v>0.80795785893799033</v>
      </c>
      <c r="AR44" s="39" t="str">
        <f t="shared" si="30"/>
        <v/>
      </c>
      <c r="AS44" s="39">
        <f t="shared" si="31"/>
        <v>1.4977739841029225</v>
      </c>
      <c r="AT44" s="39" t="str">
        <f t="shared" si="32"/>
        <v/>
      </c>
      <c r="AU44" s="39" t="str">
        <f t="shared" si="33"/>
        <v/>
      </c>
      <c r="AV44" s="39" t="str">
        <f t="shared" si="34"/>
        <v/>
      </c>
      <c r="AW44" s="39" t="str">
        <f t="shared" si="35"/>
        <v/>
      </c>
      <c r="AX44" s="39" t="str">
        <f t="shared" si="36"/>
        <v/>
      </c>
      <c r="AY44" s="140" t="str">
        <f t="shared" si="37"/>
        <v/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2"/>
        <v>345</v>
      </c>
      <c r="J45" s="6"/>
      <c r="K45" s="6"/>
      <c r="L45" s="19"/>
      <c r="M45" s="147">
        <f t="shared" si="38"/>
        <v>240</v>
      </c>
      <c r="N45" s="39" t="str">
        <f t="shared" si="3"/>
        <v/>
      </c>
      <c r="O45" s="39" t="str">
        <f t="shared" si="39"/>
        <v/>
      </c>
      <c r="P45" s="39" t="str">
        <f t="shared" si="4"/>
        <v/>
      </c>
      <c r="Q45" s="39" t="str">
        <f t="shared" si="5"/>
        <v/>
      </c>
      <c r="R45" s="39" t="str">
        <f t="shared" si="6"/>
        <v/>
      </c>
      <c r="S45" s="39">
        <f t="shared" si="7"/>
        <v>0.32852201617632198</v>
      </c>
      <c r="T45" s="39">
        <f t="shared" si="8"/>
        <v>0.33940016946622537</v>
      </c>
      <c r="U45" s="39" t="str">
        <f t="shared" si="9"/>
        <v/>
      </c>
      <c r="V45" s="39">
        <f t="shared" si="10"/>
        <v>0.59862687471194587</v>
      </c>
      <c r="W45" s="39">
        <f t="shared" si="11"/>
        <v>0.61963894455662727</v>
      </c>
      <c r="X45" s="39" t="str">
        <f t="shared" si="12"/>
        <v/>
      </c>
      <c r="Y45" s="39">
        <f t="shared" si="13"/>
        <v>0.26062223377530375</v>
      </c>
      <c r="Z45" s="39" t="str">
        <f t="shared" si="14"/>
        <v/>
      </c>
      <c r="AA45" s="39">
        <f t="shared" si="15"/>
        <v>0.86153562368884284</v>
      </c>
      <c r="AB45" s="140" t="str">
        <f t="shared" si="16"/>
        <v/>
      </c>
      <c r="AD45" s="142">
        <f t="shared" si="17"/>
        <v>0.15563738302226179</v>
      </c>
      <c r="AE45" s="39" t="str">
        <f t="shared" si="18"/>
        <v/>
      </c>
      <c r="AF45" s="140" t="str">
        <f t="shared" si="19"/>
        <v/>
      </c>
      <c r="AH45" s="142" t="str">
        <f t="shared" si="20"/>
        <v/>
      </c>
      <c r="AI45" s="39">
        <f t="shared" si="21"/>
        <v>1.0428935822783263</v>
      </c>
      <c r="AJ45" s="39">
        <f t="shared" si="22"/>
        <v>1.2832963877479358</v>
      </c>
      <c r="AK45" s="39">
        <f t="shared" si="23"/>
        <v>0.65188674741395847</v>
      </c>
      <c r="AL45" s="39" t="str">
        <f t="shared" si="24"/>
        <v/>
      </c>
      <c r="AM45" s="39">
        <f t="shared" si="25"/>
        <v>1.5118907775032029</v>
      </c>
      <c r="AN45" s="39" t="str">
        <f t="shared" si="26"/>
        <v/>
      </c>
      <c r="AO45" s="39">
        <f t="shared" si="27"/>
        <v>0.93133132125582152</v>
      </c>
      <c r="AP45" s="39">
        <f t="shared" si="28"/>
        <v>1.1878426616118727</v>
      </c>
      <c r="AQ45" s="39">
        <f t="shared" si="29"/>
        <v>0.52587829944883768</v>
      </c>
      <c r="AR45" s="39" t="str">
        <f t="shared" si="30"/>
        <v/>
      </c>
      <c r="AS45" s="39">
        <f t="shared" si="31"/>
        <v>1.4289972968759208</v>
      </c>
      <c r="AT45" s="39" t="str">
        <f t="shared" si="32"/>
        <v/>
      </c>
      <c r="AU45" s="39" t="str">
        <f t="shared" si="33"/>
        <v/>
      </c>
      <c r="AV45" s="39" t="str">
        <f t="shared" si="34"/>
        <v/>
      </c>
      <c r="AW45" s="39" t="str">
        <f t="shared" si="35"/>
        <v/>
      </c>
      <c r="AX45" s="39" t="str">
        <f t="shared" si="36"/>
        <v/>
      </c>
      <c r="AY45" s="140" t="str">
        <f t="shared" si="37"/>
        <v/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2"/>
        <v>360</v>
      </c>
      <c r="J46" s="6"/>
      <c r="K46" s="6"/>
      <c r="L46" s="19"/>
      <c r="M46" s="147">
        <f t="shared" si="38"/>
        <v>255</v>
      </c>
      <c r="N46" s="39" t="str">
        <f t="shared" si="3"/>
        <v/>
      </c>
      <c r="O46" s="39" t="str">
        <f t="shared" si="39"/>
        <v/>
      </c>
      <c r="P46" s="39" t="str">
        <f t="shared" si="4"/>
        <v/>
      </c>
      <c r="Q46" s="39" t="str">
        <f t="shared" si="5"/>
        <v/>
      </c>
      <c r="R46" s="39" t="str">
        <f t="shared" si="6"/>
        <v/>
      </c>
      <c r="S46" s="39">
        <f t="shared" si="7"/>
        <v>0.27715434603553485</v>
      </c>
      <c r="T46" s="39">
        <f t="shared" si="8"/>
        <v>0.36406501599765639</v>
      </c>
      <c r="U46" s="39" t="str">
        <f t="shared" si="9"/>
        <v/>
      </c>
      <c r="V46" s="39">
        <f t="shared" si="10"/>
        <v>0.72003964662940179</v>
      </c>
      <c r="W46" s="39">
        <f t="shared" si="11"/>
        <v>0.59650973246092232</v>
      </c>
      <c r="X46" s="39" t="str">
        <f t="shared" si="12"/>
        <v/>
      </c>
      <c r="Y46" s="39">
        <f t="shared" si="13"/>
        <v>0.42327930171465139</v>
      </c>
      <c r="Z46" s="39" t="str">
        <f t="shared" si="14"/>
        <v/>
      </c>
      <c r="AA46" s="39">
        <f t="shared" si="15"/>
        <v>0.99490553658295267</v>
      </c>
      <c r="AB46" s="140" t="str">
        <f t="shared" si="16"/>
        <v/>
      </c>
      <c r="AD46" s="142">
        <f t="shared" si="17"/>
        <v>0.1040188416959844</v>
      </c>
      <c r="AE46" s="39" t="str">
        <f t="shared" si="18"/>
        <v/>
      </c>
      <c r="AF46" s="140" t="str">
        <f t="shared" si="19"/>
        <v/>
      </c>
      <c r="AH46" s="142" t="str">
        <f t="shared" si="20"/>
        <v/>
      </c>
      <c r="AI46" s="39">
        <f t="shared" si="21"/>
        <v>0.91876008394275877</v>
      </c>
      <c r="AJ46" s="39">
        <f t="shared" si="22"/>
        <v>1.1195418593427187</v>
      </c>
      <c r="AK46" s="39">
        <f t="shared" si="23"/>
        <v>0.51637083321061805</v>
      </c>
      <c r="AL46" s="39" t="str">
        <f t="shared" si="24"/>
        <v/>
      </c>
      <c r="AM46" s="39">
        <f t="shared" si="25"/>
        <v>1.5030245883595843</v>
      </c>
      <c r="AN46" s="39" t="str">
        <f t="shared" si="26"/>
        <v/>
      </c>
      <c r="AO46" s="39">
        <f t="shared" si="27"/>
        <v>0.84073005380826571</v>
      </c>
      <c r="AP46" s="39">
        <f t="shared" si="28"/>
        <v>1.0513553647965992</v>
      </c>
      <c r="AQ46" s="39">
        <f t="shared" si="29"/>
        <v>0.42822978487368568</v>
      </c>
      <c r="AR46" s="39" t="str">
        <f t="shared" si="30"/>
        <v/>
      </c>
      <c r="AS46" s="39">
        <f t="shared" si="31"/>
        <v>1.4493223416684677</v>
      </c>
      <c r="AT46" s="39" t="str">
        <f t="shared" si="32"/>
        <v/>
      </c>
      <c r="AU46" s="39" t="str">
        <f t="shared" si="33"/>
        <v/>
      </c>
      <c r="AV46" s="39" t="str">
        <f t="shared" si="34"/>
        <v/>
      </c>
      <c r="AW46" s="39" t="str">
        <f t="shared" si="35"/>
        <v/>
      </c>
      <c r="AX46" s="39" t="str">
        <f t="shared" si="36"/>
        <v/>
      </c>
      <c r="AY46" s="140" t="str">
        <f t="shared" si="37"/>
        <v/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2"/>
        <v>375</v>
      </c>
      <c r="J47" s="6"/>
      <c r="K47" s="6"/>
      <c r="L47" s="19"/>
      <c r="M47" s="147">
        <f t="shared" si="38"/>
        <v>270</v>
      </c>
      <c r="N47" s="39" t="str">
        <f t="shared" si="3"/>
        <v/>
      </c>
      <c r="O47" s="39" t="str">
        <f t="shared" si="39"/>
        <v/>
      </c>
      <c r="P47" s="39" t="str">
        <f t="shared" si="4"/>
        <v/>
      </c>
      <c r="Q47" s="39" t="str">
        <f t="shared" si="5"/>
        <v/>
      </c>
      <c r="R47" s="39" t="str">
        <f t="shared" si="6"/>
        <v/>
      </c>
      <c r="S47" s="39" t="str">
        <f t="shared" si="7"/>
        <v/>
      </c>
      <c r="T47" s="39" t="str">
        <f t="shared" si="8"/>
        <v/>
      </c>
      <c r="U47" s="39" t="str">
        <f t="shared" si="9"/>
        <v/>
      </c>
      <c r="V47" s="39" t="str">
        <f t="shared" si="10"/>
        <v/>
      </c>
      <c r="W47" s="39">
        <f t="shared" si="11"/>
        <v>0.53391092948621921</v>
      </c>
      <c r="X47" s="39" t="str">
        <f t="shared" si="12"/>
        <v/>
      </c>
      <c r="Y47" s="39">
        <f t="shared" si="13"/>
        <v>0.38210417896134158</v>
      </c>
      <c r="Z47" s="39" t="str">
        <f t="shared" si="14"/>
        <v/>
      </c>
      <c r="AA47" s="39">
        <f t="shared" si="15"/>
        <v>0.89359526156088409</v>
      </c>
      <c r="AB47" s="140" t="str">
        <f t="shared" si="16"/>
        <v/>
      </c>
      <c r="AD47" s="142">
        <f t="shared" si="17"/>
        <v>0.19707601946281783</v>
      </c>
      <c r="AE47" s="39" t="str">
        <f t="shared" si="18"/>
        <v/>
      </c>
      <c r="AF47" s="140" t="str">
        <f t="shared" si="19"/>
        <v/>
      </c>
      <c r="AH47" s="142" t="str">
        <f t="shared" si="20"/>
        <v/>
      </c>
      <c r="AI47" s="39" t="str">
        <f t="shared" si="21"/>
        <v/>
      </c>
      <c r="AJ47" s="39">
        <f t="shared" si="22"/>
        <v>1.1313653716741774</v>
      </c>
      <c r="AK47" s="39">
        <f t="shared" si="23"/>
        <v>0.5873578704587239</v>
      </c>
      <c r="AL47" s="39" t="str">
        <f t="shared" si="24"/>
        <v/>
      </c>
      <c r="AM47" s="39">
        <f t="shared" si="25"/>
        <v>1.4756207804080397</v>
      </c>
      <c r="AN47" s="39" t="str">
        <f t="shared" si="26"/>
        <v/>
      </c>
      <c r="AO47" s="39" t="str">
        <f t="shared" si="27"/>
        <v/>
      </c>
      <c r="AP47" s="39">
        <f t="shared" si="28"/>
        <v>0.96422057496105573</v>
      </c>
      <c r="AQ47" s="39">
        <f t="shared" si="29"/>
        <v>0.40632926690516208</v>
      </c>
      <c r="AR47" s="39" t="str">
        <f t="shared" si="30"/>
        <v/>
      </c>
      <c r="AS47" s="39">
        <f t="shared" si="31"/>
        <v>1.3227808078835264</v>
      </c>
      <c r="AT47" s="39" t="str">
        <f t="shared" si="32"/>
        <v/>
      </c>
      <c r="AU47" s="39" t="str">
        <f t="shared" si="33"/>
        <v/>
      </c>
      <c r="AV47" s="39" t="str">
        <f t="shared" si="34"/>
        <v/>
      </c>
      <c r="AW47" s="39" t="str">
        <f t="shared" si="35"/>
        <v/>
      </c>
      <c r="AX47" s="39" t="str">
        <f t="shared" si="36"/>
        <v/>
      </c>
      <c r="AY47" s="140" t="str">
        <f t="shared" si="37"/>
        <v/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2"/>
        <v>390</v>
      </c>
      <c r="J48" s="6"/>
      <c r="K48" s="6"/>
      <c r="L48" s="19"/>
      <c r="M48" s="147">
        <f t="shared" si="38"/>
        <v>285</v>
      </c>
      <c r="N48" s="39" t="str">
        <f t="shared" si="3"/>
        <v/>
      </c>
      <c r="O48" s="39" t="str">
        <f t="shared" si="39"/>
        <v/>
      </c>
      <c r="P48" s="39" t="str">
        <f t="shared" si="4"/>
        <v/>
      </c>
      <c r="Q48" s="39" t="str">
        <f t="shared" si="5"/>
        <v/>
      </c>
      <c r="R48" s="39" t="str">
        <f t="shared" si="6"/>
        <v/>
      </c>
      <c r="S48" s="39" t="str">
        <f t="shared" si="7"/>
        <v/>
      </c>
      <c r="T48" s="39" t="str">
        <f t="shared" si="8"/>
        <v/>
      </c>
      <c r="U48" s="39" t="str">
        <f t="shared" si="9"/>
        <v/>
      </c>
      <c r="V48" s="39" t="str">
        <f t="shared" si="10"/>
        <v/>
      </c>
      <c r="W48" s="39">
        <f t="shared" si="11"/>
        <v>0.79817806175572059</v>
      </c>
      <c r="X48" s="39" t="str">
        <f t="shared" si="12"/>
        <v/>
      </c>
      <c r="Y48" s="39">
        <f t="shared" si="13"/>
        <v>4.0933428828718154E-3</v>
      </c>
      <c r="Z48" s="39" t="str">
        <f t="shared" si="14"/>
        <v/>
      </c>
      <c r="AA48" s="39">
        <f t="shared" si="15"/>
        <v>0.7913227044639124</v>
      </c>
      <c r="AB48" s="140" t="str">
        <f t="shared" si="16"/>
        <v/>
      </c>
      <c r="AD48" s="142">
        <f t="shared" si="17"/>
        <v>0.26288968941987018</v>
      </c>
      <c r="AE48" s="39" t="str">
        <f t="shared" si="18"/>
        <v/>
      </c>
      <c r="AF48" s="140" t="str">
        <f t="shared" si="19"/>
        <v/>
      </c>
      <c r="AH48" s="142" t="str">
        <f t="shared" si="20"/>
        <v/>
      </c>
      <c r="AI48" s="39" t="str">
        <f t="shared" si="21"/>
        <v/>
      </c>
      <c r="AJ48" s="39">
        <f t="shared" si="22"/>
        <v>1.251292545004326</v>
      </c>
      <c r="AK48" s="39">
        <f t="shared" si="23"/>
        <v>0.45684781980061562</v>
      </c>
      <c r="AL48" s="39" t="str">
        <f t="shared" si="24"/>
        <v/>
      </c>
      <c r="AM48" s="39">
        <f t="shared" si="25"/>
        <v>1.239067177789434</v>
      </c>
      <c r="AN48" s="39" t="str">
        <f t="shared" si="26"/>
        <v/>
      </c>
      <c r="AO48" s="39" t="str">
        <f t="shared" si="27"/>
        <v/>
      </c>
      <c r="AP48" s="39">
        <f t="shared" si="28"/>
        <v>1.0371186813847195</v>
      </c>
      <c r="AQ48" s="39">
        <f t="shared" si="29"/>
        <v>0.20963115074276503</v>
      </c>
      <c r="AR48" s="39" t="str">
        <f t="shared" si="30"/>
        <v/>
      </c>
      <c r="AS48" s="39">
        <f t="shared" si="31"/>
        <v>1.026414602122647</v>
      </c>
      <c r="AT48" s="39" t="str">
        <f t="shared" si="32"/>
        <v/>
      </c>
      <c r="AU48" s="39" t="str">
        <f t="shared" si="33"/>
        <v/>
      </c>
      <c r="AV48" s="39" t="str">
        <f t="shared" si="34"/>
        <v/>
      </c>
      <c r="AW48" s="39" t="str">
        <f t="shared" si="35"/>
        <v/>
      </c>
      <c r="AX48" s="39" t="str">
        <f t="shared" si="36"/>
        <v/>
      </c>
      <c r="AY48" s="140" t="str">
        <f t="shared" si="37"/>
        <v/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2"/>
        <v>405</v>
      </c>
      <c r="J49" s="6"/>
      <c r="K49" s="6"/>
      <c r="L49" s="19"/>
      <c r="M49" s="147">
        <f t="shared" si="38"/>
        <v>300</v>
      </c>
      <c r="N49" s="39" t="str">
        <f t="shared" si="3"/>
        <v/>
      </c>
      <c r="O49" s="39" t="str">
        <f t="shared" si="39"/>
        <v/>
      </c>
      <c r="P49" s="39" t="str">
        <f t="shared" si="4"/>
        <v/>
      </c>
      <c r="Q49" s="39" t="str">
        <f t="shared" si="5"/>
        <v/>
      </c>
      <c r="R49" s="39" t="str">
        <f t="shared" si="6"/>
        <v/>
      </c>
      <c r="S49" s="39" t="str">
        <f t="shared" si="7"/>
        <v/>
      </c>
      <c r="T49" s="39" t="str">
        <f t="shared" si="8"/>
        <v/>
      </c>
      <c r="U49" s="39" t="str">
        <f t="shared" si="9"/>
        <v/>
      </c>
      <c r="V49" s="39" t="str">
        <f t="shared" si="10"/>
        <v/>
      </c>
      <c r="W49" s="39">
        <f t="shared" si="11"/>
        <v>0.7760176605674407</v>
      </c>
      <c r="X49" s="39" t="str">
        <f t="shared" si="12"/>
        <v/>
      </c>
      <c r="Y49" s="39">
        <f t="shared" si="13"/>
        <v>4.6349299870526148E-2</v>
      </c>
      <c r="Z49" s="39" t="str">
        <f t="shared" si="14"/>
        <v/>
      </c>
      <c r="AA49" s="39">
        <f t="shared" si="15"/>
        <v>0.72102465326070697</v>
      </c>
      <c r="AB49" s="140" t="str">
        <f t="shared" si="16"/>
        <v/>
      </c>
      <c r="AD49" s="142">
        <f t="shared" si="17"/>
        <v>0.29896891131961983</v>
      </c>
      <c r="AE49" s="39" t="str">
        <f t="shared" si="18"/>
        <v/>
      </c>
      <c r="AF49" s="140" t="str">
        <f t="shared" si="19"/>
        <v/>
      </c>
      <c r="AH49" s="142" t="str">
        <f t="shared" si="20"/>
        <v/>
      </c>
      <c r="AI49" s="39" t="str">
        <f t="shared" si="21"/>
        <v/>
      </c>
      <c r="AJ49" s="39">
        <f t="shared" si="22"/>
        <v>1.2175845031758403</v>
      </c>
      <c r="AK49" s="39">
        <f t="shared" si="23"/>
        <v>0.44480660937552036</v>
      </c>
      <c r="AL49" s="39" t="str">
        <f t="shared" si="24"/>
        <v/>
      </c>
      <c r="AM49" s="39">
        <f t="shared" si="25"/>
        <v>1.1585479718453668</v>
      </c>
      <c r="AN49" s="39" t="str">
        <f t="shared" si="26"/>
        <v/>
      </c>
      <c r="AO49" s="39" t="str">
        <f t="shared" si="27"/>
        <v/>
      </c>
      <c r="AP49" s="39">
        <f t="shared" si="28"/>
        <v>0.95721139859616988</v>
      </c>
      <c r="AQ49" s="39">
        <f t="shared" si="29"/>
        <v>0.15810678077591928</v>
      </c>
      <c r="AR49" s="39" t="str">
        <f t="shared" si="30"/>
        <v/>
      </c>
      <c r="AS49" s="39">
        <f t="shared" si="31"/>
        <v>0.89829538532739861</v>
      </c>
      <c r="AT49" s="39" t="str">
        <f t="shared" si="32"/>
        <v/>
      </c>
      <c r="AU49" s="39" t="str">
        <f t="shared" si="33"/>
        <v/>
      </c>
      <c r="AV49" s="39" t="str">
        <f t="shared" si="34"/>
        <v/>
      </c>
      <c r="AW49" s="39" t="str">
        <f t="shared" si="35"/>
        <v/>
      </c>
      <c r="AX49" s="39" t="str">
        <f t="shared" si="36"/>
        <v/>
      </c>
      <c r="AY49" s="140" t="str">
        <f t="shared" si="37"/>
        <v/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2"/>
        <v>420</v>
      </c>
      <c r="J50" s="6"/>
      <c r="K50" s="6"/>
      <c r="L50" s="19"/>
      <c r="M50" s="147">
        <f t="shared" si="38"/>
        <v>315</v>
      </c>
      <c r="N50" s="39" t="str">
        <f t="shared" si="3"/>
        <v/>
      </c>
      <c r="O50" s="39" t="str">
        <f t="shared" si="39"/>
        <v/>
      </c>
      <c r="P50" s="39" t="str">
        <f t="shared" si="4"/>
        <v/>
      </c>
      <c r="Q50" s="39" t="str">
        <f t="shared" si="5"/>
        <v/>
      </c>
      <c r="R50" s="39" t="str">
        <f t="shared" si="6"/>
        <v/>
      </c>
      <c r="S50" s="39" t="str">
        <f t="shared" si="7"/>
        <v/>
      </c>
      <c r="T50" s="39" t="str">
        <f t="shared" si="8"/>
        <v/>
      </c>
      <c r="U50" s="39" t="str">
        <f t="shared" si="9"/>
        <v/>
      </c>
      <c r="V50" s="39" t="str">
        <f t="shared" si="10"/>
        <v/>
      </c>
      <c r="W50" s="39">
        <f t="shared" si="11"/>
        <v>0.80060018994122106</v>
      </c>
      <c r="X50" s="39" t="str">
        <f t="shared" si="12"/>
        <v/>
      </c>
      <c r="Y50" s="39">
        <f t="shared" si="13"/>
        <v>4.5397587141634117E-2</v>
      </c>
      <c r="Z50" s="39" t="str">
        <f t="shared" si="14"/>
        <v/>
      </c>
      <c r="AA50" s="39">
        <f t="shared" si="15"/>
        <v>0.74618804603718347</v>
      </c>
      <c r="AB50" s="140" t="str">
        <f t="shared" si="16"/>
        <v/>
      </c>
      <c r="AD50" s="142">
        <f t="shared" si="17"/>
        <v>6.001836690766827E-2</v>
      </c>
      <c r="AE50" s="39" t="str">
        <f t="shared" si="18"/>
        <v/>
      </c>
      <c r="AF50" s="140" t="str">
        <f t="shared" si="19"/>
        <v/>
      </c>
      <c r="AH50" s="142" t="str">
        <f t="shared" si="20"/>
        <v/>
      </c>
      <c r="AI50" s="39" t="str">
        <f t="shared" si="21"/>
        <v/>
      </c>
      <c r="AJ50" s="39">
        <f t="shared" si="22"/>
        <v>1.2549014382887911</v>
      </c>
      <c r="AK50" s="39">
        <f t="shared" si="23"/>
        <v>0.45151357627301969</v>
      </c>
      <c r="AL50" s="39" t="str">
        <f t="shared" si="24"/>
        <v/>
      </c>
      <c r="AM50" s="39">
        <f t="shared" si="25"/>
        <v>1.1956992789429475</v>
      </c>
      <c r="AN50" s="39" t="str">
        <f t="shared" si="26"/>
        <v/>
      </c>
      <c r="AO50" s="39" t="str">
        <f t="shared" si="27"/>
        <v/>
      </c>
      <c r="AP50" s="39">
        <f t="shared" si="28"/>
        <v>1.2284299129343799</v>
      </c>
      <c r="AQ50" s="39">
        <f t="shared" si="29"/>
        <v>0.40279008798564336</v>
      </c>
      <c r="AR50" s="39" t="str">
        <f t="shared" si="30"/>
        <v/>
      </c>
      <c r="AS50" s="39">
        <f t="shared" si="31"/>
        <v>1.1674034176985837</v>
      </c>
      <c r="AT50" s="39" t="str">
        <f t="shared" si="32"/>
        <v/>
      </c>
      <c r="AU50" s="39" t="str">
        <f t="shared" si="33"/>
        <v/>
      </c>
      <c r="AV50" s="39" t="str">
        <f t="shared" si="34"/>
        <v/>
      </c>
      <c r="AW50" s="39" t="str">
        <f t="shared" si="35"/>
        <v/>
      </c>
      <c r="AX50" s="39" t="str">
        <f t="shared" si="36"/>
        <v/>
      </c>
      <c r="AY50" s="140" t="str">
        <f t="shared" si="37"/>
        <v/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2"/>
        <v>435</v>
      </c>
      <c r="J51" s="6"/>
      <c r="K51" s="6"/>
      <c r="L51" s="19"/>
      <c r="M51" s="147">
        <f t="shared" si="38"/>
        <v>330</v>
      </c>
      <c r="N51" s="39" t="str">
        <f t="shared" si="3"/>
        <v/>
      </c>
      <c r="O51" s="39" t="str">
        <f t="shared" si="39"/>
        <v/>
      </c>
      <c r="P51" s="39" t="str">
        <f t="shared" si="4"/>
        <v/>
      </c>
      <c r="Q51" s="39" t="str">
        <f t="shared" si="5"/>
        <v/>
      </c>
      <c r="R51" s="39" t="str">
        <f t="shared" si="6"/>
        <v/>
      </c>
      <c r="S51" s="39" t="str">
        <f t="shared" si="7"/>
        <v/>
      </c>
      <c r="T51" s="39" t="str">
        <f t="shared" si="8"/>
        <v/>
      </c>
      <c r="U51" s="39" t="str">
        <f t="shared" si="9"/>
        <v/>
      </c>
      <c r="V51" s="39" t="str">
        <f t="shared" si="10"/>
        <v/>
      </c>
      <c r="W51" s="39">
        <f t="shared" si="11"/>
        <v>0.64144499720520287</v>
      </c>
      <c r="X51" s="39" t="str">
        <f t="shared" si="12"/>
        <v/>
      </c>
      <c r="Y51" s="39">
        <f t="shared" si="13"/>
        <v>0.21564060545928473</v>
      </c>
      <c r="Z51" s="39" t="str">
        <f t="shared" si="14"/>
        <v/>
      </c>
      <c r="AA51" s="39">
        <f t="shared" si="15"/>
        <v>0.83984506427711025</v>
      </c>
      <c r="AB51" s="140" t="str">
        <f t="shared" si="16"/>
        <v/>
      </c>
      <c r="AD51" s="142">
        <f t="shared" si="17"/>
        <v>0.14589934078216335</v>
      </c>
      <c r="AE51" s="39" t="str">
        <f t="shared" si="18"/>
        <v/>
      </c>
      <c r="AF51" s="140" t="str">
        <f t="shared" si="19"/>
        <v/>
      </c>
      <c r="AH51" s="142" t="str">
        <f t="shared" si="20"/>
        <v/>
      </c>
      <c r="AI51" s="39" t="str">
        <f t="shared" si="21"/>
        <v/>
      </c>
      <c r="AJ51" s="39">
        <f t="shared" si="22"/>
        <v>1.2539733325390203</v>
      </c>
      <c r="AK51" s="39">
        <f t="shared" si="23"/>
        <v>0.59952664893053287</v>
      </c>
      <c r="AL51" s="39" t="str">
        <f t="shared" si="24"/>
        <v/>
      </c>
      <c r="AM51" s="39">
        <f t="shared" si="25"/>
        <v>1.4415094200921601</v>
      </c>
      <c r="AN51" s="39" t="str">
        <f t="shared" si="26"/>
        <v/>
      </c>
      <c r="AO51" s="39" t="str">
        <f t="shared" si="27"/>
        <v/>
      </c>
      <c r="AP51" s="39">
        <f t="shared" si="28"/>
        <v>1.1509010592098243</v>
      </c>
      <c r="AQ51" s="39">
        <f t="shared" si="29"/>
        <v>0.47400933188783728</v>
      </c>
      <c r="AR51" s="39" t="str">
        <f t="shared" si="30"/>
        <v/>
      </c>
      <c r="AS51" s="39">
        <f t="shared" si="31"/>
        <v>1.3466468169321519</v>
      </c>
      <c r="AT51" s="39" t="str">
        <f t="shared" si="32"/>
        <v/>
      </c>
      <c r="AU51" s="39" t="str">
        <f t="shared" si="33"/>
        <v/>
      </c>
      <c r="AV51" s="39" t="str">
        <f t="shared" si="34"/>
        <v/>
      </c>
      <c r="AW51" s="39" t="str">
        <f t="shared" si="35"/>
        <v/>
      </c>
      <c r="AX51" s="39" t="str">
        <f t="shared" si="36"/>
        <v/>
      </c>
      <c r="AY51" s="140" t="str">
        <f t="shared" si="37"/>
        <v/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2"/>
        <v>450</v>
      </c>
      <c r="J52" s="6"/>
      <c r="K52" s="6"/>
      <c r="L52" s="19"/>
      <c r="M52" s="147">
        <f t="shared" si="38"/>
        <v>345</v>
      </c>
      <c r="N52" s="39" t="str">
        <f t="shared" si="3"/>
        <v/>
      </c>
      <c r="O52" s="39" t="str">
        <f t="shared" si="39"/>
        <v/>
      </c>
      <c r="P52" s="39" t="str">
        <f t="shared" si="4"/>
        <v/>
      </c>
      <c r="Q52" s="39" t="str">
        <f t="shared" si="5"/>
        <v/>
      </c>
      <c r="R52" s="39" t="str">
        <f t="shared" si="6"/>
        <v/>
      </c>
      <c r="S52" s="39" t="str">
        <f t="shared" si="7"/>
        <v/>
      </c>
      <c r="T52" s="39" t="str">
        <f t="shared" si="8"/>
        <v/>
      </c>
      <c r="U52" s="39" t="str">
        <f t="shared" si="9"/>
        <v/>
      </c>
      <c r="V52" s="39" t="str">
        <f t="shared" si="10"/>
        <v/>
      </c>
      <c r="W52" s="39">
        <f t="shared" si="11"/>
        <v>0.56956573626608042</v>
      </c>
      <c r="X52" s="39" t="str">
        <f t="shared" si="12"/>
        <v/>
      </c>
      <c r="Y52" s="39">
        <f t="shared" si="13"/>
        <v>1.1278421033330661</v>
      </c>
      <c r="Z52" s="39" t="str">
        <f t="shared" si="14"/>
        <v/>
      </c>
      <c r="AA52" s="39">
        <f t="shared" si="15"/>
        <v>1.6449534486788553</v>
      </c>
      <c r="AB52" s="140" t="str">
        <f t="shared" si="16"/>
        <v/>
      </c>
      <c r="AD52" s="142">
        <f t="shared" si="17"/>
        <v>0.22245610753285891</v>
      </c>
      <c r="AE52" s="39" t="str">
        <f t="shared" si="18"/>
        <v/>
      </c>
      <c r="AF52" s="140" t="str">
        <f t="shared" si="19"/>
        <v/>
      </c>
      <c r="AH52" s="142" t="str">
        <f t="shared" si="20"/>
        <v/>
      </c>
      <c r="AI52" s="39" t="str">
        <f t="shared" si="21"/>
        <v/>
      </c>
      <c r="AJ52" s="39">
        <f t="shared" si="22"/>
        <v>0.9416998894896994</v>
      </c>
      <c r="AK52" s="39">
        <f t="shared" si="23"/>
        <v>0.36762540834734986</v>
      </c>
      <c r="AL52" s="39" t="str">
        <f t="shared" si="24"/>
        <v/>
      </c>
      <c r="AM52" s="39">
        <f t="shared" si="25"/>
        <v>1.994992085420576</v>
      </c>
      <c r="AN52" s="39" t="str">
        <f t="shared" si="26"/>
        <v/>
      </c>
      <c r="AO52" s="39" t="str">
        <f t="shared" si="27"/>
        <v/>
      </c>
      <c r="AP52" s="39">
        <f t="shared" si="28"/>
        <v>0.74725269620061774</v>
      </c>
      <c r="AQ52" s="39">
        <f t="shared" si="29"/>
        <v>0.15630571885559885</v>
      </c>
      <c r="AR52" s="39" t="str">
        <f t="shared" si="30"/>
        <v/>
      </c>
      <c r="AS52" s="39">
        <f t="shared" si="31"/>
        <v>1.8473217729205156</v>
      </c>
      <c r="AT52" s="39" t="str">
        <f t="shared" si="32"/>
        <v/>
      </c>
      <c r="AU52" s="39" t="str">
        <f t="shared" si="33"/>
        <v/>
      </c>
      <c r="AV52" s="39" t="str">
        <f t="shared" si="34"/>
        <v/>
      </c>
      <c r="AW52" s="39" t="str">
        <f t="shared" si="35"/>
        <v/>
      </c>
      <c r="AX52" s="39" t="str">
        <f t="shared" si="36"/>
        <v/>
      </c>
      <c r="AY52" s="140" t="str">
        <f t="shared" si="37"/>
        <v/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2"/>
        <v>465</v>
      </c>
      <c r="J53" s="6"/>
      <c r="K53" s="6"/>
      <c r="L53" s="19"/>
      <c r="M53" s="147">
        <f t="shared" si="38"/>
        <v>360</v>
      </c>
      <c r="N53" s="39" t="str">
        <f t="shared" si="3"/>
        <v/>
      </c>
      <c r="O53" s="39" t="str">
        <f t="shared" si="39"/>
        <v/>
      </c>
      <c r="P53" s="39" t="str">
        <f t="shared" si="4"/>
        <v/>
      </c>
      <c r="Q53" s="39" t="str">
        <f t="shared" si="5"/>
        <v/>
      </c>
      <c r="R53" s="39" t="str">
        <f t="shared" si="6"/>
        <v/>
      </c>
      <c r="S53" s="39" t="str">
        <f t="shared" si="7"/>
        <v/>
      </c>
      <c r="T53" s="39" t="str">
        <f t="shared" si="8"/>
        <v/>
      </c>
      <c r="U53" s="39" t="str">
        <f t="shared" si="9"/>
        <v/>
      </c>
      <c r="V53" s="39" t="str">
        <f t="shared" si="10"/>
        <v/>
      </c>
      <c r="W53" s="39">
        <f t="shared" si="11"/>
        <v>0.52163372117738871</v>
      </c>
      <c r="X53" s="39" t="str">
        <f t="shared" si="12"/>
        <v/>
      </c>
      <c r="Y53" s="39" t="str">
        <f t="shared" si="13"/>
        <v/>
      </c>
      <c r="Z53" s="39" t="str">
        <f t="shared" si="14"/>
        <v/>
      </c>
      <c r="AA53" s="39" t="str">
        <f t="shared" si="15"/>
        <v/>
      </c>
      <c r="AB53" s="140" t="str">
        <f t="shared" si="16"/>
        <v/>
      </c>
      <c r="AD53" s="142">
        <f t="shared" si="17"/>
        <v>0.3311052511464414</v>
      </c>
      <c r="AE53" s="39" t="str">
        <f t="shared" si="18"/>
        <v/>
      </c>
      <c r="AF53" s="140" t="str">
        <f t="shared" si="19"/>
        <v/>
      </c>
      <c r="AH53" s="142" t="str">
        <f t="shared" si="20"/>
        <v/>
      </c>
      <c r="AI53" s="39" t="str">
        <f t="shared" si="21"/>
        <v/>
      </c>
      <c r="AJ53" s="39">
        <f t="shared" si="22"/>
        <v>1.0325586397776514</v>
      </c>
      <c r="AK53" s="39">
        <f t="shared" si="23"/>
        <v>0.50069744452134723</v>
      </c>
      <c r="AL53" s="39" t="str">
        <f t="shared" si="24"/>
        <v/>
      </c>
      <c r="AM53" s="39" t="str">
        <f t="shared" si="25"/>
        <v/>
      </c>
      <c r="AN53" s="39" t="str">
        <f t="shared" si="26"/>
        <v/>
      </c>
      <c r="AO53" s="39" t="str">
        <f t="shared" si="27"/>
        <v/>
      </c>
      <c r="AP53" s="39">
        <f t="shared" si="28"/>
        <v>0.70404580682789608</v>
      </c>
      <c r="AQ53" s="39">
        <f t="shared" si="29"/>
        <v>0.17381412057411449</v>
      </c>
      <c r="AR53" s="39" t="str">
        <f t="shared" si="30"/>
        <v/>
      </c>
      <c r="AS53" s="39" t="str">
        <f t="shared" si="31"/>
        <v/>
      </c>
      <c r="AT53" s="39" t="str">
        <f t="shared" si="32"/>
        <v/>
      </c>
      <c r="AU53" s="39" t="str">
        <f t="shared" si="33"/>
        <v/>
      </c>
      <c r="AV53" s="39" t="str">
        <f t="shared" si="34"/>
        <v/>
      </c>
      <c r="AW53" s="39" t="str">
        <f t="shared" si="35"/>
        <v/>
      </c>
      <c r="AX53" s="39" t="str">
        <f t="shared" si="36"/>
        <v/>
      </c>
      <c r="AY53" s="140" t="str">
        <f t="shared" si="37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2"/>
        <v>480</v>
      </c>
      <c r="J54" s="6"/>
      <c r="K54" s="6"/>
      <c r="L54" s="19"/>
      <c r="M54" s="147">
        <f t="shared" si="38"/>
        <v>375</v>
      </c>
      <c r="N54" s="39" t="str">
        <f t="shared" si="3"/>
        <v/>
      </c>
      <c r="O54" s="39" t="str">
        <f t="shared" si="39"/>
        <v/>
      </c>
      <c r="P54" s="39" t="str">
        <f t="shared" si="4"/>
        <v/>
      </c>
      <c r="Q54" s="39" t="str">
        <f t="shared" si="5"/>
        <v/>
      </c>
      <c r="R54" s="39" t="str">
        <f t="shared" si="6"/>
        <v/>
      </c>
      <c r="S54" s="39" t="str">
        <f t="shared" si="7"/>
        <v/>
      </c>
      <c r="T54" s="39" t="str">
        <f t="shared" si="8"/>
        <v/>
      </c>
      <c r="U54" s="39" t="str">
        <f t="shared" si="9"/>
        <v/>
      </c>
      <c r="V54" s="39" t="str">
        <f t="shared" si="10"/>
        <v/>
      </c>
      <c r="W54" s="39">
        <f t="shared" si="11"/>
        <v>0.52842079944691966</v>
      </c>
      <c r="X54" s="39" t="str">
        <f t="shared" si="12"/>
        <v/>
      </c>
      <c r="Y54" s="39" t="str">
        <f t="shared" si="13"/>
        <v/>
      </c>
      <c r="Z54" s="39" t="str">
        <f t="shared" si="14"/>
        <v/>
      </c>
      <c r="AA54" s="39" t="str">
        <f t="shared" si="15"/>
        <v/>
      </c>
      <c r="AB54" s="140" t="str">
        <f t="shared" si="16"/>
        <v/>
      </c>
      <c r="AD54" s="142">
        <f t="shared" si="17"/>
        <v>0.4166741220830783</v>
      </c>
      <c r="AE54" s="39" t="str">
        <f t="shared" si="18"/>
        <v/>
      </c>
      <c r="AF54" s="140" t="str">
        <f t="shared" si="19"/>
        <v/>
      </c>
      <c r="AH54" s="142" t="str">
        <f t="shared" si="20"/>
        <v/>
      </c>
      <c r="AI54" s="39" t="str">
        <f t="shared" si="21"/>
        <v/>
      </c>
      <c r="AJ54" s="39">
        <f t="shared" si="22"/>
        <v>1.0106106827660015</v>
      </c>
      <c r="AK54" s="39">
        <f t="shared" si="23"/>
        <v>0.47293830847427082</v>
      </c>
      <c r="AL54" s="39" t="str">
        <f t="shared" si="24"/>
        <v/>
      </c>
      <c r="AM54" s="39" t="str">
        <f t="shared" si="25"/>
        <v/>
      </c>
      <c r="AN54" s="39" t="str">
        <f t="shared" si="26"/>
        <v/>
      </c>
      <c r="AO54" s="39" t="str">
        <f t="shared" si="27"/>
        <v/>
      </c>
      <c r="AP54" s="39">
        <f t="shared" si="28"/>
        <v>0.60796105638772091</v>
      </c>
      <c r="AQ54" s="39">
        <f t="shared" si="29"/>
        <v>6.6000422271285608E-2</v>
      </c>
      <c r="AR54" s="39" t="str">
        <f t="shared" si="30"/>
        <v/>
      </c>
      <c r="AS54" s="39" t="str">
        <f t="shared" si="31"/>
        <v/>
      </c>
      <c r="AT54" s="39" t="str">
        <f t="shared" si="32"/>
        <v/>
      </c>
      <c r="AU54" s="39" t="str">
        <f t="shared" si="33"/>
        <v/>
      </c>
      <c r="AV54" s="39" t="str">
        <f t="shared" si="34"/>
        <v/>
      </c>
      <c r="AW54" s="39" t="str">
        <f t="shared" si="35"/>
        <v/>
      </c>
      <c r="AX54" s="39" t="str">
        <f t="shared" si="36"/>
        <v/>
      </c>
      <c r="AY54" s="140" t="str">
        <f t="shared" si="37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2"/>
        <v>495</v>
      </c>
      <c r="J55" s="6"/>
      <c r="K55" s="6"/>
      <c r="L55" s="19"/>
      <c r="M55" s="147">
        <f t="shared" si="38"/>
        <v>390</v>
      </c>
      <c r="N55" s="39" t="str">
        <f t="shared" si="3"/>
        <v/>
      </c>
      <c r="O55" s="39" t="str">
        <f t="shared" si="39"/>
        <v/>
      </c>
      <c r="P55" s="39" t="str">
        <f t="shared" si="4"/>
        <v/>
      </c>
      <c r="Q55" s="39" t="str">
        <f t="shared" si="5"/>
        <v/>
      </c>
      <c r="R55" s="39" t="str">
        <f t="shared" si="6"/>
        <v/>
      </c>
      <c r="S55" s="39" t="str">
        <f t="shared" si="7"/>
        <v/>
      </c>
      <c r="T55" s="39" t="str">
        <f t="shared" si="8"/>
        <v/>
      </c>
      <c r="U55" s="39" t="str">
        <f t="shared" si="9"/>
        <v/>
      </c>
      <c r="V55" s="39" t="str">
        <f t="shared" si="10"/>
        <v/>
      </c>
      <c r="W55" s="39">
        <f t="shared" si="11"/>
        <v>0.69181956629620023</v>
      </c>
      <c r="X55" s="39" t="str">
        <f t="shared" si="12"/>
        <v/>
      </c>
      <c r="Y55" s="39" t="str">
        <f t="shared" si="13"/>
        <v/>
      </c>
      <c r="Z55" s="39" t="str">
        <f t="shared" si="14"/>
        <v/>
      </c>
      <c r="AA55" s="39" t="str">
        <f t="shared" si="15"/>
        <v/>
      </c>
      <c r="AB55" s="140" t="str">
        <f t="shared" si="16"/>
        <v/>
      </c>
      <c r="AD55" s="142">
        <f t="shared" si="17"/>
        <v>0.1548052299709369</v>
      </c>
      <c r="AE55" s="39" t="str">
        <f t="shared" si="18"/>
        <v/>
      </c>
      <c r="AF55" s="140" t="str">
        <f t="shared" si="19"/>
        <v/>
      </c>
      <c r="AH55" s="142" t="str">
        <f t="shared" si="20"/>
        <v/>
      </c>
      <c r="AI55" s="39" t="str">
        <f t="shared" si="21"/>
        <v/>
      </c>
      <c r="AJ55" s="39">
        <f t="shared" si="22"/>
        <v>1.2907855028695425</v>
      </c>
      <c r="AK55" s="39">
        <f t="shared" si="23"/>
        <v>0.59374956725187744</v>
      </c>
      <c r="AL55" s="39" t="str">
        <f t="shared" si="24"/>
        <v/>
      </c>
      <c r="AM55" s="39" t="str">
        <f t="shared" si="25"/>
        <v/>
      </c>
      <c r="AN55" s="39" t="str">
        <f t="shared" si="26"/>
        <v/>
      </c>
      <c r="AO55" s="39" t="str">
        <f t="shared" si="27"/>
        <v/>
      </c>
      <c r="AP55" s="39">
        <f t="shared" si="28"/>
        <v>1.1768921405711354</v>
      </c>
      <c r="AQ55" s="39">
        <f t="shared" si="29"/>
        <v>0.45695518847251265</v>
      </c>
      <c r="AR55" s="39" t="str">
        <f t="shared" si="30"/>
        <v/>
      </c>
      <c r="AS55" s="39" t="str">
        <f t="shared" si="31"/>
        <v/>
      </c>
      <c r="AT55" s="39" t="str">
        <f t="shared" si="32"/>
        <v/>
      </c>
      <c r="AU55" s="39" t="str">
        <f t="shared" si="33"/>
        <v/>
      </c>
      <c r="AV55" s="39" t="str">
        <f t="shared" si="34"/>
        <v/>
      </c>
      <c r="AW55" s="39" t="str">
        <f t="shared" si="35"/>
        <v/>
      </c>
      <c r="AX55" s="39" t="str">
        <f t="shared" si="36"/>
        <v/>
      </c>
      <c r="AY55" s="140" t="str">
        <f t="shared" si="37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2"/>
        <v>510</v>
      </c>
      <c r="J56" s="6"/>
      <c r="K56" s="6"/>
      <c r="L56" s="19"/>
      <c r="M56" s="147">
        <f t="shared" si="38"/>
        <v>405</v>
      </c>
      <c r="N56" s="39" t="str">
        <f t="shared" si="3"/>
        <v/>
      </c>
      <c r="O56" s="39" t="str">
        <f t="shared" si="39"/>
        <v/>
      </c>
      <c r="P56" s="39" t="str">
        <f t="shared" si="4"/>
        <v/>
      </c>
      <c r="Q56" s="39" t="str">
        <f t="shared" si="5"/>
        <v/>
      </c>
      <c r="R56" s="39" t="str">
        <f t="shared" si="6"/>
        <v/>
      </c>
      <c r="S56" s="39" t="str">
        <f t="shared" si="7"/>
        <v/>
      </c>
      <c r="T56" s="39" t="str">
        <f t="shared" si="8"/>
        <v/>
      </c>
      <c r="U56" s="39" t="str">
        <f t="shared" si="9"/>
        <v/>
      </c>
      <c r="V56" s="39" t="str">
        <f t="shared" si="10"/>
        <v/>
      </c>
      <c r="W56" s="39">
        <f t="shared" si="11"/>
        <v>0.88761174711078561</v>
      </c>
      <c r="X56" s="39" t="str">
        <f t="shared" si="12"/>
        <v/>
      </c>
      <c r="Y56" s="39" t="str">
        <f t="shared" si="13"/>
        <v/>
      </c>
      <c r="Z56" s="39" t="str">
        <f t="shared" si="14"/>
        <v/>
      </c>
      <c r="AA56" s="39" t="str">
        <f t="shared" si="15"/>
        <v/>
      </c>
      <c r="AB56" s="140" t="str">
        <f t="shared" si="16"/>
        <v/>
      </c>
      <c r="AD56" s="142">
        <f t="shared" si="17"/>
        <v>0.64771044466571048</v>
      </c>
      <c r="AE56" s="39" t="str">
        <f t="shared" si="18"/>
        <v/>
      </c>
      <c r="AF56" s="140" t="str">
        <f t="shared" si="19"/>
        <v/>
      </c>
      <c r="AH56" s="142" t="str">
        <f t="shared" si="20"/>
        <v/>
      </c>
      <c r="AI56" s="39" t="str">
        <f t="shared" si="21"/>
        <v/>
      </c>
      <c r="AJ56" s="39">
        <f t="shared" si="22"/>
        <v>1.6934345029498068</v>
      </c>
      <c r="AK56" s="39">
        <f t="shared" si="23"/>
        <v>0.79446218206247698</v>
      </c>
      <c r="AL56" s="39" t="str">
        <f t="shared" si="24"/>
        <v/>
      </c>
      <c r="AM56" s="39" t="str">
        <f t="shared" si="25"/>
        <v/>
      </c>
      <c r="AN56" s="39" t="str">
        <f t="shared" si="26"/>
        <v/>
      </c>
      <c r="AO56" s="39" t="str">
        <f t="shared" si="27"/>
        <v/>
      </c>
      <c r="AP56" s="39">
        <f t="shared" si="28"/>
        <v>1.0511858221986408</v>
      </c>
      <c r="AQ56" s="39">
        <f t="shared" si="29"/>
        <v>0.15318801741262669</v>
      </c>
      <c r="AR56" s="39" t="str">
        <f t="shared" si="30"/>
        <v/>
      </c>
      <c r="AS56" s="39" t="str">
        <f t="shared" si="31"/>
        <v/>
      </c>
      <c r="AT56" s="39" t="str">
        <f t="shared" si="32"/>
        <v/>
      </c>
      <c r="AU56" s="39" t="str">
        <f t="shared" si="33"/>
        <v/>
      </c>
      <c r="AV56" s="39" t="str">
        <f t="shared" si="34"/>
        <v/>
      </c>
      <c r="AW56" s="39" t="str">
        <f t="shared" si="35"/>
        <v/>
      </c>
      <c r="AX56" s="39" t="str">
        <f t="shared" si="36"/>
        <v/>
      </c>
      <c r="AY56" s="140" t="str">
        <f t="shared" si="37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2"/>
        <v>525</v>
      </c>
      <c r="J57" s="6"/>
      <c r="K57" s="6"/>
      <c r="L57" s="19"/>
      <c r="M57" s="147">
        <f t="shared" si="38"/>
        <v>420</v>
      </c>
      <c r="N57" s="39" t="str">
        <f t="shared" si="3"/>
        <v/>
      </c>
      <c r="O57" s="39" t="str">
        <f t="shared" si="39"/>
        <v/>
      </c>
      <c r="P57" s="39" t="str">
        <f t="shared" si="4"/>
        <v/>
      </c>
      <c r="Q57" s="39" t="str">
        <f t="shared" si="5"/>
        <v/>
      </c>
      <c r="R57" s="39" t="str">
        <f t="shared" si="6"/>
        <v/>
      </c>
      <c r="S57" s="39" t="str">
        <f t="shared" si="7"/>
        <v/>
      </c>
      <c r="T57" s="39" t="str">
        <f t="shared" si="8"/>
        <v/>
      </c>
      <c r="U57" s="39" t="str">
        <f t="shared" si="9"/>
        <v/>
      </c>
      <c r="V57" s="39" t="str">
        <f t="shared" si="10"/>
        <v/>
      </c>
      <c r="W57" s="39" t="str">
        <f t="shared" si="11"/>
        <v/>
      </c>
      <c r="X57" s="39" t="str">
        <f t="shared" si="12"/>
        <v/>
      </c>
      <c r="Y57" s="39" t="str">
        <f t="shared" si="13"/>
        <v/>
      </c>
      <c r="Z57" s="39" t="str">
        <f t="shared" si="14"/>
        <v/>
      </c>
      <c r="AA57" s="39" t="str">
        <f t="shared" si="15"/>
        <v/>
      </c>
      <c r="AB57" s="140" t="str">
        <f t="shared" si="16"/>
        <v/>
      </c>
      <c r="AD57" s="142">
        <f t="shared" si="17"/>
        <v>0.40722758895553413</v>
      </c>
      <c r="AE57" s="39" t="str">
        <f t="shared" si="18"/>
        <v/>
      </c>
      <c r="AF57" s="140" t="str">
        <f t="shared" si="19"/>
        <v/>
      </c>
      <c r="AH57" s="142" t="str">
        <f t="shared" si="20"/>
        <v/>
      </c>
      <c r="AI57" s="39" t="str">
        <f t="shared" si="21"/>
        <v/>
      </c>
      <c r="AJ57" s="39" t="str">
        <f t="shared" si="22"/>
        <v/>
      </c>
      <c r="AK57" s="39">
        <f t="shared" si="23"/>
        <v>0.69639742234268887</v>
      </c>
      <c r="AL57" s="39" t="str">
        <f t="shared" si="24"/>
        <v/>
      </c>
      <c r="AM57" s="39" t="str">
        <f t="shared" si="25"/>
        <v/>
      </c>
      <c r="AN57" s="39" t="str">
        <f t="shared" si="26"/>
        <v/>
      </c>
      <c r="AO57" s="39" t="str">
        <f t="shared" si="27"/>
        <v/>
      </c>
      <c r="AP57" s="39" t="str">
        <f t="shared" si="28"/>
        <v/>
      </c>
      <c r="AQ57" s="39">
        <f t="shared" si="29"/>
        <v>0.30071947974717078</v>
      </c>
      <c r="AR57" s="39" t="str">
        <f t="shared" si="30"/>
        <v/>
      </c>
      <c r="AS57" s="39" t="str">
        <f t="shared" si="31"/>
        <v/>
      </c>
      <c r="AT57" s="39" t="str">
        <f t="shared" si="32"/>
        <v/>
      </c>
      <c r="AU57" s="39" t="str">
        <f t="shared" si="33"/>
        <v/>
      </c>
      <c r="AV57" s="39" t="str">
        <f t="shared" si="34"/>
        <v/>
      </c>
      <c r="AW57" s="39" t="str">
        <f t="shared" si="35"/>
        <v/>
      </c>
      <c r="AX57" s="39" t="str">
        <f t="shared" si="36"/>
        <v/>
      </c>
      <c r="AY57" s="140" t="str">
        <f t="shared" si="37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38"/>
        <v>435</v>
      </c>
      <c r="N58" s="39" t="str">
        <f t="shared" si="3"/>
        <v/>
      </c>
      <c r="O58" s="39" t="str">
        <f t="shared" si="39"/>
        <v/>
      </c>
      <c r="P58" s="39" t="str">
        <f t="shared" si="4"/>
        <v/>
      </c>
      <c r="Q58" s="39" t="str">
        <f t="shared" si="5"/>
        <v/>
      </c>
      <c r="R58" s="39" t="str">
        <f t="shared" si="6"/>
        <v/>
      </c>
      <c r="S58" s="39" t="str">
        <f t="shared" si="7"/>
        <v/>
      </c>
      <c r="T58" s="39" t="str">
        <f t="shared" si="8"/>
        <v/>
      </c>
      <c r="U58" s="39" t="str">
        <f t="shared" si="9"/>
        <v/>
      </c>
      <c r="V58" s="39" t="str">
        <f t="shared" si="10"/>
        <v/>
      </c>
      <c r="W58" s="39" t="str">
        <f t="shared" si="11"/>
        <v/>
      </c>
      <c r="X58" s="39" t="str">
        <f t="shared" si="12"/>
        <v/>
      </c>
      <c r="Y58" s="39" t="str">
        <f t="shared" si="13"/>
        <v/>
      </c>
      <c r="Z58" s="39" t="str">
        <f t="shared" si="14"/>
        <v/>
      </c>
      <c r="AA58" s="39" t="str">
        <f t="shared" si="15"/>
        <v/>
      </c>
      <c r="AB58" s="140" t="str">
        <f t="shared" si="16"/>
        <v/>
      </c>
      <c r="AD58" s="142" t="str">
        <f t="shared" si="17"/>
        <v/>
      </c>
      <c r="AE58" s="39" t="str">
        <f t="shared" si="18"/>
        <v/>
      </c>
      <c r="AF58" s="140" t="str">
        <f t="shared" si="19"/>
        <v/>
      </c>
      <c r="AH58" s="142" t="str">
        <f t="shared" si="20"/>
        <v/>
      </c>
      <c r="AI58" s="39" t="str">
        <f t="shared" si="21"/>
        <v/>
      </c>
      <c r="AJ58" s="39" t="str">
        <f t="shared" si="22"/>
        <v/>
      </c>
      <c r="AK58" s="39" t="str">
        <f t="shared" si="23"/>
        <v/>
      </c>
      <c r="AL58" s="39" t="str">
        <f t="shared" si="24"/>
        <v/>
      </c>
      <c r="AM58" s="39" t="str">
        <f t="shared" si="25"/>
        <v/>
      </c>
      <c r="AN58" s="39" t="str">
        <f t="shared" si="26"/>
        <v/>
      </c>
      <c r="AO58" s="39" t="str">
        <f t="shared" si="27"/>
        <v/>
      </c>
      <c r="AP58" s="39" t="str">
        <f t="shared" si="28"/>
        <v/>
      </c>
      <c r="AQ58" s="39">
        <f t="shared" si="29"/>
        <v>0.32936859545808417</v>
      </c>
      <c r="AR58" s="39" t="str">
        <f t="shared" si="30"/>
        <v/>
      </c>
      <c r="AS58" s="39" t="str">
        <f t="shared" si="31"/>
        <v/>
      </c>
      <c r="AT58" s="39" t="str">
        <f t="shared" si="32"/>
        <v/>
      </c>
      <c r="AU58" s="39" t="str">
        <f t="shared" si="33"/>
        <v/>
      </c>
      <c r="AV58" s="39" t="str">
        <f t="shared" si="34"/>
        <v/>
      </c>
      <c r="AW58" s="39" t="str">
        <f t="shared" si="35"/>
        <v/>
      </c>
      <c r="AX58" s="39" t="str">
        <f t="shared" si="36"/>
        <v/>
      </c>
      <c r="AY58" s="140" t="str">
        <f t="shared" si="37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38"/>
        <v>450</v>
      </c>
      <c r="N59" s="47" t="str">
        <f t="shared" si="3"/>
        <v/>
      </c>
      <c r="O59" s="47" t="str">
        <f t="shared" si="39"/>
        <v/>
      </c>
      <c r="P59" s="47" t="str">
        <f t="shared" si="4"/>
        <v/>
      </c>
      <c r="Q59" s="47" t="str">
        <f t="shared" si="5"/>
        <v/>
      </c>
      <c r="R59" s="47" t="str">
        <f t="shared" si="6"/>
        <v/>
      </c>
      <c r="S59" s="47" t="str">
        <f t="shared" si="7"/>
        <v/>
      </c>
      <c r="T59" s="47" t="str">
        <f t="shared" si="8"/>
        <v/>
      </c>
      <c r="U59" s="47" t="str">
        <f t="shared" si="9"/>
        <v/>
      </c>
      <c r="V59" s="47" t="str">
        <f t="shared" si="10"/>
        <v/>
      </c>
      <c r="W59" s="47" t="str">
        <f t="shared" si="11"/>
        <v/>
      </c>
      <c r="X59" s="47" t="str">
        <f t="shared" si="12"/>
        <v/>
      </c>
      <c r="Y59" s="47" t="str">
        <f t="shared" si="13"/>
        <v/>
      </c>
      <c r="Z59" s="47" t="str">
        <f t="shared" si="14"/>
        <v/>
      </c>
      <c r="AA59" s="47" t="str">
        <f t="shared" si="15"/>
        <v/>
      </c>
      <c r="AB59" s="141" t="str">
        <f t="shared" si="16"/>
        <v/>
      </c>
      <c r="AD59" s="143" t="str">
        <f t="shared" si="17"/>
        <v/>
      </c>
      <c r="AE59" s="47" t="str">
        <f t="shared" si="18"/>
        <v/>
      </c>
      <c r="AF59" s="141" t="str">
        <f t="shared" si="19"/>
        <v/>
      </c>
      <c r="AH59" s="143" t="str">
        <f t="shared" si="20"/>
        <v/>
      </c>
      <c r="AI59" s="47" t="str">
        <f t="shared" si="21"/>
        <v/>
      </c>
      <c r="AJ59" s="47" t="str">
        <f t="shared" si="22"/>
        <v/>
      </c>
      <c r="AK59" s="47" t="str">
        <f t="shared" si="23"/>
        <v/>
      </c>
      <c r="AL59" s="47" t="str">
        <f t="shared" si="24"/>
        <v/>
      </c>
      <c r="AM59" s="47" t="str">
        <f t="shared" si="25"/>
        <v/>
      </c>
      <c r="AN59" s="47" t="str">
        <f t="shared" si="26"/>
        <v/>
      </c>
      <c r="AO59" s="47" t="str">
        <f t="shared" si="27"/>
        <v/>
      </c>
      <c r="AP59" s="47" t="str">
        <f t="shared" si="28"/>
        <v/>
      </c>
      <c r="AQ59" s="47">
        <f t="shared" si="29"/>
        <v>0.31820977532664035</v>
      </c>
      <c r="AR59" s="47" t="str">
        <f t="shared" si="30"/>
        <v/>
      </c>
      <c r="AS59" s="47" t="str">
        <f t="shared" si="31"/>
        <v/>
      </c>
      <c r="AT59" s="47" t="str">
        <f t="shared" si="32"/>
        <v/>
      </c>
      <c r="AU59" s="47" t="str">
        <f t="shared" si="33"/>
        <v/>
      </c>
      <c r="AV59" s="47" t="str">
        <f t="shared" si="34"/>
        <v/>
      </c>
      <c r="AW59" s="47" t="str">
        <f t="shared" si="35"/>
        <v/>
      </c>
      <c r="AX59" s="47" t="str">
        <f t="shared" si="36"/>
        <v/>
      </c>
      <c r="AY59" s="141" t="str">
        <f t="shared" si="37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11.9949791</v>
      </c>
      <c r="D61" s="6">
        <v>12.057532433333332</v>
      </c>
      <c r="E61" s="6">
        <v>11.792173913043479</v>
      </c>
      <c r="F61" s="6">
        <v>1.6224706675911891E-2</v>
      </c>
      <c r="G61" s="6">
        <v>-2.2007696994143107</v>
      </c>
      <c r="H61" s="12">
        <v>0.42</v>
      </c>
      <c r="I61" s="92">
        <f>I60+15</f>
        <v>60</v>
      </c>
      <c r="J61" s="6">
        <f t="shared" ref="J61:J74" si="40">G61+(G62-G61)/15*(I61-B61)</f>
        <v>-1.8312940784778033</v>
      </c>
      <c r="K61" s="6">
        <f>H61+(H62-H61)/15*(I61-B61)</f>
        <v>0.42</v>
      </c>
      <c r="L61" s="135"/>
    </row>
    <row r="62" spans="1:51">
      <c r="A62" s="210"/>
      <c r="B62" s="21">
        <v>70</v>
      </c>
      <c r="C62" s="6">
        <v>11.9949791</v>
      </c>
      <c r="D62" s="6">
        <v>12.044365766666665</v>
      </c>
      <c r="E62" s="6">
        <v>11.912800000000002</v>
      </c>
      <c r="F62" s="6">
        <v>1.671326818229521E-2</v>
      </c>
      <c r="G62" s="6">
        <v>-1.0923428366047887</v>
      </c>
      <c r="H62" s="12">
        <v>0.42</v>
      </c>
      <c r="I62" s="92">
        <f t="shared" ref="I62:I92" si="41">I61+15</f>
        <v>75</v>
      </c>
      <c r="J62" s="6">
        <f t="shared" si="40"/>
        <v>-0.69636564789093902</v>
      </c>
      <c r="K62" s="6">
        <f t="shared" ref="K62:K74" si="42">H62+(H63-H62)/15*(I62-B62)</f>
        <v>0.42</v>
      </c>
      <c r="L62" s="135"/>
    </row>
    <row r="63" spans="1:51">
      <c r="A63" s="210"/>
      <c r="B63" s="21">
        <v>85</v>
      </c>
      <c r="C63" s="6">
        <v>11.9949791</v>
      </c>
      <c r="D63" s="6">
        <v>12.0300391</v>
      </c>
      <c r="E63" s="6">
        <v>12.041538461538465</v>
      </c>
      <c r="F63" s="6">
        <v>1.488416815070543E-2</v>
      </c>
      <c r="G63" s="6">
        <v>9.5588729536760494E-2</v>
      </c>
      <c r="H63" s="12">
        <v>0.42</v>
      </c>
      <c r="I63" s="92">
        <f t="shared" si="41"/>
        <v>90</v>
      </c>
      <c r="J63" s="6">
        <f t="shared" si="40"/>
        <v>0.29780586169156043</v>
      </c>
      <c r="K63" s="6">
        <f t="shared" si="42"/>
        <v>0.42</v>
      </c>
      <c r="L63" s="135"/>
    </row>
    <row r="64" spans="1:51">
      <c r="A64" s="210"/>
      <c r="B64" s="21">
        <v>100</v>
      </c>
      <c r="C64" s="6">
        <v>11.9949791</v>
      </c>
      <c r="D64" s="6">
        <v>12.021182433333333</v>
      </c>
      <c r="E64" s="6">
        <v>12.105600000000003</v>
      </c>
      <c r="F64" s="6">
        <v>1.7097758137642936E-2</v>
      </c>
      <c r="G64" s="6">
        <v>0.70224012600116015</v>
      </c>
      <c r="H64" s="12">
        <v>0.42</v>
      </c>
      <c r="I64" s="92">
        <f t="shared" si="41"/>
        <v>105</v>
      </c>
      <c r="J64" s="6">
        <f t="shared" si="40"/>
        <v>0.78831806702095575</v>
      </c>
      <c r="K64" s="6">
        <f t="shared" si="42"/>
        <v>0.42</v>
      </c>
      <c r="L64" s="135"/>
    </row>
    <row r="65" spans="1:12">
      <c r="A65" s="210"/>
      <c r="B65" s="21">
        <v>115</v>
      </c>
      <c r="C65" s="6">
        <v>11.9949791</v>
      </c>
      <c r="D65" s="6">
        <v>12.018412433333332</v>
      </c>
      <c r="E65" s="6">
        <v>12.133846153846152</v>
      </c>
      <c r="F65" s="6">
        <v>8.5214661071548823E-3</v>
      </c>
      <c r="G65" s="6">
        <v>0.96047394906054684</v>
      </c>
      <c r="H65" s="12">
        <v>0.42</v>
      </c>
      <c r="I65" s="92">
        <f t="shared" si="41"/>
        <v>120</v>
      </c>
      <c r="J65" s="6">
        <f t="shared" si="40"/>
        <v>1.0316035171747333</v>
      </c>
      <c r="K65" s="6">
        <f t="shared" si="42"/>
        <v>0.42</v>
      </c>
      <c r="L65" s="135"/>
    </row>
    <row r="66" spans="1:12">
      <c r="A66" s="210"/>
      <c r="B66" s="21">
        <v>130</v>
      </c>
      <c r="C66" s="6">
        <v>11.9949791</v>
      </c>
      <c r="D66" s="6">
        <v>12.005609099999999</v>
      </c>
      <c r="E66" s="6">
        <v>12.146538461538464</v>
      </c>
      <c r="F66" s="6">
        <v>7.971101651494528E-3</v>
      </c>
      <c r="G66" s="6">
        <v>1.1738626534031065</v>
      </c>
      <c r="H66" s="12">
        <v>0.42</v>
      </c>
      <c r="I66" s="92">
        <f t="shared" si="41"/>
        <v>135</v>
      </c>
      <c r="J66" s="6">
        <f t="shared" si="40"/>
        <v>1.2197414646922378</v>
      </c>
      <c r="K66" s="6">
        <f t="shared" si="42"/>
        <v>0.42</v>
      </c>
      <c r="L66" s="135"/>
    </row>
    <row r="67" spans="1:12">
      <c r="A67" s="210"/>
      <c r="B67" s="21">
        <v>145</v>
      </c>
      <c r="C67" s="6">
        <v>11.9949791</v>
      </c>
      <c r="D67" s="6">
        <v>11.999549099999999</v>
      </c>
      <c r="E67" s="6">
        <v>12.156923076923075</v>
      </c>
      <c r="F67" s="6">
        <v>8.8404663991128209E-3</v>
      </c>
      <c r="G67" s="6">
        <v>1.3114990872705004</v>
      </c>
      <c r="H67" s="12">
        <v>0.42</v>
      </c>
      <c r="I67" s="92">
        <f t="shared" si="41"/>
        <v>150</v>
      </c>
      <c r="J67" s="6">
        <f t="shared" si="40"/>
        <v>1.4355230229973104</v>
      </c>
      <c r="K67" s="6">
        <f t="shared" si="42"/>
        <v>0.42</v>
      </c>
      <c r="L67" s="135"/>
    </row>
    <row r="68" spans="1:12">
      <c r="A68" s="210"/>
      <c r="B68" s="21">
        <v>160</v>
      </c>
      <c r="C68" s="6">
        <v>11.9949791</v>
      </c>
      <c r="D68" s="6">
        <v>11.9949791</v>
      </c>
      <c r="E68" s="6">
        <v>12.196923076923072</v>
      </c>
      <c r="F68" s="6">
        <v>1.4358058578855817E-2</v>
      </c>
      <c r="G68" s="6">
        <v>1.6835708944509304</v>
      </c>
      <c r="H68" s="12">
        <v>0.42</v>
      </c>
      <c r="I68" s="92">
        <f t="shared" si="41"/>
        <v>165</v>
      </c>
      <c r="J68" s="6">
        <f t="shared" si="40"/>
        <v>1.7296784231331879</v>
      </c>
      <c r="K68" s="6">
        <f t="shared" si="42"/>
        <v>0.42</v>
      </c>
      <c r="L68" s="135"/>
    </row>
    <row r="69" spans="1:12">
      <c r="A69" s="210"/>
      <c r="B69" s="21">
        <v>175</v>
      </c>
      <c r="C69" s="6">
        <v>11.9949791</v>
      </c>
      <c r="D69" s="6">
        <v>12.003312433333331</v>
      </c>
      <c r="E69" s="6">
        <v>12.222000000000001</v>
      </c>
      <c r="F69" s="6">
        <v>8.6602540378442026E-3</v>
      </c>
      <c r="G69" s="6">
        <v>1.8218934804977025</v>
      </c>
      <c r="H69" s="12">
        <v>0.42</v>
      </c>
      <c r="I69" s="92">
        <f t="shared" si="41"/>
        <v>180</v>
      </c>
      <c r="J69" s="6">
        <f t="shared" si="40"/>
        <v>1.786522529507369</v>
      </c>
      <c r="K69" s="6">
        <f t="shared" si="42"/>
        <v>0.42</v>
      </c>
      <c r="L69" s="135"/>
    </row>
    <row r="70" spans="1:12">
      <c r="A70" s="210"/>
      <c r="B70" s="21">
        <v>190</v>
      </c>
      <c r="C70" s="6">
        <v>11.9949791</v>
      </c>
      <c r="D70" s="6">
        <v>12.010329099999998</v>
      </c>
      <c r="E70" s="6">
        <v>12.2164</v>
      </c>
      <c r="F70" s="6">
        <v>1.8681541692269675E-2</v>
      </c>
      <c r="G70" s="6">
        <v>1.7157806275267018</v>
      </c>
      <c r="H70" s="12">
        <v>0.42</v>
      </c>
      <c r="I70" s="92">
        <f t="shared" si="41"/>
        <v>195</v>
      </c>
      <c r="J70" s="6">
        <f t="shared" si="40"/>
        <v>1.4543286143558407</v>
      </c>
      <c r="K70" s="6">
        <f t="shared" si="42"/>
        <v>0.42</v>
      </c>
      <c r="L70" s="135"/>
    </row>
    <row r="71" spans="1:12">
      <c r="A71" s="210"/>
      <c r="B71" s="21">
        <v>205</v>
      </c>
      <c r="C71" s="6">
        <v>11.9949791</v>
      </c>
      <c r="D71" s="6">
        <v>12.013869099999999</v>
      </c>
      <c r="E71" s="6">
        <v>12.12576923076923</v>
      </c>
      <c r="F71" s="6">
        <v>2.9553081317937418E-2</v>
      </c>
      <c r="G71" s="6">
        <v>0.93142458801411832</v>
      </c>
      <c r="H71" s="12">
        <v>0.42</v>
      </c>
      <c r="I71" s="92">
        <f t="shared" si="41"/>
        <v>210</v>
      </c>
      <c r="J71" s="6">
        <f t="shared" si="40"/>
        <v>0.6873838936981731</v>
      </c>
      <c r="K71" s="6">
        <f t="shared" si="42"/>
        <v>0.42</v>
      </c>
      <c r="L71" s="135"/>
    </row>
    <row r="72" spans="1:12">
      <c r="A72" s="210"/>
      <c r="B72" s="21">
        <v>220</v>
      </c>
      <c r="C72" s="6">
        <v>11.9949791</v>
      </c>
      <c r="D72" s="6">
        <v>12.026939099999998</v>
      </c>
      <c r="E72" s="6">
        <v>12.050909090909094</v>
      </c>
      <c r="F72" s="6">
        <v>1.6592910393438725E-2</v>
      </c>
      <c r="G72" s="6">
        <v>0.19930250506628275</v>
      </c>
      <c r="H72" s="12">
        <v>0.42</v>
      </c>
      <c r="I72" s="92">
        <f t="shared" si="41"/>
        <v>225</v>
      </c>
      <c r="J72" s="6">
        <f t="shared" si="40"/>
        <v>4.4305611012789209E-2</v>
      </c>
      <c r="K72" s="6">
        <f t="shared" si="42"/>
        <v>0.42</v>
      </c>
      <c r="L72" s="135"/>
    </row>
    <row r="73" spans="1:12">
      <c r="A73" s="210"/>
      <c r="B73" s="21">
        <v>235</v>
      </c>
      <c r="C73" s="6">
        <v>11.9949791</v>
      </c>
      <c r="D73" s="6">
        <v>12.037582433333332</v>
      </c>
      <c r="E73" s="6">
        <v>12.005599999999998</v>
      </c>
      <c r="F73" s="6">
        <v>1.5022205785658013E-2</v>
      </c>
      <c r="G73" s="6">
        <v>-0.26568817709419795</v>
      </c>
      <c r="H73" s="12">
        <v>0.42</v>
      </c>
      <c r="I73" s="92">
        <f t="shared" si="41"/>
        <v>240</v>
      </c>
      <c r="J73" s="6">
        <f t="shared" si="40"/>
        <v>-0.36049543083971436</v>
      </c>
      <c r="K73" s="6">
        <f t="shared" si="42"/>
        <v>0.42</v>
      </c>
      <c r="L73" s="135"/>
    </row>
    <row r="74" spans="1:12">
      <c r="A74" s="210"/>
      <c r="B74" s="21">
        <v>250</v>
      </c>
      <c r="C74" s="6">
        <v>11.9949791</v>
      </c>
      <c r="D74" s="6">
        <v>12.051752433333332</v>
      </c>
      <c r="E74" s="6">
        <v>11.985454545454548</v>
      </c>
      <c r="F74" s="6">
        <v>1.969463855669297E-2</v>
      </c>
      <c r="G74" s="6">
        <v>-0.55010993833074728</v>
      </c>
      <c r="H74" s="12">
        <v>0.42</v>
      </c>
      <c r="I74" s="92">
        <f t="shared" si="41"/>
        <v>255</v>
      </c>
      <c r="J74" s="6">
        <f t="shared" si="40"/>
        <v>-0.75768497550104452</v>
      </c>
      <c r="K74" s="6">
        <f t="shared" si="42"/>
        <v>0.42</v>
      </c>
      <c r="L74" s="135"/>
    </row>
    <row r="75" spans="1:12">
      <c r="A75" s="210"/>
      <c r="B75" s="21">
        <v>265</v>
      </c>
      <c r="C75" s="6">
        <v>11.9949791</v>
      </c>
      <c r="D75" s="6">
        <v>12.063569099999999</v>
      </c>
      <c r="E75" s="6">
        <v>11.922083333333333</v>
      </c>
      <c r="F75" s="6">
        <v>1.4440030912488385E-2</v>
      </c>
      <c r="G75" s="6">
        <v>-1.1728350498416391</v>
      </c>
      <c r="H75" s="12">
        <v>0.42</v>
      </c>
      <c r="I75" s="92">
        <f t="shared" si="41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1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1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1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1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1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1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1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1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1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1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1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1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1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1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1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1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1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12.123850000000001</v>
      </c>
      <c r="E95" s="30">
        <v>11.613000000000001</v>
      </c>
      <c r="F95" s="30">
        <v>2.0026298499197386E-2</v>
      </c>
      <c r="G95" s="74">
        <v>-4.2135955162757668</v>
      </c>
      <c r="H95" s="31">
        <v>0.5</v>
      </c>
      <c r="I95" s="93">
        <v>45</v>
      </c>
      <c r="J95" s="29">
        <f>G95+(G96-G95)/15*(I95-B95)</f>
        <v>-4.2135955162757668</v>
      </c>
      <c r="K95" s="29">
        <f>H95+(H96-H95)/15*(I95-B95)</f>
        <v>0.5</v>
      </c>
      <c r="L95" s="135"/>
    </row>
    <row r="96" spans="1:12">
      <c r="A96" s="210"/>
      <c r="B96" s="21">
        <v>60</v>
      </c>
      <c r="C96" s="7"/>
      <c r="D96" s="7">
        <v>12.131450000000001</v>
      </c>
      <c r="E96" s="7">
        <v>11.770999999999999</v>
      </c>
      <c r="F96" s="7">
        <v>1.552586975273664E-2</v>
      </c>
      <c r="G96" s="75">
        <v>-2.9712029477103061</v>
      </c>
      <c r="H96" s="22">
        <v>0.5</v>
      </c>
      <c r="I96" s="92">
        <f>I95+15</f>
        <v>60</v>
      </c>
      <c r="J96" s="6">
        <f t="shared" ref="J96:J119" si="43">G96+(G97-G96)/15*(I96-B96)</f>
        <v>-2.9712029477103061</v>
      </c>
      <c r="K96" s="6">
        <f>H96+(H97-H96)/15*(I96-B96)</f>
        <v>0.5</v>
      </c>
      <c r="L96" s="135"/>
    </row>
    <row r="97" spans="1:12">
      <c r="A97" s="210"/>
      <c r="B97" s="21">
        <v>75</v>
      </c>
      <c r="C97" s="7"/>
      <c r="D97" s="7">
        <v>12.12425</v>
      </c>
      <c r="E97" s="7">
        <v>11.904999999999999</v>
      </c>
      <c r="F97" s="7">
        <v>1.9330913339165028E-2</v>
      </c>
      <c r="G97" s="75">
        <v>-1.8083592799554662</v>
      </c>
      <c r="H97" s="22">
        <v>0.5</v>
      </c>
      <c r="I97" s="92">
        <f t="shared" ref="I97:I127" si="44">I96+15</f>
        <v>75</v>
      </c>
      <c r="J97" s="6">
        <f t="shared" si="43"/>
        <v>-1.8083592799554662</v>
      </c>
      <c r="K97" s="6">
        <f t="shared" ref="K97:K119" si="45">H97+(H98-H97)/15*(I97-B97)</f>
        <v>0.5</v>
      </c>
      <c r="L97" s="135"/>
    </row>
    <row r="98" spans="1:12">
      <c r="A98" s="210"/>
      <c r="B98" s="21">
        <v>90</v>
      </c>
      <c r="C98" s="7"/>
      <c r="D98" s="7">
        <v>12.128450000000001</v>
      </c>
      <c r="E98" s="7">
        <v>12.077999999999999</v>
      </c>
      <c r="F98" s="7">
        <v>1.5078740698500718E-2</v>
      </c>
      <c r="G98" s="75">
        <v>-0.41596411742639361</v>
      </c>
      <c r="H98" s="22">
        <v>0.5</v>
      </c>
      <c r="I98" s="92">
        <f t="shared" si="44"/>
        <v>90</v>
      </c>
      <c r="J98" s="6">
        <f t="shared" si="43"/>
        <v>-0.41596411742639361</v>
      </c>
      <c r="K98" s="6">
        <f t="shared" si="45"/>
        <v>0.5</v>
      </c>
      <c r="L98" s="135"/>
    </row>
    <row r="99" spans="1:12">
      <c r="A99" s="210"/>
      <c r="B99" s="21">
        <v>105</v>
      </c>
      <c r="C99" s="7"/>
      <c r="D99" s="7">
        <v>12.12215</v>
      </c>
      <c r="E99" s="7">
        <v>12.167999999999996</v>
      </c>
      <c r="F99" s="7">
        <v>1.0563093645727859E-2</v>
      </c>
      <c r="G99" s="75">
        <v>0.37823323420347194</v>
      </c>
      <c r="H99" s="22">
        <v>0.5</v>
      </c>
      <c r="I99" s="92">
        <f t="shared" si="44"/>
        <v>105</v>
      </c>
      <c r="J99" s="6">
        <f t="shared" si="43"/>
        <v>0.37823323420347194</v>
      </c>
      <c r="K99" s="6">
        <f t="shared" si="45"/>
        <v>0.5</v>
      </c>
      <c r="L99" s="135"/>
    </row>
    <row r="100" spans="1:12">
      <c r="A100" s="210"/>
      <c r="B100" s="21">
        <v>120</v>
      </c>
      <c r="C100" s="7"/>
      <c r="D100" s="7">
        <v>12.122450000000001</v>
      </c>
      <c r="E100" s="7">
        <v>12.223500000000003</v>
      </c>
      <c r="F100" s="7">
        <v>1.3484884325167805E-2</v>
      </c>
      <c r="G100" s="75">
        <v>0.83357737091101658</v>
      </c>
      <c r="H100" s="22">
        <v>0.5</v>
      </c>
      <c r="I100" s="92">
        <f t="shared" si="44"/>
        <v>120</v>
      </c>
      <c r="J100" s="6">
        <f t="shared" si="43"/>
        <v>0.83357737091101658</v>
      </c>
      <c r="K100" s="6">
        <f t="shared" si="45"/>
        <v>0.5</v>
      </c>
      <c r="L100" s="135"/>
    </row>
    <row r="101" spans="1:12">
      <c r="A101" s="210"/>
      <c r="B101" s="21">
        <v>135</v>
      </c>
      <c r="C101" s="7"/>
      <c r="D101" s="7">
        <v>12.1112</v>
      </c>
      <c r="E101" s="7">
        <v>12.270999999999997</v>
      </c>
      <c r="F101" s="7">
        <v>1.2523661815265982E-2</v>
      </c>
      <c r="G101" s="75">
        <v>1.3194398573221238</v>
      </c>
      <c r="H101" s="22">
        <v>0.5</v>
      </c>
      <c r="I101" s="92">
        <f t="shared" si="44"/>
        <v>135</v>
      </c>
      <c r="J101" s="6">
        <f t="shared" si="43"/>
        <v>1.3194398573221238</v>
      </c>
      <c r="K101" s="6">
        <f t="shared" si="45"/>
        <v>0.5</v>
      </c>
      <c r="L101" s="135"/>
    </row>
    <row r="102" spans="1:12">
      <c r="A102" s="210"/>
      <c r="B102" s="21">
        <v>150</v>
      </c>
      <c r="C102" s="7"/>
      <c r="D102" s="7">
        <v>12.1082</v>
      </c>
      <c r="E102" s="7">
        <v>12.296000000000001</v>
      </c>
      <c r="F102" s="7">
        <v>1.0954451150103789E-2</v>
      </c>
      <c r="G102" s="75">
        <v>1.5510150146182016</v>
      </c>
      <c r="H102" s="22">
        <v>0.5</v>
      </c>
      <c r="I102" s="92">
        <f t="shared" si="44"/>
        <v>150</v>
      </c>
      <c r="J102" s="6">
        <f t="shared" si="43"/>
        <v>1.5510150146182016</v>
      </c>
      <c r="K102" s="6">
        <f t="shared" si="45"/>
        <v>0.5</v>
      </c>
      <c r="L102" s="135"/>
    </row>
    <row r="103" spans="1:12">
      <c r="A103" s="210"/>
      <c r="B103" s="21">
        <v>165</v>
      </c>
      <c r="C103" s="7"/>
      <c r="D103" s="7">
        <v>12.109900000000001</v>
      </c>
      <c r="E103" s="7">
        <v>12.338000000000001</v>
      </c>
      <c r="F103" s="7">
        <v>1.3992479182911161E-2</v>
      </c>
      <c r="G103" s="75">
        <v>1.8835828536982095</v>
      </c>
      <c r="H103" s="22">
        <v>0.5</v>
      </c>
      <c r="I103" s="92">
        <f t="shared" si="44"/>
        <v>165</v>
      </c>
      <c r="J103" s="6">
        <f t="shared" si="43"/>
        <v>1.8835828536982095</v>
      </c>
      <c r="K103" s="6">
        <f t="shared" si="45"/>
        <v>0.5</v>
      </c>
      <c r="L103" s="135"/>
    </row>
    <row r="104" spans="1:12">
      <c r="A104" s="210"/>
      <c r="B104" s="21">
        <v>180</v>
      </c>
      <c r="C104" s="7"/>
      <c r="D104" s="7">
        <v>12.111549999999999</v>
      </c>
      <c r="E104" s="7">
        <v>12.356</v>
      </c>
      <c r="F104" s="7">
        <v>1.465390194130077E-2</v>
      </c>
      <c r="G104" s="75">
        <v>2.0183213544096379</v>
      </c>
      <c r="H104" s="22">
        <v>0.5</v>
      </c>
      <c r="I104" s="92">
        <f t="shared" si="44"/>
        <v>180</v>
      </c>
      <c r="J104" s="6">
        <f t="shared" si="43"/>
        <v>2.0183213544096379</v>
      </c>
      <c r="K104" s="6">
        <f t="shared" si="45"/>
        <v>0.5</v>
      </c>
      <c r="L104" s="135"/>
    </row>
    <row r="105" spans="1:12">
      <c r="A105" s="210"/>
      <c r="B105" s="21">
        <v>195</v>
      </c>
      <c r="C105" s="7"/>
      <c r="D105" s="7">
        <v>12.115349999999999</v>
      </c>
      <c r="E105" s="7">
        <v>12.281499999999999</v>
      </c>
      <c r="F105" s="7">
        <v>1.9808291724746008E-2</v>
      </c>
      <c r="G105" s="75">
        <v>1.3714007436846647</v>
      </c>
      <c r="H105" s="22">
        <v>0.5</v>
      </c>
      <c r="I105" s="92">
        <f t="shared" si="44"/>
        <v>195</v>
      </c>
      <c r="J105" s="6">
        <f t="shared" si="43"/>
        <v>1.3714007436846647</v>
      </c>
      <c r="K105" s="6">
        <f t="shared" si="45"/>
        <v>0.5</v>
      </c>
      <c r="L105" s="135"/>
    </row>
    <row r="106" spans="1:12">
      <c r="A106" s="210"/>
      <c r="B106" s="21">
        <v>210</v>
      </c>
      <c r="C106" s="7"/>
      <c r="D106" s="7">
        <v>12.10525</v>
      </c>
      <c r="E106" s="7">
        <v>12.179</v>
      </c>
      <c r="F106" s="7">
        <v>2.8078836383147714E-2</v>
      </c>
      <c r="G106" s="75">
        <v>0.60923979265195205</v>
      </c>
      <c r="H106" s="22">
        <v>0.5</v>
      </c>
      <c r="I106" s="92">
        <f t="shared" si="44"/>
        <v>210</v>
      </c>
      <c r="J106" s="6">
        <f t="shared" si="43"/>
        <v>0.60923979265195205</v>
      </c>
      <c r="K106" s="6">
        <f t="shared" si="45"/>
        <v>0.5</v>
      </c>
      <c r="L106" s="135"/>
    </row>
    <row r="107" spans="1:12">
      <c r="A107" s="210"/>
      <c r="B107" s="21">
        <v>225</v>
      </c>
      <c r="C107" s="7">
        <v>12.10955</v>
      </c>
      <c r="D107" s="7">
        <v>12.10955</v>
      </c>
      <c r="E107" s="7">
        <v>12.0875</v>
      </c>
      <c r="F107" s="7">
        <v>1.8317377426625772E-2</v>
      </c>
      <c r="G107" s="75">
        <v>-0.18208769111981968</v>
      </c>
      <c r="H107" s="22">
        <v>0.5</v>
      </c>
      <c r="I107" s="92">
        <f t="shared" si="44"/>
        <v>225</v>
      </c>
      <c r="J107" s="6">
        <f t="shared" si="43"/>
        <v>-0.18208769111981968</v>
      </c>
      <c r="K107" s="6">
        <f t="shared" si="45"/>
        <v>0.5</v>
      </c>
      <c r="L107" s="135"/>
    </row>
    <row r="108" spans="1:12">
      <c r="A108" s="210"/>
      <c r="B108" s="21">
        <v>240</v>
      </c>
      <c r="C108" s="7"/>
      <c r="D108" s="7">
        <v>12.119200000000001</v>
      </c>
      <c r="E108" s="7">
        <v>12.044500000000003</v>
      </c>
      <c r="F108" s="7">
        <v>1.90497962414856E-2</v>
      </c>
      <c r="G108" s="75">
        <v>-0.61637731863487866</v>
      </c>
      <c r="H108" s="22">
        <v>0.5</v>
      </c>
      <c r="I108" s="92">
        <f t="shared" si="44"/>
        <v>240</v>
      </c>
      <c r="J108" s="6">
        <f t="shared" si="43"/>
        <v>-0.61637731863487866</v>
      </c>
      <c r="K108" s="6">
        <f t="shared" si="45"/>
        <v>0.5</v>
      </c>
      <c r="L108" s="135"/>
    </row>
    <row r="109" spans="1:12">
      <c r="A109" s="210"/>
      <c r="B109" s="21">
        <v>255</v>
      </c>
      <c r="C109" s="7"/>
      <c r="D109" s="7">
        <v>12.1205</v>
      </c>
      <c r="E109" s="7">
        <v>12.0025</v>
      </c>
      <c r="F109" s="7">
        <v>1.5174424466671776E-2</v>
      </c>
      <c r="G109" s="75">
        <v>-0.97355719648529615</v>
      </c>
      <c r="H109" s="22">
        <v>0.5</v>
      </c>
      <c r="I109" s="92">
        <f t="shared" si="44"/>
        <v>255</v>
      </c>
      <c r="J109" s="6">
        <f t="shared" si="43"/>
        <v>-0.97355719648529615</v>
      </c>
      <c r="K109" s="6">
        <f t="shared" si="45"/>
        <v>0.5</v>
      </c>
      <c r="L109" s="135"/>
    </row>
    <row r="110" spans="1:12">
      <c r="A110" s="210"/>
      <c r="B110" s="21">
        <v>270</v>
      </c>
      <c r="C110" s="7"/>
      <c r="D110" s="7">
        <v>12.11</v>
      </c>
      <c r="E110" s="7">
        <v>11.9575</v>
      </c>
      <c r="F110" s="7">
        <v>1.4823523268955731E-2</v>
      </c>
      <c r="G110" s="75">
        <v>-1.2592898431048709</v>
      </c>
      <c r="H110" s="22">
        <v>0.5</v>
      </c>
      <c r="I110" s="92">
        <f t="shared" si="44"/>
        <v>270</v>
      </c>
      <c r="J110" s="6">
        <f t="shared" si="43"/>
        <v>-1.2592898431048709</v>
      </c>
      <c r="K110" s="6">
        <f t="shared" si="45"/>
        <v>0.5</v>
      </c>
      <c r="L110" s="135"/>
    </row>
    <row r="111" spans="1:12">
      <c r="A111" s="210"/>
      <c r="B111" s="21">
        <v>285</v>
      </c>
      <c r="C111" s="7"/>
      <c r="D111" s="7">
        <v>12.1122</v>
      </c>
      <c r="E111" s="7">
        <v>11.902000000000001</v>
      </c>
      <c r="F111" s="7">
        <v>1.3992479182911161E-2</v>
      </c>
      <c r="G111" s="75">
        <v>-1.7354402998629368</v>
      </c>
      <c r="H111" s="22">
        <v>0.5</v>
      </c>
      <c r="I111" s="92">
        <f t="shared" si="44"/>
        <v>285</v>
      </c>
      <c r="J111" s="6">
        <f t="shared" si="43"/>
        <v>-1.7354402998629368</v>
      </c>
      <c r="K111" s="6">
        <f t="shared" si="45"/>
        <v>0.5</v>
      </c>
      <c r="L111" s="135"/>
    </row>
    <row r="112" spans="1:12">
      <c r="A112" s="210"/>
      <c r="B112" s="21">
        <v>300</v>
      </c>
      <c r="C112" s="7"/>
      <c r="D112" s="7">
        <v>12.121700000000001</v>
      </c>
      <c r="E112" s="7">
        <v>11.887</v>
      </c>
      <c r="F112" s="7">
        <v>1.6889735281961693E-2</v>
      </c>
      <c r="G112" s="75">
        <v>-1.9361970680680112</v>
      </c>
      <c r="H112" s="22">
        <v>0.5</v>
      </c>
      <c r="I112" s="92">
        <f t="shared" si="44"/>
        <v>300</v>
      </c>
      <c r="J112" s="6">
        <f t="shared" si="43"/>
        <v>-1.9361970680680112</v>
      </c>
      <c r="K112" s="6">
        <f t="shared" si="45"/>
        <v>0.5</v>
      </c>
      <c r="L112" s="135"/>
    </row>
    <row r="113" spans="1:12">
      <c r="A113" s="210"/>
      <c r="B113" s="21">
        <v>315</v>
      </c>
      <c r="C113" s="7"/>
      <c r="D113" s="7">
        <v>12.121500000000001</v>
      </c>
      <c r="E113" s="7">
        <v>11.868500000000001</v>
      </c>
      <c r="F113" s="7">
        <v>1.6944180805158599E-2</v>
      </c>
      <c r="G113" s="75">
        <v>-2.0872004289898123</v>
      </c>
      <c r="H113" s="22">
        <v>0.5</v>
      </c>
      <c r="I113" s="92">
        <f t="shared" si="44"/>
        <v>315</v>
      </c>
      <c r="J113" s="6">
        <f t="shared" si="43"/>
        <v>-2.0872004289898123</v>
      </c>
      <c r="K113" s="6">
        <f t="shared" si="45"/>
        <v>0.5</v>
      </c>
      <c r="L113" s="135"/>
    </row>
    <row r="114" spans="1:12">
      <c r="A114" s="210"/>
      <c r="B114" s="21">
        <v>330</v>
      </c>
      <c r="C114" s="7"/>
      <c r="D114" s="7">
        <v>12.119400000000001</v>
      </c>
      <c r="E114" s="7">
        <v>11.8725</v>
      </c>
      <c r="F114" s="7">
        <v>1.5517392618743169E-2</v>
      </c>
      <c r="G114" s="75">
        <v>-2.0372295658200907</v>
      </c>
      <c r="H114" s="22">
        <v>0.5</v>
      </c>
      <c r="I114" s="92">
        <f t="shared" si="44"/>
        <v>330</v>
      </c>
      <c r="J114" s="6">
        <f t="shared" si="43"/>
        <v>-2.0372295658200907</v>
      </c>
      <c r="K114" s="6">
        <f t="shared" si="45"/>
        <v>0.5</v>
      </c>
      <c r="L114" s="135"/>
    </row>
    <row r="115" spans="1:12">
      <c r="A115" s="210"/>
      <c r="B115" s="21">
        <v>345</v>
      </c>
      <c r="C115" s="7"/>
      <c r="D115" s="7">
        <v>12.120200000000001</v>
      </c>
      <c r="E115" s="7">
        <v>11.870499999999998</v>
      </c>
      <c r="F115" s="7">
        <v>1.8771478925557306E-2</v>
      </c>
      <c r="G115" s="75">
        <v>-2.0601970264517289</v>
      </c>
      <c r="H115" s="22">
        <v>0.5</v>
      </c>
      <c r="I115" s="92">
        <f t="shared" si="44"/>
        <v>345</v>
      </c>
      <c r="J115" s="6">
        <f t="shared" si="43"/>
        <v>-2.0601970264517289</v>
      </c>
      <c r="K115" s="6">
        <f t="shared" si="45"/>
        <v>0.5</v>
      </c>
      <c r="L115" s="135"/>
    </row>
    <row r="116" spans="1:12">
      <c r="A116" s="210"/>
      <c r="B116" s="21">
        <v>360</v>
      </c>
      <c r="C116" s="7"/>
      <c r="D116" s="7">
        <v>12.1286</v>
      </c>
      <c r="E116" s="7">
        <v>11.871500000000001</v>
      </c>
      <c r="F116" s="7">
        <v>1.8715318802915142E-2</v>
      </c>
      <c r="G116" s="75">
        <v>-2.119782992266209</v>
      </c>
      <c r="H116" s="22">
        <v>0.5</v>
      </c>
      <c r="I116" s="92">
        <f t="shared" si="44"/>
        <v>360</v>
      </c>
      <c r="J116" s="6">
        <f t="shared" si="43"/>
        <v>-2.119782992266209</v>
      </c>
      <c r="K116" s="6">
        <f t="shared" si="45"/>
        <v>0.5</v>
      </c>
      <c r="L116" s="135"/>
    </row>
    <row r="117" spans="1:12">
      <c r="A117" s="210"/>
      <c r="B117" s="21">
        <v>375</v>
      </c>
      <c r="C117" s="7"/>
      <c r="D117" s="7">
        <v>12.131450000000001</v>
      </c>
      <c r="E117" s="7">
        <v>11.8665</v>
      </c>
      <c r="F117" s="7">
        <v>1.8994459025837549E-2</v>
      </c>
      <c r="G117" s="75">
        <v>-2.1839928450432611</v>
      </c>
      <c r="H117" s="22">
        <v>0.5</v>
      </c>
      <c r="I117" s="92">
        <f t="shared" si="44"/>
        <v>375</v>
      </c>
      <c r="J117" s="6">
        <f t="shared" si="43"/>
        <v>-2.1839928450432611</v>
      </c>
      <c r="K117" s="6">
        <f t="shared" si="45"/>
        <v>0.5</v>
      </c>
      <c r="L117" s="135"/>
    </row>
    <row r="118" spans="1:12">
      <c r="A118" s="210"/>
      <c r="B118" s="21">
        <v>390</v>
      </c>
      <c r="C118" s="7"/>
      <c r="D118" s="7">
        <v>12.129850000000001</v>
      </c>
      <c r="E118" s="7">
        <v>11.849</v>
      </c>
      <c r="F118" s="7">
        <v>1.9439514830419429E-2</v>
      </c>
      <c r="G118" s="75">
        <v>-2.3153625147879069</v>
      </c>
      <c r="H118" s="22">
        <v>0.5</v>
      </c>
      <c r="I118" s="92">
        <f t="shared" si="44"/>
        <v>390</v>
      </c>
      <c r="J118" s="6">
        <f t="shared" si="43"/>
        <v>-2.3153625147879069</v>
      </c>
      <c r="K118" s="6">
        <f t="shared" si="45"/>
        <v>0.5</v>
      </c>
      <c r="L118" s="135"/>
    </row>
    <row r="119" spans="1:12">
      <c r="A119" s="210"/>
      <c r="B119" s="21">
        <v>405</v>
      </c>
      <c r="C119" s="7"/>
      <c r="D119" s="7">
        <v>12.134450000000001</v>
      </c>
      <c r="E119" s="7">
        <v>11.822000000000003</v>
      </c>
      <c r="F119" s="7">
        <v>2.214782869243535E-2</v>
      </c>
      <c r="G119" s="75">
        <v>-2.5749003869149267</v>
      </c>
      <c r="H119" s="22">
        <v>0.5</v>
      </c>
      <c r="I119" s="92">
        <f t="shared" si="44"/>
        <v>405</v>
      </c>
      <c r="J119" s="6">
        <f t="shared" si="43"/>
        <v>-2.5749003869149267</v>
      </c>
      <c r="K119" s="6">
        <f t="shared" si="45"/>
        <v>0.5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44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44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44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44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44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44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44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44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46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46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46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11.993033398764636</v>
      </c>
      <c r="E135" s="34">
        <v>12.07</v>
      </c>
      <c r="F135" s="34">
        <v>0.02</v>
      </c>
      <c r="G135" s="35">
        <v>0.64176091799504476</v>
      </c>
      <c r="H135" s="36">
        <v>0.58315106557119434</v>
      </c>
      <c r="I135" s="92">
        <f t="shared" si="46"/>
        <v>120</v>
      </c>
      <c r="J135" s="6">
        <f t="shared" ref="J135:J155" si="47">G135+(G136-G135)/15*(I135-B135)</f>
        <v>0.64176091799504476</v>
      </c>
      <c r="K135" s="6">
        <f t="shared" ref="K135:K155" si="48">H135+(H136-H135)/15*(I135-B135)</f>
        <v>0.58315106557119434</v>
      </c>
      <c r="L135" s="135"/>
    </row>
    <row r="136" spans="1:12">
      <c r="A136" s="208"/>
      <c r="B136" s="23">
        <v>135</v>
      </c>
      <c r="C136" s="3"/>
      <c r="D136" s="34">
        <v>11.990434398764636</v>
      </c>
      <c r="E136" s="34">
        <v>12.14</v>
      </c>
      <c r="F136" s="34">
        <v>0.02</v>
      </c>
      <c r="G136" s="35">
        <v>1.2473743340839609</v>
      </c>
      <c r="H136" s="36">
        <v>0.58676351579767927</v>
      </c>
      <c r="I136" s="92">
        <f t="shared" si="46"/>
        <v>135</v>
      </c>
      <c r="J136" s="6">
        <f t="shared" si="47"/>
        <v>1.2473743340839609</v>
      </c>
      <c r="K136" s="6">
        <f t="shared" si="48"/>
        <v>0.58676351579767927</v>
      </c>
      <c r="L136" s="135"/>
    </row>
    <row r="137" spans="1:12">
      <c r="A137" s="208"/>
      <c r="B137" s="23">
        <v>150</v>
      </c>
      <c r="C137" s="3"/>
      <c r="D137" s="34">
        <v>11.991215398764636</v>
      </c>
      <c r="E137" s="34">
        <v>12.2</v>
      </c>
      <c r="F137" s="34">
        <v>0.03</v>
      </c>
      <c r="G137" s="35">
        <v>1.7411462832772802</v>
      </c>
      <c r="H137" s="36">
        <v>0.59201989373761732</v>
      </c>
      <c r="I137" s="92">
        <f t="shared" si="46"/>
        <v>150</v>
      </c>
      <c r="J137" s="6">
        <f t="shared" si="47"/>
        <v>1.7411462832772802</v>
      </c>
      <c r="K137" s="6">
        <f t="shared" si="48"/>
        <v>0.59201989373761732</v>
      </c>
      <c r="L137" s="135"/>
    </row>
    <row r="138" spans="1:12">
      <c r="A138" s="208"/>
      <c r="B138" s="23">
        <v>165</v>
      </c>
      <c r="C138" s="3"/>
      <c r="D138" s="34">
        <v>11.996011398764637</v>
      </c>
      <c r="E138" s="34">
        <v>12.25</v>
      </c>
      <c r="F138" s="34">
        <v>0.02</v>
      </c>
      <c r="G138" s="35">
        <v>2.1172754242424228</v>
      </c>
      <c r="H138" s="36">
        <v>0.59149594088971047</v>
      </c>
      <c r="I138" s="92">
        <f t="shared" si="46"/>
        <v>165</v>
      </c>
      <c r="J138" s="6">
        <f t="shared" si="47"/>
        <v>2.1172754242424228</v>
      </c>
      <c r="K138" s="6">
        <f t="shared" si="48"/>
        <v>0.59149594088971047</v>
      </c>
      <c r="L138" s="135"/>
    </row>
    <row r="139" spans="1:12">
      <c r="A139" s="208"/>
      <c r="B139" s="23">
        <v>180</v>
      </c>
      <c r="C139" s="3"/>
      <c r="D139" s="34">
        <v>11.995967398764636</v>
      </c>
      <c r="E139" s="34">
        <v>12.31</v>
      </c>
      <c r="F139" s="34">
        <v>0.02</v>
      </c>
      <c r="G139" s="35">
        <v>2.6178180616571556</v>
      </c>
      <c r="H139" s="36">
        <v>0.59437827552266809</v>
      </c>
      <c r="I139" s="92">
        <f t="shared" si="46"/>
        <v>180</v>
      </c>
      <c r="J139" s="6">
        <f t="shared" si="47"/>
        <v>2.6178180616571556</v>
      </c>
      <c r="K139" s="6">
        <f t="shared" si="48"/>
        <v>0.59437827552266809</v>
      </c>
      <c r="L139" s="135"/>
    </row>
    <row r="140" spans="1:12">
      <c r="A140" s="208"/>
      <c r="B140" s="23">
        <v>195</v>
      </c>
      <c r="C140" s="3"/>
      <c r="D140" s="34">
        <v>11.998398398764637</v>
      </c>
      <c r="E140" s="34">
        <v>12.3</v>
      </c>
      <c r="F140" s="34">
        <v>0.04</v>
      </c>
      <c r="G140" s="35">
        <v>2.5136821700004277</v>
      </c>
      <c r="H140" s="36">
        <v>0.59948061402441855</v>
      </c>
      <c r="I140" s="92">
        <f t="shared" si="46"/>
        <v>195</v>
      </c>
      <c r="J140" s="6">
        <f t="shared" si="47"/>
        <v>2.5136821700004277</v>
      </c>
      <c r="K140" s="6">
        <f t="shared" si="48"/>
        <v>0.59948061402441855</v>
      </c>
      <c r="L140" s="135"/>
    </row>
    <row r="141" spans="1:12">
      <c r="A141" s="208"/>
      <c r="B141" s="23">
        <v>210</v>
      </c>
      <c r="C141" s="3"/>
      <c r="D141" s="34">
        <v>12.015368398764636</v>
      </c>
      <c r="E141" s="34">
        <v>12.2</v>
      </c>
      <c r="F141" s="34">
        <v>0.05</v>
      </c>
      <c r="G141" s="35">
        <v>1.5366287167220458</v>
      </c>
      <c r="H141" s="36">
        <v>0.59743980252494855</v>
      </c>
      <c r="I141" s="92">
        <f t="shared" si="46"/>
        <v>210</v>
      </c>
      <c r="J141" s="6">
        <f t="shared" si="47"/>
        <v>1.5366287167220458</v>
      </c>
      <c r="K141" s="6">
        <f t="shared" si="48"/>
        <v>0.59743980252494855</v>
      </c>
      <c r="L141" s="135"/>
    </row>
    <row r="142" spans="1:12">
      <c r="A142" s="208"/>
      <c r="B142" s="23">
        <v>225</v>
      </c>
      <c r="C142" s="3"/>
      <c r="D142" s="34">
        <v>12.016052398764637</v>
      </c>
      <c r="E142" s="34">
        <v>12.12</v>
      </c>
      <c r="F142" s="34">
        <v>0.03</v>
      </c>
      <c r="G142" s="35">
        <v>0.86507280249583896</v>
      </c>
      <c r="H142" s="36">
        <v>0.58578499259761541</v>
      </c>
      <c r="I142" s="92">
        <f t="shared" si="46"/>
        <v>225</v>
      </c>
      <c r="J142" s="6">
        <f t="shared" si="47"/>
        <v>0.86507280249583896</v>
      </c>
      <c r="K142" s="6">
        <f t="shared" si="48"/>
        <v>0.58578499259761541</v>
      </c>
      <c r="L142" s="135"/>
    </row>
    <row r="143" spans="1:12">
      <c r="A143" s="208"/>
      <c r="B143" s="23">
        <v>240</v>
      </c>
      <c r="C143" s="3"/>
      <c r="D143" s="34">
        <v>12.018661398764637</v>
      </c>
      <c r="E143" s="34">
        <v>12.08</v>
      </c>
      <c r="F143" s="34">
        <v>0.03</v>
      </c>
      <c r="G143" s="35">
        <v>0.5103613389230498</v>
      </c>
      <c r="H143" s="36">
        <v>0.58362950056510599</v>
      </c>
      <c r="I143" s="92">
        <f t="shared" si="46"/>
        <v>240</v>
      </c>
      <c r="J143" s="6">
        <f t="shared" si="47"/>
        <v>0.5103613389230498</v>
      </c>
      <c r="K143" s="6">
        <f t="shared" si="48"/>
        <v>0.58362950056510599</v>
      </c>
      <c r="L143" s="135"/>
    </row>
    <row r="144" spans="1:12">
      <c r="A144" s="208"/>
      <c r="B144" s="23">
        <v>255</v>
      </c>
      <c r="C144" s="4"/>
      <c r="D144" s="34">
        <v>12.008773398764637</v>
      </c>
      <c r="E144" s="34">
        <v>12.01</v>
      </c>
      <c r="F144" s="34">
        <v>0.04</v>
      </c>
      <c r="G144" s="35">
        <v>1.0214209183836887E-2</v>
      </c>
      <c r="H144" s="36">
        <v>0.58471709014010742</v>
      </c>
      <c r="I144" s="92">
        <f t="shared" si="46"/>
        <v>255</v>
      </c>
      <c r="J144" s="6">
        <f t="shared" si="47"/>
        <v>1.0214209183836887E-2</v>
      </c>
      <c r="K144" s="6">
        <f t="shared" si="48"/>
        <v>0.58471709014010742</v>
      </c>
      <c r="L144" s="135"/>
    </row>
    <row r="145" spans="1:12">
      <c r="A145" s="208"/>
      <c r="B145" s="23">
        <v>270</v>
      </c>
      <c r="C145" s="3">
        <v>12.004</v>
      </c>
      <c r="D145" s="34">
        <v>12.005028398764637</v>
      </c>
      <c r="E145" s="34">
        <v>11.973333333333334</v>
      </c>
      <c r="F145" s="34">
        <v>4.6666666666666669E-2</v>
      </c>
      <c r="G145" s="35">
        <v>-0.26401491423846801</v>
      </c>
      <c r="H145" s="36">
        <v>0.58619565558963094</v>
      </c>
      <c r="I145" s="92">
        <f t="shared" si="46"/>
        <v>270</v>
      </c>
      <c r="J145" s="6">
        <f t="shared" si="47"/>
        <v>-0.26401491423846801</v>
      </c>
      <c r="K145" s="6">
        <f t="shared" si="48"/>
        <v>0.58619565558963094</v>
      </c>
      <c r="L145" s="135"/>
    </row>
    <row r="146" spans="1:12">
      <c r="A146" s="208"/>
      <c r="B146" s="23">
        <v>285</v>
      </c>
      <c r="C146" s="3"/>
      <c r="D146" s="34">
        <v>12.005705398764636</v>
      </c>
      <c r="E146" s="34">
        <v>11.93</v>
      </c>
      <c r="F146" s="34">
        <v>0.06</v>
      </c>
      <c r="G146" s="35">
        <v>-0.63057851454881186</v>
      </c>
      <c r="H146" s="36">
        <v>0.59108430387327171</v>
      </c>
      <c r="I146" s="92">
        <f t="shared" si="46"/>
        <v>285</v>
      </c>
      <c r="J146" s="6">
        <f t="shared" si="47"/>
        <v>-0.63057851454881186</v>
      </c>
      <c r="K146" s="6">
        <f t="shared" si="48"/>
        <v>0.59108430387327171</v>
      </c>
      <c r="L146" s="135"/>
    </row>
    <row r="147" spans="1:12">
      <c r="A147" s="208"/>
      <c r="B147" s="23">
        <v>300</v>
      </c>
      <c r="C147" s="3"/>
      <c r="D147" s="34">
        <v>11.993341398764636</v>
      </c>
      <c r="E147" s="34">
        <v>11.89</v>
      </c>
      <c r="F147" s="34">
        <v>0.06</v>
      </c>
      <c r="G147" s="35">
        <v>-0.86165644192602131</v>
      </c>
      <c r="H147" s="36">
        <v>0.59039979046850122</v>
      </c>
      <c r="I147" s="92">
        <f t="shared" si="46"/>
        <v>300</v>
      </c>
      <c r="J147" s="6">
        <f t="shared" si="47"/>
        <v>-0.86165644192602131</v>
      </c>
      <c r="K147" s="6">
        <f t="shared" si="48"/>
        <v>0.59039979046850122</v>
      </c>
      <c r="L147" s="135"/>
    </row>
    <row r="148" spans="1:12">
      <c r="A148" s="208"/>
      <c r="B148" s="23">
        <v>315</v>
      </c>
      <c r="C148" s="3"/>
      <c r="D148" s="34">
        <v>11.988494398764637</v>
      </c>
      <c r="E148" s="34">
        <v>11.87</v>
      </c>
      <c r="F148" s="34">
        <v>0.04</v>
      </c>
      <c r="G148" s="35">
        <v>-0.98840100202113568</v>
      </c>
      <c r="H148" s="36">
        <v>0.58001679040278675</v>
      </c>
      <c r="I148" s="92">
        <f t="shared" si="46"/>
        <v>315</v>
      </c>
      <c r="J148" s="6">
        <f t="shared" si="47"/>
        <v>-0.98840100202113568</v>
      </c>
      <c r="K148" s="6">
        <f t="shared" si="48"/>
        <v>0.58001679040278675</v>
      </c>
      <c r="L148" s="135"/>
    </row>
    <row r="149" spans="1:12">
      <c r="A149" s="208"/>
      <c r="B149" s="23">
        <v>330</v>
      </c>
      <c r="C149" s="3"/>
      <c r="D149" s="34">
        <v>11.992987398764637</v>
      </c>
      <c r="E149" s="34">
        <v>11.88</v>
      </c>
      <c r="F149" s="34">
        <v>0.03</v>
      </c>
      <c r="G149" s="35">
        <v>-0.94211221114327559</v>
      </c>
      <c r="H149" s="36">
        <v>0.57655657481318012</v>
      </c>
      <c r="I149" s="92">
        <f t="shared" si="46"/>
        <v>330</v>
      </c>
      <c r="J149" s="6">
        <f t="shared" si="47"/>
        <v>-0.94211221114327559</v>
      </c>
      <c r="K149" s="6">
        <f t="shared" si="48"/>
        <v>0.57655657481318012</v>
      </c>
      <c r="L149" s="135"/>
    </row>
    <row r="150" spans="1:12">
      <c r="A150" s="208"/>
      <c r="B150" s="23">
        <v>345</v>
      </c>
      <c r="C150" s="3"/>
      <c r="D150" s="34">
        <v>11.998398398764637</v>
      </c>
      <c r="E150" s="34">
        <v>11.85</v>
      </c>
      <c r="F150" s="34">
        <v>0.04</v>
      </c>
      <c r="G150" s="35">
        <v>-1.2368183971947186</v>
      </c>
      <c r="H150" s="36">
        <v>0.57812407073512573</v>
      </c>
      <c r="I150" s="92">
        <f t="shared" si="46"/>
        <v>345</v>
      </c>
      <c r="J150" s="6">
        <f t="shared" si="47"/>
        <v>-1.2368183971947186</v>
      </c>
      <c r="K150" s="6">
        <f t="shared" si="48"/>
        <v>0.57812407073512573</v>
      </c>
      <c r="L150" s="135"/>
    </row>
    <row r="151" spans="1:12">
      <c r="A151" s="208"/>
      <c r="B151" s="23">
        <v>360</v>
      </c>
      <c r="C151" s="3"/>
      <c r="D151" s="34">
        <v>11.995967398764636</v>
      </c>
      <c r="E151" s="34">
        <v>11.85</v>
      </c>
      <c r="F151" s="34">
        <v>0.04</v>
      </c>
      <c r="G151" s="35">
        <v>-1.2168038967800805</v>
      </c>
      <c r="H151" s="36">
        <v>0.57835517072423692</v>
      </c>
      <c r="I151" s="92">
        <f t="shared" si="46"/>
        <v>360</v>
      </c>
      <c r="J151" s="6">
        <f t="shared" si="47"/>
        <v>-1.2168038967800805</v>
      </c>
      <c r="K151" s="6">
        <f t="shared" si="48"/>
        <v>0.57835517072423692</v>
      </c>
      <c r="L151" s="135"/>
    </row>
    <row r="152" spans="1:12">
      <c r="A152" s="208"/>
      <c r="B152" s="23">
        <v>375</v>
      </c>
      <c r="C152" s="3"/>
      <c r="D152" s="34">
        <v>11.996011398764637</v>
      </c>
      <c r="E152" s="34">
        <v>11.84</v>
      </c>
      <c r="F152" s="34">
        <v>0.04</v>
      </c>
      <c r="G152" s="35">
        <v>-1.3005272634261</v>
      </c>
      <c r="H152" s="36">
        <v>0.5778764516224838</v>
      </c>
      <c r="I152" s="92">
        <f t="shared" si="46"/>
        <v>375</v>
      </c>
      <c r="J152" s="6">
        <f t="shared" si="47"/>
        <v>-1.3005272634261</v>
      </c>
      <c r="K152" s="6">
        <f t="shared" si="48"/>
        <v>0.5778764516224838</v>
      </c>
      <c r="L152" s="135"/>
    </row>
    <row r="153" spans="1:12">
      <c r="A153" s="208"/>
      <c r="B153" s="23">
        <v>390</v>
      </c>
      <c r="C153" s="3"/>
      <c r="D153" s="34">
        <v>11.991215398764636</v>
      </c>
      <c r="E153" s="34">
        <v>11.85</v>
      </c>
      <c r="F153" s="34">
        <v>0.06</v>
      </c>
      <c r="G153" s="35">
        <v>-1.1776570937019832</v>
      </c>
      <c r="H153" s="36">
        <v>0.58873505145926042</v>
      </c>
      <c r="I153" s="92">
        <f t="shared" si="46"/>
        <v>390</v>
      </c>
      <c r="J153" s="6">
        <f t="shared" si="47"/>
        <v>-1.1776570937019832</v>
      </c>
      <c r="K153" s="6">
        <f t="shared" si="48"/>
        <v>0.58873505145926042</v>
      </c>
      <c r="L153" s="135"/>
    </row>
    <row r="154" spans="1:12">
      <c r="A154" s="208"/>
      <c r="B154" s="23">
        <v>405</v>
      </c>
      <c r="C154" s="3"/>
      <c r="D154" s="34">
        <v>11.990434398764636</v>
      </c>
      <c r="E154" s="34">
        <v>11.86</v>
      </c>
      <c r="F154" s="34">
        <v>0.05</v>
      </c>
      <c r="G154" s="35">
        <v>-1.0878204611008515</v>
      </c>
      <c r="H154" s="36">
        <v>0.58384143152523293</v>
      </c>
      <c r="I154" s="92">
        <f t="shared" si="46"/>
        <v>405</v>
      </c>
      <c r="J154" s="6">
        <f t="shared" si="47"/>
        <v>-1.0878204611008515</v>
      </c>
      <c r="K154" s="6">
        <f t="shared" si="48"/>
        <v>0.58384143152523293</v>
      </c>
      <c r="L154" s="135"/>
    </row>
    <row r="155" spans="1:12">
      <c r="A155" s="208"/>
      <c r="B155" s="23">
        <v>420</v>
      </c>
      <c r="C155" s="3"/>
      <c r="D155" s="34">
        <v>11.993033398764636</v>
      </c>
      <c r="E155" s="34">
        <v>11.85</v>
      </c>
      <c r="F155" s="34">
        <v>0.06</v>
      </c>
      <c r="G155" s="35">
        <v>-1.1926373754564028</v>
      </c>
      <c r="H155" s="36">
        <v>0.58856193629372133</v>
      </c>
      <c r="I155" s="92">
        <f t="shared" si="46"/>
        <v>420</v>
      </c>
      <c r="J155" s="6">
        <f t="shared" si="47"/>
        <v>-1.1926373754564028</v>
      </c>
      <c r="K155" s="6">
        <f t="shared" si="48"/>
        <v>0.58856193629372133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46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46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46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46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46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46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46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>
        <v>60</v>
      </c>
      <c r="C166" s="91"/>
      <c r="D166" s="91">
        <v>12.030578333333334</v>
      </c>
      <c r="E166" s="91">
        <v>10.966999999999999</v>
      </c>
      <c r="F166" s="91">
        <v>3.9216001030728469E-2</v>
      </c>
      <c r="G166" s="91">
        <v>-8.8406251458956095</v>
      </c>
      <c r="H166" s="65">
        <v>0.6535890351686835</v>
      </c>
      <c r="I166" s="92">
        <f>I165+15</f>
        <v>60</v>
      </c>
      <c r="J166" s="6">
        <f t="shared" ref="J166:J192" si="49">G166+(G167-G166)/15*(I166-B166)</f>
        <v>-8.8406251458956095</v>
      </c>
      <c r="K166" s="6">
        <f t="shared" ref="K166:K192" si="50">H166+(H167-H166)/15*(I166-B166)</f>
        <v>0.6535890351686835</v>
      </c>
      <c r="L166" s="135"/>
    </row>
    <row r="167" spans="1:12">
      <c r="A167" s="210"/>
      <c r="B167" s="49">
        <v>75</v>
      </c>
      <c r="C167" s="91"/>
      <c r="D167" s="91">
        <v>12.036845000000001</v>
      </c>
      <c r="E167" s="91">
        <v>11.502999999999998</v>
      </c>
      <c r="F167" s="91">
        <v>3.6577243428696102E-2</v>
      </c>
      <c r="G167" s="91">
        <v>-4.4350907567556366</v>
      </c>
      <c r="H167" s="65">
        <v>0.61088546794711041</v>
      </c>
      <c r="I167" s="92">
        <f t="shared" ref="I167:I197" si="51">I166+15</f>
        <v>75</v>
      </c>
      <c r="J167" s="6">
        <f t="shared" si="49"/>
        <v>-4.4350907567556366</v>
      </c>
      <c r="K167" s="6">
        <f t="shared" si="50"/>
        <v>0.61088546794711041</v>
      </c>
      <c r="L167" s="135"/>
    </row>
    <row r="168" spans="1:12">
      <c r="A168" s="210"/>
      <c r="B168" s="49">
        <v>90</v>
      </c>
      <c r="C168" s="91"/>
      <c r="D168" s="91">
        <v>12.031101666666668</v>
      </c>
      <c r="E168" s="91">
        <v>11.9575</v>
      </c>
      <c r="F168" s="91">
        <v>3.1768074010172481E-2</v>
      </c>
      <c r="G168" s="91">
        <v>-0.6117616549662207</v>
      </c>
      <c r="H168" s="65">
        <v>0.56777057726785585</v>
      </c>
      <c r="I168" s="92">
        <f t="shared" si="51"/>
        <v>90</v>
      </c>
      <c r="J168" s="6">
        <f t="shared" si="49"/>
        <v>-0.6117616549662207</v>
      </c>
      <c r="K168" s="6">
        <f t="shared" si="50"/>
        <v>0.56777057726785585</v>
      </c>
      <c r="L168" s="135"/>
    </row>
    <row r="169" spans="1:12">
      <c r="A169" s="210"/>
      <c r="B169" s="49">
        <v>105</v>
      </c>
      <c r="C169" s="91"/>
      <c r="D169" s="91">
        <v>12.031515000000001</v>
      </c>
      <c r="E169" s="91">
        <v>12.131499999999997</v>
      </c>
      <c r="F169" s="91">
        <v>1.6630662866176649E-2</v>
      </c>
      <c r="G169" s="91">
        <v>0.83102585169030385</v>
      </c>
      <c r="H169" s="65">
        <v>0.51322737591177392</v>
      </c>
      <c r="I169" s="92">
        <f t="shared" si="51"/>
        <v>105</v>
      </c>
      <c r="J169" s="6">
        <f t="shared" si="49"/>
        <v>0.83102585169030385</v>
      </c>
      <c r="K169" s="6">
        <f t="shared" si="50"/>
        <v>0.51322737591177392</v>
      </c>
      <c r="L169" s="135"/>
    </row>
    <row r="170" spans="1:12">
      <c r="A170" s="210"/>
      <c r="B170" s="49">
        <v>120</v>
      </c>
      <c r="C170" s="91"/>
      <c r="D170" s="91">
        <v>12.039908333333333</v>
      </c>
      <c r="E170" s="91">
        <v>12.198499999999999</v>
      </c>
      <c r="F170" s="91">
        <v>2.3457688673327325E-2</v>
      </c>
      <c r="G170" s="91">
        <v>1.3172165624184535</v>
      </c>
      <c r="H170" s="65">
        <v>0.5281185072150727</v>
      </c>
      <c r="I170" s="92">
        <f t="shared" si="51"/>
        <v>120</v>
      </c>
      <c r="J170" s="6">
        <f t="shared" si="49"/>
        <v>1.3172165624184535</v>
      </c>
      <c r="K170" s="6">
        <f t="shared" si="50"/>
        <v>0.5281185072150727</v>
      </c>
      <c r="L170" s="135"/>
    </row>
    <row r="171" spans="1:12">
      <c r="A171" s="210"/>
      <c r="B171" s="49">
        <v>135</v>
      </c>
      <c r="C171" s="91"/>
      <c r="D171" s="91">
        <v>12.029098333333334</v>
      </c>
      <c r="E171" s="91">
        <v>12.208500000000001</v>
      </c>
      <c r="F171" s="91">
        <v>1.5985190514644653E-2</v>
      </c>
      <c r="G171" s="91">
        <v>1.4913974571937336</v>
      </c>
      <c r="H171" s="65">
        <v>0.50860371530172643</v>
      </c>
      <c r="I171" s="92">
        <f t="shared" si="51"/>
        <v>135</v>
      </c>
      <c r="J171" s="6">
        <f t="shared" si="49"/>
        <v>1.4913974571937336</v>
      </c>
      <c r="K171" s="6">
        <f t="shared" si="50"/>
        <v>0.50860371530172643</v>
      </c>
      <c r="L171" s="135"/>
    </row>
    <row r="172" spans="1:12">
      <c r="A172" s="210"/>
      <c r="B172" s="49">
        <v>150</v>
      </c>
      <c r="C172" s="91"/>
      <c r="D172" s="91">
        <v>12.019771666666667</v>
      </c>
      <c r="E172" s="91">
        <v>12.226000000000001</v>
      </c>
      <c r="F172" s="91">
        <v>2.3485717944496068E-2</v>
      </c>
      <c r="G172" s="91">
        <v>1.7157425203446073</v>
      </c>
      <c r="H172" s="65">
        <v>0.52701412953120008</v>
      </c>
      <c r="I172" s="92">
        <f t="shared" si="51"/>
        <v>150</v>
      </c>
      <c r="J172" s="6">
        <f t="shared" si="49"/>
        <v>1.7157425203446073</v>
      </c>
      <c r="K172" s="6">
        <f t="shared" si="50"/>
        <v>0.52701412953120008</v>
      </c>
      <c r="L172" s="135"/>
    </row>
    <row r="173" spans="1:12">
      <c r="A173" s="210"/>
      <c r="B173" s="49">
        <v>165</v>
      </c>
      <c r="C173" s="91"/>
      <c r="D173" s="91">
        <v>12.037121666666668</v>
      </c>
      <c r="E173" s="91">
        <v>12.247</v>
      </c>
      <c r="F173" s="91">
        <v>1.0809352675491393E-2</v>
      </c>
      <c r="G173" s="91">
        <v>1.7435923565891149</v>
      </c>
      <c r="H173" s="65">
        <v>0.49780280370382257</v>
      </c>
      <c r="I173" s="92">
        <f t="shared" si="51"/>
        <v>165</v>
      </c>
      <c r="J173" s="6">
        <f t="shared" si="49"/>
        <v>1.7435923565891149</v>
      </c>
      <c r="K173" s="6">
        <f t="shared" si="50"/>
        <v>0.49780280370382257</v>
      </c>
      <c r="L173" s="135"/>
    </row>
    <row r="174" spans="1:12">
      <c r="A174" s="210"/>
      <c r="B174" s="49">
        <v>180</v>
      </c>
      <c r="C174" s="91"/>
      <c r="D174" s="91">
        <v>12.038998333333334</v>
      </c>
      <c r="E174" s="91">
        <v>12.285</v>
      </c>
      <c r="F174" s="91">
        <v>2.1151085576221456E-2</v>
      </c>
      <c r="G174" s="91">
        <v>2.0433732097590052</v>
      </c>
      <c r="H174" s="65">
        <v>0.51785861872369132</v>
      </c>
      <c r="I174" s="92">
        <f t="shared" si="51"/>
        <v>180</v>
      </c>
      <c r="J174" s="6">
        <f t="shared" si="49"/>
        <v>2.0433732097590052</v>
      </c>
      <c r="K174" s="6">
        <f t="shared" si="50"/>
        <v>0.51785861872369132</v>
      </c>
      <c r="L174" s="135"/>
    </row>
    <row r="175" spans="1:12">
      <c r="A175" s="210"/>
      <c r="B175" s="49">
        <v>195</v>
      </c>
      <c r="C175" s="91"/>
      <c r="D175" s="91">
        <v>12.034448333333334</v>
      </c>
      <c r="E175" s="91">
        <v>12.295</v>
      </c>
      <c r="F175" s="91">
        <v>1.7013926184468307E-2</v>
      </c>
      <c r="G175" s="91">
        <v>2.1650486956263992</v>
      </c>
      <c r="H175" s="65">
        <v>0.50724396147777973</v>
      </c>
      <c r="I175" s="92">
        <f t="shared" si="51"/>
        <v>195</v>
      </c>
      <c r="J175" s="6">
        <f t="shared" si="49"/>
        <v>2.1650486956263992</v>
      </c>
      <c r="K175" s="6">
        <f t="shared" si="50"/>
        <v>0.50724396147777973</v>
      </c>
      <c r="L175" s="135"/>
    </row>
    <row r="176" spans="1:12">
      <c r="A176" s="210"/>
      <c r="B176" s="49">
        <v>210</v>
      </c>
      <c r="C176" s="91"/>
      <c r="D176" s="91">
        <v>12.031491666666666</v>
      </c>
      <c r="E176" s="91">
        <v>12.260000000000002</v>
      </c>
      <c r="F176" s="91">
        <v>2.4920927582635106E-2</v>
      </c>
      <c r="G176" s="91">
        <v>1.8992518938147938</v>
      </c>
      <c r="H176" s="65">
        <v>0.52993171722630639</v>
      </c>
      <c r="I176" s="92">
        <f t="shared" si="51"/>
        <v>210</v>
      </c>
      <c r="J176" s="6">
        <f t="shared" si="49"/>
        <v>1.8992518938147938</v>
      </c>
      <c r="K176" s="6">
        <f t="shared" si="50"/>
        <v>0.52993171722630639</v>
      </c>
      <c r="L176" s="135"/>
    </row>
    <row r="177" spans="1:12">
      <c r="A177" s="210"/>
      <c r="B177" s="49">
        <v>225</v>
      </c>
      <c r="C177" s="91"/>
      <c r="D177" s="91">
        <v>12.041785000000001</v>
      </c>
      <c r="E177" s="91">
        <v>12.160999999999998</v>
      </c>
      <c r="F177" s="91">
        <v>2.7510763443844087E-2</v>
      </c>
      <c r="G177" s="91">
        <v>0.99001103241751087</v>
      </c>
      <c r="H177" s="65">
        <v>0.54277098328287232</v>
      </c>
      <c r="I177" s="92">
        <f t="shared" si="51"/>
        <v>225</v>
      </c>
      <c r="J177" s="6">
        <f t="shared" si="49"/>
        <v>0.99001103241751087</v>
      </c>
      <c r="K177" s="6">
        <f t="shared" si="50"/>
        <v>0.54277098328287232</v>
      </c>
      <c r="L177" s="135"/>
    </row>
    <row r="178" spans="1:12">
      <c r="A178" s="210"/>
      <c r="B178" s="49">
        <v>240</v>
      </c>
      <c r="C178" s="91"/>
      <c r="D178" s="91">
        <v>12.035658333333334</v>
      </c>
      <c r="E178" s="91">
        <v>12.080500000000001</v>
      </c>
      <c r="F178" s="91">
        <v>1.5381123085406052E-2</v>
      </c>
      <c r="G178" s="91">
        <v>0.37257344321976571</v>
      </c>
      <c r="H178" s="65">
        <v>0.51272814774942066</v>
      </c>
      <c r="I178" s="92">
        <f t="shared" si="51"/>
        <v>240</v>
      </c>
      <c r="J178" s="6">
        <f t="shared" si="49"/>
        <v>0.37257344321976571</v>
      </c>
      <c r="K178" s="6">
        <f t="shared" si="50"/>
        <v>0.51272814774942066</v>
      </c>
      <c r="L178" s="135"/>
    </row>
    <row r="179" spans="1:12">
      <c r="A179" s="210"/>
      <c r="B179" s="49">
        <v>255</v>
      </c>
      <c r="C179" s="91">
        <v>12.007513333333334</v>
      </c>
      <c r="D179" s="91">
        <v>12.029525000000001</v>
      </c>
      <c r="E179" s="91">
        <v>12.019499999999997</v>
      </c>
      <c r="F179" s="91">
        <v>2.327750212679951E-2</v>
      </c>
      <c r="G179" s="91">
        <v>-8.3336623848440969E-2</v>
      </c>
      <c r="H179" s="65">
        <v>0.53543945208519073</v>
      </c>
      <c r="I179" s="92">
        <f t="shared" si="51"/>
        <v>255</v>
      </c>
      <c r="J179" s="6">
        <f t="shared" si="49"/>
        <v>-8.3336623848440969E-2</v>
      </c>
      <c r="K179" s="6">
        <f t="shared" si="50"/>
        <v>0.53543945208519073</v>
      </c>
      <c r="L179" s="135"/>
    </row>
    <row r="180" spans="1:12">
      <c r="A180" s="210"/>
      <c r="B180" s="49">
        <v>270</v>
      </c>
      <c r="C180" s="91"/>
      <c r="D180" s="91">
        <v>12.035658333333334</v>
      </c>
      <c r="E180" s="91">
        <v>11.9825</v>
      </c>
      <c r="F180" s="91">
        <v>2.3367769075779053E-2</v>
      </c>
      <c r="G180" s="91">
        <v>-0.44167366554523679</v>
      </c>
      <c r="H180" s="65">
        <v>0.5373657318924312</v>
      </c>
      <c r="I180" s="92">
        <f t="shared" si="51"/>
        <v>270</v>
      </c>
      <c r="J180" s="6">
        <f t="shared" si="49"/>
        <v>-0.44167366554523679</v>
      </c>
      <c r="K180" s="6">
        <f t="shared" si="50"/>
        <v>0.5373657318924312</v>
      </c>
      <c r="L180" s="135"/>
    </row>
    <row r="181" spans="1:12">
      <c r="A181" s="210"/>
      <c r="B181" s="49">
        <v>285</v>
      </c>
      <c r="C181" s="91"/>
      <c r="D181" s="91">
        <v>12.041785000000001</v>
      </c>
      <c r="E181" s="91">
        <v>11.937499999999998</v>
      </c>
      <c r="F181" s="91">
        <v>1.6819474927657875E-2</v>
      </c>
      <c r="G181" s="91">
        <v>-0.8660260916467335</v>
      </c>
      <c r="H181" s="65">
        <v>0.52199269341927512</v>
      </c>
      <c r="I181" s="92">
        <f t="shared" si="51"/>
        <v>285</v>
      </c>
      <c r="J181" s="6">
        <f t="shared" si="49"/>
        <v>-0.8660260916467335</v>
      </c>
      <c r="K181" s="6">
        <f t="shared" si="50"/>
        <v>0.52199269341927512</v>
      </c>
      <c r="L181" s="135"/>
    </row>
    <row r="182" spans="1:12">
      <c r="A182" s="210"/>
      <c r="B182" s="49">
        <v>300</v>
      </c>
      <c r="C182" s="91"/>
      <c r="D182" s="91">
        <v>12.031491666666666</v>
      </c>
      <c r="E182" s="91">
        <v>11.895499999999998</v>
      </c>
      <c r="F182" s="91">
        <v>1.8488972531299518E-2</v>
      </c>
      <c r="G182" s="91">
        <v>-1.1302976425062345</v>
      </c>
      <c r="H182" s="65">
        <v>0.52779699196938368</v>
      </c>
      <c r="I182" s="92">
        <f t="shared" si="51"/>
        <v>300</v>
      </c>
      <c r="J182" s="6">
        <f t="shared" si="49"/>
        <v>-1.1302976425062345</v>
      </c>
      <c r="K182" s="6">
        <f t="shared" si="50"/>
        <v>0.52779699196938368</v>
      </c>
      <c r="L182" s="135"/>
    </row>
    <row r="183" spans="1:12">
      <c r="A183" s="210"/>
      <c r="B183" s="49">
        <v>315</v>
      </c>
      <c r="C183" s="91"/>
      <c r="D183" s="91">
        <v>12.034448333333334</v>
      </c>
      <c r="E183" s="91">
        <v>11.909000000000001</v>
      </c>
      <c r="F183" s="91">
        <v>2.3597502097958196E-2</v>
      </c>
      <c r="G183" s="91">
        <v>-1.0424103362167656</v>
      </c>
      <c r="H183" s="65">
        <v>0.54138531194097828</v>
      </c>
      <c r="I183" s="92">
        <f t="shared" si="51"/>
        <v>315</v>
      </c>
      <c r="J183" s="6">
        <f t="shared" si="49"/>
        <v>-1.0424103362167656</v>
      </c>
      <c r="K183" s="6">
        <f t="shared" si="50"/>
        <v>0.54138531194097828</v>
      </c>
      <c r="L183" s="135"/>
    </row>
    <row r="184" spans="1:12">
      <c r="A184" s="210"/>
      <c r="B184" s="49">
        <v>330</v>
      </c>
      <c r="C184" s="91"/>
      <c r="D184" s="91">
        <v>12.038998333333334</v>
      </c>
      <c r="E184" s="91">
        <v>11.91</v>
      </c>
      <c r="F184" s="91">
        <v>1.6858544608470132E-2</v>
      </c>
      <c r="G184" s="91">
        <v>-1.0715038723459707</v>
      </c>
      <c r="H184" s="65">
        <v>0.52328660628372048</v>
      </c>
      <c r="I184" s="92">
        <f t="shared" si="51"/>
        <v>330</v>
      </c>
      <c r="J184" s="6">
        <f t="shared" si="49"/>
        <v>-1.0715038723459707</v>
      </c>
      <c r="K184" s="6">
        <f t="shared" si="50"/>
        <v>0.52328660628372048</v>
      </c>
      <c r="L184" s="135"/>
    </row>
    <row r="185" spans="1:12">
      <c r="A185" s="210"/>
      <c r="B185" s="49">
        <v>345</v>
      </c>
      <c r="C185" s="91"/>
      <c r="D185" s="91">
        <v>12.037121666666668</v>
      </c>
      <c r="E185" s="91">
        <v>11.8645</v>
      </c>
      <c r="F185" s="91">
        <v>1.5035046776746615E-2</v>
      </c>
      <c r="G185" s="91">
        <v>-1.4340776096389709</v>
      </c>
      <c r="H185" s="65">
        <v>0.5213459801996867</v>
      </c>
      <c r="I185" s="92">
        <f t="shared" si="51"/>
        <v>345</v>
      </c>
      <c r="J185" s="6">
        <f t="shared" si="49"/>
        <v>-1.4340776096389709</v>
      </c>
      <c r="K185" s="6">
        <f t="shared" si="50"/>
        <v>0.5213459801996867</v>
      </c>
      <c r="L185" s="135"/>
    </row>
    <row r="186" spans="1:12">
      <c r="A186" s="210"/>
      <c r="B186" s="49">
        <v>360</v>
      </c>
      <c r="C186" s="91"/>
      <c r="D186" s="91">
        <v>12.019771666666667</v>
      </c>
      <c r="E186" s="91">
        <v>11.837500000000002</v>
      </c>
      <c r="F186" s="91">
        <v>2.5726292100944872E-2</v>
      </c>
      <c r="G186" s="91">
        <v>-1.5164320231817912</v>
      </c>
      <c r="H186" s="65">
        <v>0.55149132564543102</v>
      </c>
      <c r="I186" s="92">
        <f t="shared" si="51"/>
        <v>360</v>
      </c>
      <c r="J186" s="6">
        <f t="shared" si="49"/>
        <v>-1.5164320231817912</v>
      </c>
      <c r="K186" s="6">
        <f t="shared" si="50"/>
        <v>0.55149132564543102</v>
      </c>
      <c r="L186" s="135"/>
    </row>
    <row r="187" spans="1:12">
      <c r="A187" s="210"/>
      <c r="B187" s="49">
        <v>375</v>
      </c>
      <c r="C187" s="91"/>
      <c r="D187" s="91">
        <v>12.029098333333334</v>
      </c>
      <c r="E187" s="91">
        <v>11.827999999999999</v>
      </c>
      <c r="F187" s="91">
        <v>1.7651599003161378E-2</v>
      </c>
      <c r="G187" s="91">
        <v>-1.671765644945133</v>
      </c>
      <c r="H187" s="65">
        <v>0.52876747589824302</v>
      </c>
      <c r="I187" s="92">
        <f t="shared" si="51"/>
        <v>375</v>
      </c>
      <c r="J187" s="6">
        <f t="shared" si="49"/>
        <v>-1.671765644945133</v>
      </c>
      <c r="K187" s="6">
        <f t="shared" si="50"/>
        <v>0.52876747589824302</v>
      </c>
      <c r="L187" s="135"/>
    </row>
    <row r="188" spans="1:12">
      <c r="A188" s="210"/>
      <c r="B188" s="49">
        <v>390</v>
      </c>
      <c r="C188" s="91"/>
      <c r="D188" s="91">
        <v>12.013776666666669</v>
      </c>
      <c r="E188" s="91">
        <v>11.855499999999999</v>
      </c>
      <c r="F188" s="91">
        <v>2.1392325234704471E-2</v>
      </c>
      <c r="G188" s="91">
        <v>-1.317459705288367</v>
      </c>
      <c r="H188" s="65">
        <v>0.53729949335209048</v>
      </c>
      <c r="I188" s="92">
        <f t="shared" si="51"/>
        <v>390</v>
      </c>
      <c r="J188" s="6">
        <f t="shared" si="49"/>
        <v>-1.317459705288367</v>
      </c>
      <c r="K188" s="6">
        <f t="shared" si="50"/>
        <v>0.53729949335209048</v>
      </c>
      <c r="L188" s="135"/>
    </row>
    <row r="189" spans="1:12">
      <c r="A189" s="210"/>
      <c r="B189" s="49">
        <v>405</v>
      </c>
      <c r="C189" s="91"/>
      <c r="D189" s="91">
        <v>12.023953333333335</v>
      </c>
      <c r="E189" s="91">
        <v>11.8225</v>
      </c>
      <c r="F189" s="91">
        <v>2.4894514297436145E-2</v>
      </c>
      <c r="G189" s="91">
        <v>-1.6754334264992299</v>
      </c>
      <c r="H189" s="65">
        <v>0.54945655786594017</v>
      </c>
      <c r="I189" s="92">
        <f t="shared" si="51"/>
        <v>405</v>
      </c>
      <c r="J189" s="6">
        <f t="shared" si="49"/>
        <v>-1.6754334264992299</v>
      </c>
      <c r="K189" s="6">
        <f t="shared" si="50"/>
        <v>0.54945655786594017</v>
      </c>
      <c r="L189" s="135"/>
    </row>
    <row r="190" spans="1:12">
      <c r="A190" s="210"/>
      <c r="B190" s="49">
        <v>420</v>
      </c>
      <c r="C190" s="91"/>
      <c r="D190" s="91">
        <v>12.02285</v>
      </c>
      <c r="E190" s="91">
        <v>11.835000000000001</v>
      </c>
      <c r="F190" s="91">
        <v>2.3951705795753005E-2</v>
      </c>
      <c r="G190" s="91">
        <v>-1.5624415176102104</v>
      </c>
      <c r="H190" s="65">
        <v>0.54587289589866306</v>
      </c>
      <c r="I190" s="92">
        <f t="shared" si="51"/>
        <v>420</v>
      </c>
      <c r="J190" s="6">
        <f t="shared" si="49"/>
        <v>-1.5624415176102104</v>
      </c>
      <c r="K190" s="6">
        <f t="shared" si="50"/>
        <v>0.54587289589866306</v>
      </c>
      <c r="L190" s="135"/>
    </row>
    <row r="191" spans="1:12">
      <c r="A191" s="210"/>
      <c r="B191" s="49">
        <v>435</v>
      </c>
      <c r="C191" s="91"/>
      <c r="D191" s="91">
        <v>12.01153</v>
      </c>
      <c r="E191" s="91">
        <v>11.824</v>
      </c>
      <c r="F191" s="91">
        <v>2.6036411750510205E-2</v>
      </c>
      <c r="G191" s="91">
        <v>-1.5612498990553296</v>
      </c>
      <c r="H191" s="65">
        <v>0.55315981912153422</v>
      </c>
      <c r="I191" s="92">
        <f t="shared" si="51"/>
        <v>435</v>
      </c>
      <c r="J191" s="6">
        <f t="shared" si="49"/>
        <v>-1.5612498990553296</v>
      </c>
      <c r="K191" s="6">
        <f t="shared" si="50"/>
        <v>0.55315981912153422</v>
      </c>
      <c r="L191" s="135"/>
    </row>
    <row r="192" spans="1:12">
      <c r="A192" s="210"/>
      <c r="B192" s="49">
        <v>450</v>
      </c>
      <c r="C192" s="91"/>
      <c r="D192" s="91">
        <v>12.023610000000001</v>
      </c>
      <c r="E192" s="91">
        <v>11.769000000000002</v>
      </c>
      <c r="F192" s="91">
        <v>2.8635642126552636E-2</v>
      </c>
      <c r="G192" s="91">
        <v>-2.1175836541604354</v>
      </c>
      <c r="H192" s="65">
        <v>0.5648999962136001</v>
      </c>
      <c r="I192" s="92">
        <f t="shared" si="51"/>
        <v>450</v>
      </c>
      <c r="J192" s="6">
        <f t="shared" si="49"/>
        <v>-2.1175836541604354</v>
      </c>
      <c r="K192" s="6">
        <f t="shared" si="50"/>
        <v>0.5648999962136001</v>
      </c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51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51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51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51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51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11.96133333333333</v>
      </c>
      <c r="E201" s="55">
        <v>11.262</v>
      </c>
      <c r="F201" s="56">
        <v>0.1023117200022404</v>
      </c>
      <c r="G201" s="56">
        <v>-5.8466168766023587</v>
      </c>
      <c r="H201" s="62">
        <v>0.56106644772907555</v>
      </c>
      <c r="I201" s="94">
        <f>I200+15</f>
        <v>60</v>
      </c>
      <c r="J201" s="6">
        <f t="shared" ref="J201:J232" si="52">G201+(G202-G201)/15*(I201-B201)</f>
        <v>-3.9552859059689141</v>
      </c>
      <c r="K201" s="6">
        <f t="shared" ref="K201:K232" si="53">H201+(H202-H201)/15*(I201-B201)</f>
        <v>0.55656449393164098</v>
      </c>
      <c r="L201" s="135"/>
    </row>
    <row r="202" spans="1:12">
      <c r="A202" s="208"/>
      <c r="B202" s="55">
        <v>65</v>
      </c>
      <c r="C202" s="55"/>
      <c r="D202" s="56">
        <v>12.092333333333332</v>
      </c>
      <c r="E202" s="55">
        <v>11.728400000000001</v>
      </c>
      <c r="F202" s="56">
        <v>6.2229929165576743E-2</v>
      </c>
      <c r="G202" s="56">
        <v>-3.0096204206521922</v>
      </c>
      <c r="H202" s="62">
        <v>0.55431351703292364</v>
      </c>
      <c r="I202" s="94">
        <f t="shared" ref="I202:I232" si="54">I201+15</f>
        <v>75</v>
      </c>
      <c r="J202" s="6">
        <f t="shared" si="52"/>
        <v>-1.6403401659304659</v>
      </c>
      <c r="K202" s="6">
        <f t="shared" si="53"/>
        <v>0.55395387686885866</v>
      </c>
      <c r="L202" s="135"/>
    </row>
    <row r="203" spans="1:12">
      <c r="A203" s="208"/>
      <c r="B203" s="55">
        <v>80</v>
      </c>
      <c r="C203" s="55"/>
      <c r="D203" s="56">
        <v>12.099333333333332</v>
      </c>
      <c r="E203" s="55">
        <v>11.983700000000001</v>
      </c>
      <c r="F203" s="56">
        <v>3.4943594743216441E-2</v>
      </c>
      <c r="G203" s="56">
        <v>-0.95570003856960295</v>
      </c>
      <c r="H203" s="62">
        <v>0.55377405678682612</v>
      </c>
      <c r="I203" s="94">
        <f t="shared" si="54"/>
        <v>90</v>
      </c>
      <c r="J203" s="6">
        <f t="shared" si="52"/>
        <v>-8.3164380672622773E-2</v>
      </c>
      <c r="K203" s="6">
        <f t="shared" si="53"/>
        <v>0.55424876086071528</v>
      </c>
      <c r="L203" s="135"/>
    </row>
    <row r="204" spans="1:12">
      <c r="A204" s="208"/>
      <c r="B204" s="55">
        <v>95</v>
      </c>
      <c r="C204" s="55"/>
      <c r="D204" s="56">
        <v>12.083333333333332</v>
      </c>
      <c r="E204" s="55">
        <v>12.125999999999999</v>
      </c>
      <c r="F204" s="56">
        <v>1.670408998707186E-2</v>
      </c>
      <c r="G204" s="56">
        <v>0.35310344827586732</v>
      </c>
      <c r="H204" s="62">
        <v>0.55448611289765981</v>
      </c>
      <c r="I204" s="94">
        <f t="shared" si="54"/>
        <v>105</v>
      </c>
      <c r="J204" s="6">
        <f t="shared" si="52"/>
        <v>0.83067817838078395</v>
      </c>
      <c r="K204" s="6">
        <f t="shared" si="53"/>
        <v>0.55496386772512374</v>
      </c>
      <c r="L204" s="135"/>
    </row>
    <row r="205" spans="1:12">
      <c r="A205" s="208"/>
      <c r="B205" s="55">
        <v>110</v>
      </c>
      <c r="C205" s="55"/>
      <c r="D205" s="56">
        <v>12.068333333333332</v>
      </c>
      <c r="E205" s="55">
        <v>12.1974</v>
      </c>
      <c r="F205" s="56">
        <v>2.7841923176629479E-2</v>
      </c>
      <c r="G205" s="56">
        <v>1.0694655434332423</v>
      </c>
      <c r="H205" s="62">
        <v>0.5552027451388557</v>
      </c>
      <c r="I205" s="94">
        <f t="shared" si="54"/>
        <v>120</v>
      </c>
      <c r="J205" s="6">
        <f t="shared" si="52"/>
        <v>1.2976823270681686</v>
      </c>
      <c r="K205" s="6">
        <f t="shared" si="53"/>
        <v>0.5554635294287753</v>
      </c>
      <c r="L205" s="135"/>
    </row>
    <row r="206" spans="1:12">
      <c r="A206" s="208"/>
      <c r="B206" s="55">
        <v>125</v>
      </c>
      <c r="C206" s="55"/>
      <c r="D206" s="56">
        <v>12.060333333333331</v>
      </c>
      <c r="E206" s="55">
        <v>12.230600000000001</v>
      </c>
      <c r="F206" s="56">
        <v>1.5984722410229871E-2</v>
      </c>
      <c r="G206" s="56">
        <v>1.4117907188856318</v>
      </c>
      <c r="H206" s="62">
        <v>0.55559392157373511</v>
      </c>
      <c r="I206" s="94">
        <f t="shared" si="54"/>
        <v>135</v>
      </c>
      <c r="J206" s="6">
        <f t="shared" si="52"/>
        <v>1.5592917253681065</v>
      </c>
      <c r="K206" s="6">
        <f t="shared" si="53"/>
        <v>0.55557531531755</v>
      </c>
      <c r="L206" s="135"/>
    </row>
    <row r="207" spans="1:12">
      <c r="A207" s="208"/>
      <c r="B207" s="55">
        <v>140</v>
      </c>
      <c r="C207" s="55"/>
      <c r="D207" s="56">
        <v>12.061333333333332</v>
      </c>
      <c r="E207" s="55">
        <v>12.2583</v>
      </c>
      <c r="F207" s="56">
        <v>1.839938830811241E-2</v>
      </c>
      <c r="G207" s="56">
        <v>1.6330422286093438</v>
      </c>
      <c r="H207" s="62">
        <v>0.55556601218945745</v>
      </c>
      <c r="I207" s="94">
        <f t="shared" si="54"/>
        <v>150</v>
      </c>
      <c r="J207" s="6">
        <f t="shared" si="52"/>
        <v>1.6596678567707372</v>
      </c>
      <c r="K207" s="6">
        <f t="shared" si="53"/>
        <v>0.55578346529928246</v>
      </c>
      <c r="L207" s="135"/>
    </row>
    <row r="208" spans="1:12">
      <c r="A208" s="208"/>
      <c r="B208" s="55">
        <v>155</v>
      </c>
      <c r="C208" s="55"/>
      <c r="D208" s="56">
        <v>12.054333333333332</v>
      </c>
      <c r="E208" s="55">
        <v>12.256</v>
      </c>
      <c r="F208" s="56">
        <v>1.8618793098948209E-2</v>
      </c>
      <c r="G208" s="56">
        <v>1.6729806708514339</v>
      </c>
      <c r="H208" s="62">
        <v>0.55589219185419503</v>
      </c>
      <c r="I208" s="94">
        <f t="shared" si="54"/>
        <v>165</v>
      </c>
      <c r="J208" s="6">
        <f t="shared" si="52"/>
        <v>1.5847898634859356</v>
      </c>
      <c r="K208" s="6">
        <f t="shared" si="53"/>
        <v>0.55579234354292162</v>
      </c>
      <c r="L208" s="135"/>
    </row>
    <row r="209" spans="1:12">
      <c r="A209" s="208"/>
      <c r="B209" s="55">
        <v>170</v>
      </c>
      <c r="C209" s="55"/>
      <c r="D209" s="56">
        <v>12.057333333333331</v>
      </c>
      <c r="E209" s="55">
        <v>12.2431</v>
      </c>
      <c r="F209" s="56">
        <v>2.104942484302446E-2</v>
      </c>
      <c r="G209" s="56">
        <v>1.5406944598031866</v>
      </c>
      <c r="H209" s="62">
        <v>0.55574241938728486</v>
      </c>
      <c r="I209" s="94">
        <f t="shared" si="54"/>
        <v>180</v>
      </c>
      <c r="J209" s="6">
        <f t="shared" si="52"/>
        <v>1.4101324310839058</v>
      </c>
      <c r="K209" s="6">
        <f t="shared" si="53"/>
        <v>0.55570153877725981</v>
      </c>
      <c r="L209" s="135"/>
    </row>
    <row r="210" spans="1:12">
      <c r="A210" s="208"/>
      <c r="B210" s="55">
        <v>185</v>
      </c>
      <c r="C210" s="55"/>
      <c r="D210" s="56">
        <v>12.058333333333332</v>
      </c>
      <c r="E210" s="55">
        <v>12.220499999999999</v>
      </c>
      <c r="F210" s="56">
        <v>1.7235471893002931E-2</v>
      </c>
      <c r="G210" s="56">
        <v>1.3448514167242656</v>
      </c>
      <c r="H210" s="62">
        <v>0.55568109847224723</v>
      </c>
      <c r="I210" s="94">
        <f t="shared" si="54"/>
        <v>195</v>
      </c>
      <c r="J210" s="6">
        <f t="shared" si="52"/>
        <v>1.1218278864811784</v>
      </c>
      <c r="K210" s="6">
        <f t="shared" si="53"/>
        <v>0.55585135497605953</v>
      </c>
      <c r="L210" s="135"/>
    </row>
    <row r="211" spans="1:12">
      <c r="A211" s="208"/>
      <c r="B211" s="55">
        <v>200</v>
      </c>
      <c r="C211" s="55"/>
      <c r="D211" s="56">
        <v>12.052333333333332</v>
      </c>
      <c r="E211" s="55">
        <v>12.174099999999999</v>
      </c>
      <c r="F211" s="56">
        <v>1.6259914145325721E-2</v>
      </c>
      <c r="G211" s="56">
        <v>1.0103161213596348</v>
      </c>
      <c r="H211" s="62">
        <v>0.55593648322796563</v>
      </c>
      <c r="I211" s="94">
        <f t="shared" si="54"/>
        <v>210</v>
      </c>
      <c r="J211" s="6">
        <f t="shared" si="52"/>
        <v>0.72821307077469466</v>
      </c>
      <c r="K211" s="6">
        <f t="shared" si="53"/>
        <v>0.5559243286431047</v>
      </c>
      <c r="L211" s="135"/>
    </row>
    <row r="212" spans="1:12">
      <c r="A212" s="208"/>
      <c r="B212" s="55">
        <v>215</v>
      </c>
      <c r="C212" s="55"/>
      <c r="D212" s="56">
        <v>12.052333333333332</v>
      </c>
      <c r="E212" s="55">
        <v>12.123100000000001</v>
      </c>
      <c r="F212" s="56">
        <v>2.1334211515036929E-2</v>
      </c>
      <c r="G212" s="56">
        <v>0.58716154548222466</v>
      </c>
      <c r="H212" s="62">
        <v>0.55591825135067419</v>
      </c>
      <c r="I212" s="94">
        <f t="shared" si="54"/>
        <v>225</v>
      </c>
      <c r="J212" s="6">
        <f t="shared" si="52"/>
        <v>0.27464216513954204</v>
      </c>
      <c r="K212" s="6">
        <f t="shared" si="53"/>
        <v>0.55594305649626907</v>
      </c>
      <c r="L212" s="135"/>
    </row>
    <row r="213" spans="1:12">
      <c r="A213" s="208"/>
      <c r="B213" s="55">
        <v>230</v>
      </c>
      <c r="C213" s="55"/>
      <c r="D213" s="56">
        <v>12.051333333333332</v>
      </c>
      <c r="E213" s="55">
        <v>12.0656</v>
      </c>
      <c r="F213" s="56">
        <v>1.149482717368483E-2</v>
      </c>
      <c r="G213" s="56">
        <v>0.11838247496820072</v>
      </c>
      <c r="H213" s="62">
        <v>0.55595545906906652</v>
      </c>
      <c r="I213" s="94">
        <f t="shared" si="54"/>
        <v>240</v>
      </c>
      <c r="J213" s="6">
        <f t="shared" si="52"/>
        <v>-8.3551974243378582E-2</v>
      </c>
      <c r="K213" s="6">
        <f t="shared" si="53"/>
        <v>0.55601733928960195</v>
      </c>
      <c r="L213" s="135"/>
    </row>
    <row r="214" spans="1:12">
      <c r="A214" s="208"/>
      <c r="B214" s="55">
        <v>245</v>
      </c>
      <c r="C214" s="55"/>
      <c r="D214" s="56">
        <v>12.049333333333333</v>
      </c>
      <c r="E214" s="55">
        <v>12.027100000000001</v>
      </c>
      <c r="F214" s="56">
        <v>1.788482285400388E-2</v>
      </c>
      <c r="G214" s="56">
        <v>-0.1845191988491682</v>
      </c>
      <c r="H214" s="62">
        <v>0.55604827939986967</v>
      </c>
      <c r="I214" s="94">
        <f t="shared" si="54"/>
        <v>255</v>
      </c>
      <c r="J214" s="6">
        <f t="shared" si="52"/>
        <v>-0.46060639592784014</v>
      </c>
      <c r="K214" s="6">
        <f t="shared" si="53"/>
        <v>0.55605411274648497</v>
      </c>
      <c r="L214" s="135"/>
    </row>
    <row r="215" spans="1:12">
      <c r="A215" s="208"/>
      <c r="B215" s="55">
        <v>260</v>
      </c>
      <c r="C215" s="55"/>
      <c r="D215" s="56">
        <v>12.049333333333331</v>
      </c>
      <c r="E215" s="55">
        <v>11.9772</v>
      </c>
      <c r="F215" s="56">
        <v>1.506119887631153E-2</v>
      </c>
      <c r="G215" s="56">
        <v>-0.59864999446717615</v>
      </c>
      <c r="H215" s="62">
        <v>0.55605702941979263</v>
      </c>
      <c r="I215" s="94">
        <f t="shared" si="54"/>
        <v>270</v>
      </c>
      <c r="J215" s="6">
        <f t="shared" si="52"/>
        <v>-0.80014395163550112</v>
      </c>
      <c r="K215" s="6">
        <f t="shared" si="53"/>
        <v>0.55612672346339254</v>
      </c>
      <c r="L215" s="135"/>
    </row>
    <row r="216" spans="1:12">
      <c r="A216" s="208"/>
      <c r="B216" s="55">
        <v>275</v>
      </c>
      <c r="C216" s="55"/>
      <c r="D216" s="56">
        <v>12.047333333333331</v>
      </c>
      <c r="E216" s="55">
        <v>11.938800000000001</v>
      </c>
      <c r="F216" s="56">
        <v>1.935011389596163E-2</v>
      </c>
      <c r="G216" s="56">
        <v>-0.90089093021966371</v>
      </c>
      <c r="H216" s="62">
        <v>0.55616157048519255</v>
      </c>
      <c r="I216" s="94">
        <f t="shared" si="54"/>
        <v>285</v>
      </c>
      <c r="J216" s="6">
        <f t="shared" si="52"/>
        <v>-1.049023532923574</v>
      </c>
      <c r="K216" s="6">
        <f t="shared" si="53"/>
        <v>0.55614572386008898</v>
      </c>
      <c r="L216" s="135"/>
    </row>
    <row r="217" spans="1:12">
      <c r="A217" s="208"/>
      <c r="B217" s="55">
        <v>290</v>
      </c>
      <c r="C217" s="55"/>
      <c r="D217" s="56">
        <v>12.04811111111111</v>
      </c>
      <c r="E217" s="55">
        <v>11.912800000000001</v>
      </c>
      <c r="F217" s="56">
        <v>2.095693606962944E-2</v>
      </c>
      <c r="G217" s="56">
        <v>-1.1230898342755291</v>
      </c>
      <c r="H217" s="62">
        <v>0.55613780054753714</v>
      </c>
      <c r="I217" s="94">
        <f t="shared" si="54"/>
        <v>300</v>
      </c>
      <c r="J217" s="6">
        <f t="shared" si="52"/>
        <v>-1.26886263876854</v>
      </c>
      <c r="K217" s="6">
        <f t="shared" si="53"/>
        <v>0.55609621155274536</v>
      </c>
      <c r="L217" s="135"/>
    </row>
    <row r="218" spans="1:12">
      <c r="A218" s="208"/>
      <c r="B218" s="55">
        <v>305</v>
      </c>
      <c r="C218" s="55"/>
      <c r="D218" s="56">
        <v>12.049777777777777</v>
      </c>
      <c r="E218" s="55">
        <v>11.8881</v>
      </c>
      <c r="F218" s="56">
        <v>1.4828419524620169E-2</v>
      </c>
      <c r="G218" s="56">
        <v>-1.3417490410150454</v>
      </c>
      <c r="H218" s="62">
        <v>0.55607541705534946</v>
      </c>
      <c r="I218" s="94">
        <f t="shared" si="54"/>
        <v>315</v>
      </c>
      <c r="J218" s="6">
        <f t="shared" si="52"/>
        <v>-1.3987348775449902</v>
      </c>
      <c r="K218" s="6">
        <f t="shared" si="53"/>
        <v>0.55607967352813725</v>
      </c>
      <c r="L218" s="135"/>
    </row>
    <row r="219" spans="1:12">
      <c r="A219" s="208"/>
      <c r="B219" s="55">
        <v>320</v>
      </c>
      <c r="C219" s="55"/>
      <c r="D219" s="56">
        <v>12.049777777777777</v>
      </c>
      <c r="E219" s="55">
        <v>11.877800000000001</v>
      </c>
      <c r="F219" s="56">
        <v>1.4418602682507929E-2</v>
      </c>
      <c r="G219" s="56">
        <v>-1.4272277958099626</v>
      </c>
      <c r="H219" s="62">
        <v>0.55608180176453115</v>
      </c>
      <c r="I219" s="94">
        <f t="shared" si="54"/>
        <v>330</v>
      </c>
      <c r="J219" s="6">
        <f t="shared" si="52"/>
        <v>-1.4856331205450324</v>
      </c>
      <c r="K219" s="6">
        <f t="shared" si="53"/>
        <v>0.55606592724174053</v>
      </c>
      <c r="L219" s="135"/>
    </row>
    <row r="220" spans="1:12">
      <c r="A220" s="208"/>
      <c r="B220" s="55">
        <v>335</v>
      </c>
      <c r="C220" s="55"/>
      <c r="D220" s="56">
        <v>12.050444444444445</v>
      </c>
      <c r="E220" s="55">
        <v>11.867900000000001</v>
      </c>
      <c r="F220" s="56">
        <v>1.709898204269741E-2</v>
      </c>
      <c r="G220" s="56">
        <v>-1.5148357829125672</v>
      </c>
      <c r="H220" s="62">
        <v>0.55605798998034528</v>
      </c>
      <c r="I220" s="94">
        <f t="shared" si="54"/>
        <v>345</v>
      </c>
      <c r="J220" s="6">
        <f t="shared" si="52"/>
        <v>-1.5704467466380894</v>
      </c>
      <c r="K220" s="6">
        <f t="shared" si="53"/>
        <v>0.55597039302069906</v>
      </c>
      <c r="L220" s="135"/>
    </row>
    <row r="221" spans="1:12">
      <c r="A221" s="208"/>
      <c r="B221" s="55">
        <v>350</v>
      </c>
      <c r="C221" s="55"/>
      <c r="D221" s="56">
        <v>12.053444444444445</v>
      </c>
      <c r="E221" s="55">
        <v>11.860799999999999</v>
      </c>
      <c r="F221" s="56">
        <v>2.0561700515823431E-2</v>
      </c>
      <c r="G221" s="56">
        <v>-1.5982522285008505</v>
      </c>
      <c r="H221" s="62">
        <v>0.5559265945408759</v>
      </c>
      <c r="I221" s="94">
        <f t="shared" si="54"/>
        <v>360</v>
      </c>
      <c r="J221" s="6">
        <f t="shared" si="52"/>
        <v>-1.6712604050478923</v>
      </c>
      <c r="K221" s="6">
        <f t="shared" si="53"/>
        <v>0.55593310318937583</v>
      </c>
      <c r="L221" s="135"/>
    </row>
    <row r="222" spans="1:12">
      <c r="A222" s="208"/>
      <c r="B222" s="55">
        <v>365</v>
      </c>
      <c r="C222" s="55"/>
      <c r="D222" s="56">
        <v>12.053444444444445</v>
      </c>
      <c r="E222" s="55">
        <v>11.8476</v>
      </c>
      <c r="F222" s="56">
        <v>1.7290365885147881E-2</v>
      </c>
      <c r="G222" s="56">
        <v>-1.7077644933214133</v>
      </c>
      <c r="H222" s="62">
        <v>0.5559363575136258</v>
      </c>
      <c r="I222" s="94">
        <f t="shared" si="54"/>
        <v>375</v>
      </c>
      <c r="J222" s="6">
        <f t="shared" si="52"/>
        <v>-1.7296396391179216</v>
      </c>
      <c r="K222" s="6">
        <f t="shared" si="53"/>
        <v>0.55591789368723055</v>
      </c>
      <c r="L222" s="135"/>
    </row>
    <row r="223" spans="1:12">
      <c r="A223" s="208"/>
      <c r="B223" s="55">
        <v>380</v>
      </c>
      <c r="C223" s="55"/>
      <c r="D223" s="56">
        <v>12.05411111111111</v>
      </c>
      <c r="E223" s="55">
        <v>11.8443</v>
      </c>
      <c r="F223" s="56">
        <v>2.1655977415453099E-2</v>
      </c>
      <c r="G223" s="56">
        <v>-1.7405772120161758</v>
      </c>
      <c r="H223" s="62">
        <v>0.55590866177403286</v>
      </c>
      <c r="I223" s="94">
        <f t="shared" si="54"/>
        <v>390</v>
      </c>
      <c r="J223" s="6">
        <f t="shared" si="52"/>
        <v>-1.7205141718851349</v>
      </c>
      <c r="K223" s="6">
        <f t="shared" si="53"/>
        <v>0.55591704344071391</v>
      </c>
      <c r="L223" s="135"/>
    </row>
    <row r="224" spans="1:12">
      <c r="A224" s="208"/>
      <c r="B224" s="55">
        <v>395</v>
      </c>
      <c r="C224" s="55"/>
      <c r="D224" s="56">
        <v>12.053777777777777</v>
      </c>
      <c r="E224" s="55">
        <v>11.8476</v>
      </c>
      <c r="F224" s="56">
        <v>1.5812889699483409E-2</v>
      </c>
      <c r="G224" s="56">
        <v>-1.7104826518196143</v>
      </c>
      <c r="H224" s="62">
        <v>0.55592123427405449</v>
      </c>
      <c r="I224" s="94">
        <f t="shared" si="54"/>
        <v>405</v>
      </c>
      <c r="J224" s="6">
        <f t="shared" si="52"/>
        <v>-1.8116957339331057</v>
      </c>
      <c r="K224" s="6">
        <f t="shared" si="53"/>
        <v>0.55593098498005311</v>
      </c>
      <c r="L224" s="135"/>
    </row>
    <row r="225" spans="1:12">
      <c r="A225" s="208"/>
      <c r="B225" s="55">
        <v>410</v>
      </c>
      <c r="C225" s="55"/>
      <c r="D225" s="56">
        <v>12.053777777777777</v>
      </c>
      <c r="E225" s="55">
        <v>11.8293</v>
      </c>
      <c r="F225" s="56">
        <v>1.8169473952039449E-2</v>
      </c>
      <c r="G225" s="56">
        <v>-1.8623022749898512</v>
      </c>
      <c r="H225" s="62">
        <v>0.55593586033305242</v>
      </c>
      <c r="I225" s="94">
        <f t="shared" si="54"/>
        <v>420</v>
      </c>
      <c r="J225" s="6">
        <f t="shared" si="52"/>
        <v>-1.8292685971800726</v>
      </c>
      <c r="K225" s="6">
        <f t="shared" si="53"/>
        <v>0.55592233805216251</v>
      </c>
      <c r="L225" s="135"/>
    </row>
    <row r="226" spans="1:12">
      <c r="A226" s="208"/>
      <c r="B226" s="55">
        <v>425</v>
      </c>
      <c r="C226" s="55"/>
      <c r="D226" s="56">
        <v>12.05411111111111</v>
      </c>
      <c r="E226" s="55">
        <v>11.835599999999999</v>
      </c>
      <c r="F226" s="56">
        <v>2.0858964454685901E-2</v>
      </c>
      <c r="G226" s="56">
        <v>-1.8127517582751833</v>
      </c>
      <c r="H226" s="62">
        <v>0.55591557691171756</v>
      </c>
      <c r="I226" s="94">
        <f t="shared" si="54"/>
        <v>435</v>
      </c>
      <c r="J226" s="6">
        <f t="shared" si="52"/>
        <v>-1.8549919653490874</v>
      </c>
      <c r="K226" s="6">
        <f t="shared" si="53"/>
        <v>0.55598128033911498</v>
      </c>
      <c r="L226" s="135"/>
    </row>
    <row r="227" spans="1:12">
      <c r="A227" s="208"/>
      <c r="B227" s="55">
        <v>440</v>
      </c>
      <c r="C227" s="55"/>
      <c r="D227" s="56">
        <v>12.052111111111111</v>
      </c>
      <c r="E227" s="55">
        <v>11.826000000000001</v>
      </c>
      <c r="F227" s="56">
        <v>1.526752632734563E-2</v>
      </c>
      <c r="G227" s="56">
        <v>-1.8761120688860395</v>
      </c>
      <c r="H227" s="62">
        <v>0.55601413205281369</v>
      </c>
      <c r="I227" s="94">
        <f t="shared" si="54"/>
        <v>450</v>
      </c>
      <c r="J227" s="6">
        <f t="shared" si="52"/>
        <v>-1.8314576675277301</v>
      </c>
      <c r="K227" s="6">
        <f t="shared" si="53"/>
        <v>0.5559994425089837</v>
      </c>
      <c r="L227" s="135"/>
    </row>
    <row r="228" spans="1:12">
      <c r="A228" s="208"/>
      <c r="B228" s="55">
        <v>455</v>
      </c>
      <c r="C228" s="55"/>
      <c r="D228" s="56">
        <v>12.052444444444443</v>
      </c>
      <c r="E228" s="55">
        <v>11.8344</v>
      </c>
      <c r="F228" s="56">
        <v>2.087499208245926E-2</v>
      </c>
      <c r="G228" s="56">
        <v>-1.8091304668485753</v>
      </c>
      <c r="H228" s="62">
        <v>0.5559920977370687</v>
      </c>
      <c r="I228" s="94">
        <f t="shared" si="54"/>
        <v>465</v>
      </c>
      <c r="J228" s="6">
        <f t="shared" si="52"/>
        <v>-1.8452344699743315</v>
      </c>
      <c r="K228" s="6">
        <f t="shared" si="53"/>
        <v>0.55598542213519908</v>
      </c>
      <c r="L228" s="135"/>
    </row>
    <row r="229" spans="1:12">
      <c r="A229" s="208"/>
      <c r="B229" s="55">
        <v>470</v>
      </c>
      <c r="C229" s="55"/>
      <c r="D229" s="56">
        <v>12.052777777777777</v>
      </c>
      <c r="E229" s="55">
        <v>11.828200000000001</v>
      </c>
      <c r="F229" s="56">
        <v>2.019038488055486E-2</v>
      </c>
      <c r="G229" s="56">
        <v>-1.8632864715372095</v>
      </c>
      <c r="H229" s="62">
        <v>0.55598208433426421</v>
      </c>
      <c r="I229" s="94">
        <f t="shared" si="54"/>
        <v>480</v>
      </c>
      <c r="J229" s="6">
        <f t="shared" si="52"/>
        <v>-1.9112594652401285</v>
      </c>
      <c r="K229" s="6">
        <f t="shared" si="53"/>
        <v>0.55599724960399011</v>
      </c>
      <c r="L229" s="135"/>
    </row>
    <row r="230" spans="1:12">
      <c r="A230" s="208"/>
      <c r="B230" s="55">
        <v>485</v>
      </c>
      <c r="C230" s="55"/>
      <c r="D230" s="56">
        <v>12.052444444444443</v>
      </c>
      <c r="E230" s="55">
        <v>11.8192</v>
      </c>
      <c r="F230" s="56">
        <v>1.443808379851557E-2</v>
      </c>
      <c r="G230" s="56">
        <v>-1.9352459620915881</v>
      </c>
      <c r="H230" s="62">
        <v>0.55600483223885311</v>
      </c>
      <c r="I230" s="94">
        <f t="shared" si="54"/>
        <v>495</v>
      </c>
      <c r="J230" s="6">
        <f t="shared" si="52"/>
        <v>-1.8865757632974687</v>
      </c>
      <c r="K230" s="6">
        <f t="shared" si="53"/>
        <v>0.55607504059795609</v>
      </c>
      <c r="L230" s="135"/>
    </row>
    <row r="231" spans="1:12">
      <c r="A231" s="208"/>
      <c r="B231" s="55">
        <v>500</v>
      </c>
      <c r="C231" s="56">
        <v>12.05</v>
      </c>
      <c r="D231" s="56">
        <v>12.049999999999999</v>
      </c>
      <c r="E231" s="55">
        <v>11.8256</v>
      </c>
      <c r="F231" s="56">
        <v>1.8921562119281119E-2</v>
      </c>
      <c r="G231" s="56">
        <v>-1.862240663900409</v>
      </c>
      <c r="H231" s="62">
        <v>0.55611014477750764</v>
      </c>
      <c r="I231" s="94">
        <f t="shared" si="54"/>
        <v>510</v>
      </c>
      <c r="J231" s="6">
        <f t="shared" si="52"/>
        <v>-1.9020606525020374</v>
      </c>
      <c r="K231" s="6">
        <f t="shared" si="53"/>
        <v>0.55603901584762505</v>
      </c>
      <c r="L231" s="135"/>
    </row>
    <row r="232" spans="1:12">
      <c r="A232" s="208"/>
      <c r="B232" s="55">
        <v>515</v>
      </c>
      <c r="C232" s="55"/>
      <c r="D232" s="56">
        <v>12.052444444444443</v>
      </c>
      <c r="E232" s="55">
        <v>11.8208</v>
      </c>
      <c r="F232" s="56">
        <v>2.1363507364169261E-2</v>
      </c>
      <c r="G232" s="56">
        <v>-1.9219706468028515</v>
      </c>
      <c r="H232" s="62">
        <v>0.55600345138268381</v>
      </c>
      <c r="I232" s="94">
        <f t="shared" si="54"/>
        <v>525</v>
      </c>
      <c r="J232" s="6">
        <f t="shared" si="52"/>
        <v>-1.8923548029677963</v>
      </c>
      <c r="K232" s="6">
        <f t="shared" si="53"/>
        <v>0.55602092098200173</v>
      </c>
      <c r="L232" s="135"/>
    </row>
    <row r="233" spans="1:12">
      <c r="A233" s="208"/>
      <c r="B233" s="55">
        <v>530</v>
      </c>
      <c r="C233" s="55"/>
      <c r="D233" s="56">
        <v>12.051777777777776</v>
      </c>
      <c r="E233" s="55">
        <v>11.8255</v>
      </c>
      <c r="F233" s="56">
        <v>2.1610781785471121E-2</v>
      </c>
      <c r="G233" s="56">
        <v>-1.8775468810502687</v>
      </c>
      <c r="H233" s="62">
        <v>0.55602965578166064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12.368399999999999</v>
      </c>
      <c r="D235" s="29">
        <v>12.403945024931357</v>
      </c>
      <c r="E235" s="29">
        <v>11.720333333333334</v>
      </c>
      <c r="F235" s="29">
        <v>1.7434086394791621E-2</v>
      </c>
      <c r="G235" s="74">
        <v>-5.5112441261549812</v>
      </c>
      <c r="H235" s="31">
        <v>0.69649750288594814</v>
      </c>
      <c r="I235" s="93">
        <v>45</v>
      </c>
      <c r="J235" s="29">
        <f>G235+(G236-G235)/15*(I235-B235)</f>
        <v>-5.3196656711535546</v>
      </c>
      <c r="K235" s="29">
        <f t="shared" ref="K235:K241" si="55">H235+(H236-H235)/15*(I235-B235)</f>
        <v>0.69642314232473346</v>
      </c>
      <c r="L235" s="135"/>
    </row>
    <row r="236" spans="1:12">
      <c r="A236" s="210"/>
      <c r="B236" s="21">
        <v>57.5</v>
      </c>
      <c r="C236" s="6">
        <v>12.245160000000002</v>
      </c>
      <c r="D236" s="6">
        <v>12.239178568020087</v>
      </c>
      <c r="E236" s="6">
        <v>11.705333333333332</v>
      </c>
      <c r="F236" s="6">
        <v>1.5381123085406741E-2</v>
      </c>
      <c r="G236" s="75">
        <v>-4.3617733961464227</v>
      </c>
      <c r="H236" s="22">
        <v>0.69605133951866005</v>
      </c>
      <c r="I236" s="92">
        <f>I235+15</f>
        <v>60</v>
      </c>
      <c r="J236" s="6">
        <f t="shared" ref="J236:J241" si="56">G236+(G237-G236)/15*(I236-B236)</f>
        <v>-4.2281526951637574</v>
      </c>
      <c r="K236" s="6">
        <f t="shared" si="55"/>
        <v>0.69610711440597328</v>
      </c>
      <c r="L236" s="135"/>
    </row>
    <row r="237" spans="1:12">
      <c r="A237" s="210"/>
      <c r="B237" s="21">
        <v>72.5</v>
      </c>
      <c r="C237" s="6">
        <v>12.135</v>
      </c>
      <c r="D237" s="6">
        <v>12.132592943508417</v>
      </c>
      <c r="E237" s="6">
        <v>11.700666666666665</v>
      </c>
      <c r="F237" s="6">
        <v>1.6944180805158651E-2</v>
      </c>
      <c r="G237" s="75">
        <v>-3.5600491902504285</v>
      </c>
      <c r="H237" s="22">
        <v>0.69638598884253944</v>
      </c>
      <c r="I237" s="92">
        <f t="shared" ref="I237:I267" si="57">I236+15</f>
        <v>75</v>
      </c>
      <c r="J237" s="6">
        <f t="shared" si="56"/>
        <v>-3.3093078970637935</v>
      </c>
      <c r="K237" s="6">
        <f t="shared" si="55"/>
        <v>0.69663345703949731</v>
      </c>
      <c r="L237" s="135"/>
    </row>
    <row r="238" spans="1:12">
      <c r="A238" s="210"/>
      <c r="B238" s="21">
        <v>87.5</v>
      </c>
      <c r="C238" s="6">
        <v>12.039060000000001</v>
      </c>
      <c r="D238" s="6">
        <v>12.027912610421634</v>
      </c>
      <c r="E238" s="6">
        <v>11.780666666666667</v>
      </c>
      <c r="F238" s="6">
        <v>2.2618111047751768E-2</v>
      </c>
      <c r="G238" s="75">
        <v>-2.0556014311306168</v>
      </c>
      <c r="H238" s="22">
        <v>0.69787079802428653</v>
      </c>
      <c r="I238" s="92">
        <f t="shared" si="57"/>
        <v>90</v>
      </c>
      <c r="J238" s="6">
        <f t="shared" si="56"/>
        <v>-1.854630242822658</v>
      </c>
      <c r="K238" s="6">
        <f t="shared" si="55"/>
        <v>0.69759079773458244</v>
      </c>
      <c r="L238" s="135"/>
    </row>
    <row r="239" spans="1:12">
      <c r="A239" s="210"/>
      <c r="B239" s="21">
        <v>102.5</v>
      </c>
      <c r="C239" s="6">
        <v>11.932919999999999</v>
      </c>
      <c r="D239" s="6">
        <v>11.940803210381919</v>
      </c>
      <c r="E239" s="6">
        <v>11.839333333333334</v>
      </c>
      <c r="F239" s="6">
        <v>1.6050905860647162E-2</v>
      </c>
      <c r="G239" s="75">
        <v>-0.84977430128286346</v>
      </c>
      <c r="H239" s="22">
        <v>0.69619079628606184</v>
      </c>
      <c r="I239" s="92">
        <f t="shared" si="57"/>
        <v>105</v>
      </c>
      <c r="J239" s="6">
        <f t="shared" si="56"/>
        <v>-0.7668701897332354</v>
      </c>
      <c r="K239" s="6">
        <f t="shared" si="55"/>
        <v>0.69625817407671597</v>
      </c>
      <c r="L239" s="135"/>
    </row>
    <row r="240" spans="1:12">
      <c r="A240" s="210"/>
      <c r="B240" s="21">
        <v>117.5</v>
      </c>
      <c r="C240" s="6">
        <v>11.833180000000002</v>
      </c>
      <c r="D240" s="6">
        <v>11.854435727325813</v>
      </c>
      <c r="E240" s="6">
        <v>11.81266666666667</v>
      </c>
      <c r="F240" s="6">
        <v>1.7851728502481623E-2</v>
      </c>
      <c r="G240" s="75">
        <v>-0.35234963198509484</v>
      </c>
      <c r="H240" s="22">
        <v>0.69659506302998686</v>
      </c>
      <c r="I240" s="92">
        <f t="shared" si="57"/>
        <v>120</v>
      </c>
      <c r="J240" s="6">
        <f t="shared" si="56"/>
        <v>-0.3367231842953648</v>
      </c>
      <c r="K240" s="6">
        <f t="shared" si="55"/>
        <v>0.69671113989823996</v>
      </c>
      <c r="L240" s="135"/>
    </row>
    <row r="241" spans="1:12">
      <c r="A241" s="210"/>
      <c r="B241" s="21">
        <v>132.5</v>
      </c>
      <c r="C241" s="6">
        <v>11.7563</v>
      </c>
      <c r="D241" s="6">
        <v>11.796838890600551</v>
      </c>
      <c r="E241" s="6">
        <v>11.766333333333334</v>
      </c>
      <c r="F241" s="6">
        <v>2.0589982234597685E-2</v>
      </c>
      <c r="G241" s="75">
        <v>-0.25859094584671466</v>
      </c>
      <c r="H241" s="22">
        <v>0.69729152423950513</v>
      </c>
      <c r="I241" s="92">
        <f t="shared" si="57"/>
        <v>135</v>
      </c>
      <c r="J241" s="6">
        <f t="shared" si="56"/>
        <v>-0.13650647122762469</v>
      </c>
      <c r="K241" s="6">
        <f t="shared" si="55"/>
        <v>0.73049857000522911</v>
      </c>
      <c r="L241" s="135"/>
    </row>
    <row r="242" spans="1:12">
      <c r="A242" s="210"/>
      <c r="B242" s="21">
        <v>147.5</v>
      </c>
      <c r="C242" s="6">
        <v>11.651459999999998</v>
      </c>
      <c r="D242" s="6">
        <v>11.686283510771762</v>
      </c>
      <c r="E242" s="6">
        <v>11.741666666666667</v>
      </c>
      <c r="F242" s="6">
        <v>1.6693837501494495E-2</v>
      </c>
      <c r="G242" s="75">
        <v>0.47391590186782523</v>
      </c>
      <c r="H242" s="22">
        <v>0.89653379883384898</v>
      </c>
      <c r="I242" s="92">
        <f t="shared" si="57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57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57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57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57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57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57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57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57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57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57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57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57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57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57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57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57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57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57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57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57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57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57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57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57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57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19"/>
      <c r="H271" s="20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/>
      <c r="D272" s="39"/>
      <c r="E272" s="4"/>
      <c r="F272" s="4"/>
      <c r="G272" s="76"/>
      <c r="H272" s="12"/>
      <c r="I272" s="92">
        <f t="shared" ref="I272:I302" si="58">I271+15</f>
        <v>75</v>
      </c>
      <c r="J272" s="6"/>
      <c r="K272" s="6"/>
      <c r="L272" s="135"/>
    </row>
    <row r="273" spans="1:12">
      <c r="A273" s="210"/>
      <c r="B273" s="21"/>
      <c r="D273" s="39"/>
      <c r="E273" s="4"/>
      <c r="F273" s="4"/>
      <c r="G273" s="76"/>
      <c r="H273" s="12"/>
      <c r="I273" s="92">
        <f t="shared" si="58"/>
        <v>90</v>
      </c>
      <c r="J273" s="6"/>
      <c r="K273" s="6"/>
      <c r="L273" s="135"/>
    </row>
    <row r="274" spans="1:12">
      <c r="A274" s="210"/>
      <c r="B274" s="21"/>
      <c r="D274" s="39"/>
      <c r="E274" s="4"/>
      <c r="F274" s="4"/>
      <c r="G274" s="76"/>
      <c r="H274" s="12"/>
      <c r="I274" s="92">
        <f t="shared" si="58"/>
        <v>105</v>
      </c>
      <c r="J274" s="6"/>
      <c r="K274" s="6"/>
      <c r="L274" s="135"/>
    </row>
    <row r="275" spans="1:12">
      <c r="A275" s="210"/>
      <c r="B275" s="21"/>
      <c r="D275" s="39"/>
      <c r="E275" s="4"/>
      <c r="F275" s="4"/>
      <c r="G275" s="76"/>
      <c r="H275" s="12"/>
      <c r="I275" s="92">
        <f t="shared" si="58"/>
        <v>120</v>
      </c>
      <c r="J275" s="6"/>
      <c r="K275" s="6"/>
      <c r="L275" s="135"/>
    </row>
    <row r="276" spans="1:12">
      <c r="A276" s="210"/>
      <c r="B276" s="21"/>
      <c r="D276" s="39"/>
      <c r="E276" s="4"/>
      <c r="F276" s="4"/>
      <c r="G276" s="76"/>
      <c r="H276" s="12"/>
      <c r="I276" s="92">
        <f t="shared" si="58"/>
        <v>135</v>
      </c>
      <c r="J276" s="6"/>
      <c r="K276" s="6"/>
      <c r="L276" s="135"/>
    </row>
    <row r="277" spans="1:12">
      <c r="A277" s="210"/>
      <c r="B277" s="21"/>
      <c r="D277" s="39"/>
      <c r="E277" s="4"/>
      <c r="F277" s="4"/>
      <c r="G277" s="76"/>
      <c r="H277" s="12"/>
      <c r="I277" s="92">
        <f t="shared" si="58"/>
        <v>150</v>
      </c>
      <c r="J277" s="6"/>
      <c r="K277" s="6"/>
      <c r="L277" s="135"/>
    </row>
    <row r="278" spans="1:12">
      <c r="A278" s="210"/>
      <c r="B278" s="21"/>
      <c r="D278" s="39"/>
      <c r="E278" s="4"/>
      <c r="F278" s="4"/>
      <c r="G278" s="76"/>
      <c r="H278" s="12"/>
      <c r="I278" s="92">
        <f t="shared" si="58"/>
        <v>165</v>
      </c>
      <c r="J278" s="6"/>
      <c r="K278" s="6"/>
      <c r="L278" s="135"/>
    </row>
    <row r="279" spans="1:12">
      <c r="A279" s="210"/>
      <c r="B279" s="21"/>
      <c r="D279" s="39"/>
      <c r="E279" s="4"/>
      <c r="F279" s="4"/>
      <c r="G279" s="76"/>
      <c r="H279" s="12"/>
      <c r="I279" s="92">
        <f t="shared" si="58"/>
        <v>180</v>
      </c>
      <c r="J279" s="6"/>
      <c r="K279" s="6"/>
      <c r="L279" s="135"/>
    </row>
    <row r="280" spans="1:12">
      <c r="A280" s="210"/>
      <c r="B280" s="21"/>
      <c r="D280" s="39"/>
      <c r="E280" s="4"/>
      <c r="F280" s="4"/>
      <c r="G280" s="76"/>
      <c r="H280" s="12"/>
      <c r="I280" s="92">
        <f t="shared" si="58"/>
        <v>195</v>
      </c>
      <c r="J280" s="6"/>
      <c r="K280" s="6"/>
      <c r="L280" s="135"/>
    </row>
    <row r="281" spans="1:12">
      <c r="A281" s="210"/>
      <c r="B281" s="21"/>
      <c r="D281" s="39"/>
      <c r="E281" s="4"/>
      <c r="F281" s="4"/>
      <c r="G281" s="76"/>
      <c r="H281" s="12"/>
      <c r="I281" s="92">
        <f t="shared" si="58"/>
        <v>210</v>
      </c>
      <c r="J281" s="6"/>
      <c r="K281" s="6"/>
      <c r="L281" s="135"/>
    </row>
    <row r="282" spans="1:12">
      <c r="A282" s="210"/>
      <c r="B282" s="21"/>
      <c r="D282" s="39"/>
      <c r="E282" s="4"/>
      <c r="F282" s="4"/>
      <c r="G282" s="76"/>
      <c r="H282" s="12"/>
      <c r="I282" s="92">
        <f t="shared" si="58"/>
        <v>225</v>
      </c>
      <c r="J282" s="6"/>
      <c r="K282" s="6"/>
      <c r="L282" s="135"/>
    </row>
    <row r="283" spans="1:12">
      <c r="A283" s="210"/>
      <c r="B283" s="21"/>
      <c r="D283" s="39"/>
      <c r="E283" s="4"/>
      <c r="F283" s="4"/>
      <c r="G283" s="76"/>
      <c r="H283" s="12"/>
      <c r="I283" s="92">
        <f t="shared" si="58"/>
        <v>240</v>
      </c>
      <c r="J283" s="6"/>
      <c r="K283" s="6"/>
      <c r="L283" s="135"/>
    </row>
    <row r="284" spans="1:12">
      <c r="A284" s="210"/>
      <c r="B284" s="21"/>
      <c r="D284" s="39"/>
      <c r="E284" s="4"/>
      <c r="F284" s="4"/>
      <c r="G284" s="76"/>
      <c r="H284" s="12"/>
      <c r="I284" s="92">
        <f t="shared" si="58"/>
        <v>255</v>
      </c>
      <c r="J284" s="6"/>
      <c r="K284" s="6"/>
      <c r="L284" s="135"/>
    </row>
    <row r="285" spans="1:12">
      <c r="A285" s="210"/>
      <c r="B285" s="21"/>
      <c r="D285" s="39"/>
      <c r="E285" s="4"/>
      <c r="F285" s="4"/>
      <c r="G285" s="76"/>
      <c r="H285" s="12"/>
      <c r="I285" s="92">
        <f t="shared" si="58"/>
        <v>270</v>
      </c>
      <c r="J285" s="6"/>
      <c r="K285" s="6"/>
      <c r="L285" s="135"/>
    </row>
    <row r="286" spans="1:12">
      <c r="A286" s="210"/>
      <c r="B286" s="21"/>
      <c r="D286" s="39"/>
      <c r="E286" s="4"/>
      <c r="F286" s="4"/>
      <c r="G286" s="76"/>
      <c r="H286" s="12"/>
      <c r="I286" s="92">
        <f t="shared" si="58"/>
        <v>285</v>
      </c>
      <c r="J286" s="6"/>
      <c r="K286" s="6"/>
      <c r="L286" s="135"/>
    </row>
    <row r="287" spans="1:12">
      <c r="A287" s="210"/>
      <c r="B287" s="21"/>
      <c r="D287" s="39"/>
      <c r="E287" s="4"/>
      <c r="F287" s="4"/>
      <c r="G287" s="76"/>
      <c r="H287" s="12"/>
      <c r="I287" s="92">
        <f t="shared" si="58"/>
        <v>300</v>
      </c>
      <c r="J287" s="6"/>
      <c r="K287" s="6"/>
      <c r="L287" s="135"/>
    </row>
    <row r="288" spans="1:12">
      <c r="A288" s="210"/>
      <c r="B288" s="21"/>
      <c r="D288" s="39"/>
      <c r="E288" s="4"/>
      <c r="F288" s="4"/>
      <c r="G288" s="76"/>
      <c r="H288" s="12"/>
      <c r="I288" s="92">
        <f t="shared" si="58"/>
        <v>315</v>
      </c>
      <c r="J288" s="6"/>
      <c r="K288" s="6"/>
      <c r="L288" s="135"/>
    </row>
    <row r="289" spans="1:12">
      <c r="A289" s="210"/>
      <c r="B289" s="21"/>
      <c r="C289" s="39"/>
      <c r="D289" s="39"/>
      <c r="E289" s="4"/>
      <c r="F289" s="4"/>
      <c r="G289" s="76"/>
      <c r="H289" s="12"/>
      <c r="I289" s="92">
        <f t="shared" si="58"/>
        <v>330</v>
      </c>
      <c r="J289" s="6"/>
      <c r="K289" s="6"/>
      <c r="L289" s="135"/>
    </row>
    <row r="290" spans="1:12">
      <c r="A290" s="210"/>
      <c r="B290" s="21"/>
      <c r="D290" s="39"/>
      <c r="E290" s="4"/>
      <c r="F290" s="4"/>
      <c r="G290" s="76"/>
      <c r="H290" s="12"/>
      <c r="I290" s="92">
        <f t="shared" si="58"/>
        <v>345</v>
      </c>
      <c r="J290" s="6"/>
      <c r="K290" s="6"/>
      <c r="L290" s="135"/>
    </row>
    <row r="291" spans="1:12">
      <c r="A291" s="210"/>
      <c r="B291" s="21"/>
      <c r="D291" s="39"/>
      <c r="E291" s="4"/>
      <c r="F291" s="4"/>
      <c r="G291" s="76"/>
      <c r="H291" s="12"/>
      <c r="I291" s="92">
        <f t="shared" si="58"/>
        <v>360</v>
      </c>
      <c r="J291" s="6"/>
      <c r="K291" s="6"/>
      <c r="L291" s="135"/>
    </row>
    <row r="292" spans="1:12">
      <c r="A292" s="210"/>
      <c r="B292" s="21"/>
      <c r="D292" s="39"/>
      <c r="E292" s="4"/>
      <c r="F292" s="4"/>
      <c r="G292" s="76"/>
      <c r="H292" s="12"/>
      <c r="I292" s="92">
        <f t="shared" si="58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58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58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58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58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58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58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58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58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58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58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6"/>
      <c r="C305" s="17"/>
      <c r="D305" s="17"/>
      <c r="E305" s="17"/>
      <c r="F305" s="17"/>
      <c r="G305" s="17"/>
      <c r="H305" s="18"/>
      <c r="I305" s="93">
        <v>45</v>
      </c>
      <c r="J305" s="29"/>
      <c r="K305" s="29"/>
      <c r="L305" s="19"/>
    </row>
    <row r="306" spans="1:12">
      <c r="B306" s="19"/>
      <c r="H306" s="20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68</v>
      </c>
      <c r="C307" s="2"/>
      <c r="D307" s="2">
        <v>12.18</v>
      </c>
      <c r="E307" s="2">
        <v>11.896000000000001</v>
      </c>
      <c r="F307" s="2">
        <v>1.2999999999999999E-2</v>
      </c>
      <c r="G307" s="2">
        <v>-2.3319999999999999</v>
      </c>
      <c r="H307" s="12">
        <v>0.52</v>
      </c>
      <c r="I307" s="92">
        <f t="shared" ref="I307:I337" si="59">I306+15</f>
        <v>75</v>
      </c>
      <c r="J307" s="6">
        <f t="shared" ref="J307:J325" si="60">G307+(G308-G307)/15*(I307-B307)</f>
        <v>-1.7342</v>
      </c>
      <c r="K307" s="6">
        <f t="shared" ref="K307:K325" si="61">H307+(H308-H307)/15*(I307-B307)</f>
        <v>0.52</v>
      </c>
      <c r="L307" s="135"/>
    </row>
    <row r="308" spans="1:12">
      <c r="A308" s="210"/>
      <c r="B308" s="21">
        <v>83</v>
      </c>
      <c r="C308" s="2"/>
      <c r="D308" s="2">
        <v>12.173999999999999</v>
      </c>
      <c r="E308" s="2">
        <v>12.045999999999999</v>
      </c>
      <c r="F308" s="2">
        <v>1.2999999999999999E-2</v>
      </c>
      <c r="G308" s="2">
        <v>-1.0509999999999999</v>
      </c>
      <c r="H308" s="12">
        <v>0.52</v>
      </c>
      <c r="I308" s="92">
        <f t="shared" si="59"/>
        <v>90</v>
      </c>
      <c r="J308" s="6">
        <f t="shared" si="60"/>
        <v>-0.51853333333333329</v>
      </c>
      <c r="K308" s="6">
        <f t="shared" si="61"/>
        <v>0.52</v>
      </c>
      <c r="L308" s="135"/>
    </row>
    <row r="309" spans="1:12">
      <c r="A309" s="210"/>
      <c r="B309" s="21">
        <v>98</v>
      </c>
      <c r="C309" s="2"/>
      <c r="D309" s="2">
        <v>12.178000000000001</v>
      </c>
      <c r="E309" s="2">
        <v>12.189</v>
      </c>
      <c r="F309" s="2">
        <v>1.4999999999999999E-2</v>
      </c>
      <c r="G309" s="2">
        <v>0.09</v>
      </c>
      <c r="H309" s="12">
        <v>0.52</v>
      </c>
      <c r="I309" s="92">
        <f t="shared" si="59"/>
        <v>105</v>
      </c>
      <c r="J309" s="6">
        <f t="shared" si="60"/>
        <v>0.43159999999999998</v>
      </c>
      <c r="K309" s="6">
        <f t="shared" si="61"/>
        <v>0.52</v>
      </c>
      <c r="L309" s="135"/>
    </row>
    <row r="310" spans="1:12">
      <c r="A310" s="210"/>
      <c r="B310" s="21">
        <v>113</v>
      </c>
      <c r="C310" s="2"/>
      <c r="D310" s="2">
        <v>12.167</v>
      </c>
      <c r="E310" s="2">
        <v>12.266999999999999</v>
      </c>
      <c r="F310" s="2">
        <v>1.2E-2</v>
      </c>
      <c r="G310" s="2">
        <v>0.82199999999999995</v>
      </c>
      <c r="H310" s="12">
        <v>0.52</v>
      </c>
      <c r="I310" s="92">
        <f t="shared" si="59"/>
        <v>120</v>
      </c>
      <c r="J310" s="6">
        <f t="shared" si="60"/>
        <v>1.0446</v>
      </c>
      <c r="K310" s="6">
        <f t="shared" si="61"/>
        <v>0.52</v>
      </c>
      <c r="L310" s="135"/>
    </row>
    <row r="311" spans="1:12">
      <c r="A311" s="210"/>
      <c r="B311" s="21">
        <v>128</v>
      </c>
      <c r="C311" s="2"/>
      <c r="D311" s="2">
        <v>12.167</v>
      </c>
      <c r="E311" s="2">
        <v>12.324999999999999</v>
      </c>
      <c r="F311" s="2">
        <v>1.2999999999999999E-2</v>
      </c>
      <c r="G311" s="2">
        <v>1.2989999999999999</v>
      </c>
      <c r="H311" s="12">
        <v>0.52</v>
      </c>
      <c r="I311" s="92">
        <f t="shared" si="59"/>
        <v>135</v>
      </c>
      <c r="J311" s="6">
        <f t="shared" si="60"/>
        <v>1.4371333333333334</v>
      </c>
      <c r="K311" s="6">
        <f t="shared" si="61"/>
        <v>0.52</v>
      </c>
      <c r="L311" s="135"/>
    </row>
    <row r="312" spans="1:12">
      <c r="A312" s="210"/>
      <c r="B312" s="21">
        <v>143</v>
      </c>
      <c r="C312" s="2"/>
      <c r="D312" s="2">
        <v>12.164999999999999</v>
      </c>
      <c r="E312" s="2">
        <v>12.359</v>
      </c>
      <c r="F312" s="2">
        <v>7.0000000000000001E-3</v>
      </c>
      <c r="G312" s="2">
        <v>1.595</v>
      </c>
      <c r="H312" s="12">
        <v>0.52</v>
      </c>
      <c r="I312" s="92">
        <f t="shared" si="59"/>
        <v>150</v>
      </c>
      <c r="J312" s="6">
        <f t="shared" si="60"/>
        <v>1.8134000000000001</v>
      </c>
      <c r="K312" s="6">
        <f t="shared" si="61"/>
        <v>0.52</v>
      </c>
      <c r="L312" s="135"/>
    </row>
    <row r="313" spans="1:12">
      <c r="A313" s="210"/>
      <c r="B313" s="21">
        <v>158</v>
      </c>
      <c r="C313" s="2"/>
      <c r="D313" s="2">
        <v>12.166</v>
      </c>
      <c r="E313" s="2">
        <v>12.417</v>
      </c>
      <c r="F313" s="2">
        <v>1.4E-2</v>
      </c>
      <c r="G313" s="2">
        <v>2.0630000000000002</v>
      </c>
      <c r="H313" s="12">
        <v>0.52</v>
      </c>
      <c r="I313" s="92">
        <f t="shared" si="59"/>
        <v>165</v>
      </c>
      <c r="J313" s="6">
        <f t="shared" si="60"/>
        <v>2.5011999999999999</v>
      </c>
      <c r="K313" s="6">
        <f t="shared" si="61"/>
        <v>0.52</v>
      </c>
      <c r="L313" s="135"/>
    </row>
    <row r="314" spans="1:12">
      <c r="A314" s="210"/>
      <c r="B314" s="21">
        <v>173</v>
      </c>
      <c r="C314" s="2"/>
      <c r="D314" s="2">
        <v>12.157999999999999</v>
      </c>
      <c r="E314" s="2">
        <v>12.523</v>
      </c>
      <c r="F314" s="2">
        <v>0.45700000000000002</v>
      </c>
      <c r="G314" s="2">
        <v>3.0019999999999998</v>
      </c>
      <c r="H314" s="12">
        <v>0.52</v>
      </c>
      <c r="I314" s="92">
        <f t="shared" si="59"/>
        <v>180</v>
      </c>
      <c r="J314" s="6">
        <f t="shared" si="60"/>
        <v>2.4112</v>
      </c>
      <c r="K314" s="6">
        <f t="shared" si="61"/>
        <v>0.52</v>
      </c>
      <c r="L314" s="135"/>
    </row>
    <row r="315" spans="1:12">
      <c r="A315" s="210"/>
      <c r="B315" s="21">
        <v>188</v>
      </c>
      <c r="C315" s="2"/>
      <c r="D315" s="2">
        <v>12.153</v>
      </c>
      <c r="E315" s="2">
        <v>12.364000000000001</v>
      </c>
      <c r="F315" s="2">
        <v>2.3E-2</v>
      </c>
      <c r="G315" s="2">
        <v>1.736</v>
      </c>
      <c r="H315" s="12">
        <v>0.52</v>
      </c>
      <c r="I315" s="92">
        <f t="shared" si="59"/>
        <v>195</v>
      </c>
      <c r="J315" s="6">
        <f t="shared" si="60"/>
        <v>1.218</v>
      </c>
      <c r="K315" s="6">
        <f t="shared" si="61"/>
        <v>0.52</v>
      </c>
      <c r="L315" s="135"/>
    </row>
    <row r="316" spans="1:12">
      <c r="A316" s="210"/>
      <c r="B316" s="21">
        <v>203</v>
      </c>
      <c r="C316" s="2"/>
      <c r="D316" s="2">
        <v>12.147</v>
      </c>
      <c r="E316" s="2">
        <v>12.223000000000001</v>
      </c>
      <c r="F316" s="2">
        <v>0.02</v>
      </c>
      <c r="G316" s="2">
        <v>0.626</v>
      </c>
      <c r="H316" s="12">
        <v>0.52</v>
      </c>
      <c r="I316" s="92">
        <f t="shared" si="59"/>
        <v>210</v>
      </c>
      <c r="J316" s="6">
        <f t="shared" si="60"/>
        <v>0.28393333333333337</v>
      </c>
      <c r="K316" s="6">
        <f t="shared" si="61"/>
        <v>0.52</v>
      </c>
      <c r="L316" s="135"/>
    </row>
    <row r="317" spans="1:12">
      <c r="A317" s="210"/>
      <c r="B317" s="21">
        <v>218</v>
      </c>
      <c r="C317" s="2"/>
      <c r="D317" s="2">
        <v>12.148</v>
      </c>
      <c r="E317" s="2">
        <v>12.135</v>
      </c>
      <c r="F317" s="2">
        <v>1.7000000000000001E-2</v>
      </c>
      <c r="G317" s="2">
        <v>-0.107</v>
      </c>
      <c r="H317" s="12">
        <v>0.52</v>
      </c>
      <c r="I317" s="92">
        <f t="shared" si="59"/>
        <v>225</v>
      </c>
      <c r="J317" s="6">
        <f t="shared" si="60"/>
        <v>-0.30300000000000005</v>
      </c>
      <c r="K317" s="6">
        <f t="shared" si="61"/>
        <v>0.52</v>
      </c>
      <c r="L317" s="135"/>
    </row>
    <row r="318" spans="1:12">
      <c r="A318" s="210"/>
      <c r="B318" s="21">
        <v>233</v>
      </c>
      <c r="C318" s="2"/>
      <c r="D318" s="2">
        <v>12.135999999999999</v>
      </c>
      <c r="E318" s="2">
        <v>12.071999999999999</v>
      </c>
      <c r="F318" s="2">
        <v>1.9E-2</v>
      </c>
      <c r="G318" s="2">
        <v>-0.52700000000000002</v>
      </c>
      <c r="H318" s="12">
        <v>0.52</v>
      </c>
      <c r="I318" s="92">
        <f t="shared" si="59"/>
        <v>240</v>
      </c>
      <c r="J318" s="6">
        <f t="shared" si="60"/>
        <v>-0.83453333333333335</v>
      </c>
      <c r="K318" s="6">
        <f t="shared" si="61"/>
        <v>0.52</v>
      </c>
      <c r="L318" s="135"/>
    </row>
    <row r="319" spans="1:12">
      <c r="A319" s="210"/>
      <c r="B319" s="21">
        <v>248</v>
      </c>
      <c r="C319" s="2"/>
      <c r="D319" s="2">
        <v>12.141999999999999</v>
      </c>
      <c r="E319" s="2">
        <v>11.997999999999999</v>
      </c>
      <c r="F319" s="2">
        <v>1.4999999999999999E-2</v>
      </c>
      <c r="G319" s="2">
        <v>-1.1859999999999999</v>
      </c>
      <c r="H319" s="12">
        <v>0.52</v>
      </c>
      <c r="I319" s="92">
        <f t="shared" si="59"/>
        <v>255</v>
      </c>
      <c r="J319" s="6">
        <f t="shared" si="60"/>
        <v>-1.3278666666666665</v>
      </c>
      <c r="K319" s="6">
        <f t="shared" si="61"/>
        <v>0.52</v>
      </c>
      <c r="L319" s="135"/>
    </row>
    <row r="320" spans="1:12">
      <c r="A320" s="210"/>
      <c r="B320" s="21">
        <v>263</v>
      </c>
      <c r="C320" s="2"/>
      <c r="D320" s="2">
        <v>12.147</v>
      </c>
      <c r="E320" s="2">
        <v>11.965999999999999</v>
      </c>
      <c r="F320" s="2">
        <v>1.7000000000000001E-2</v>
      </c>
      <c r="G320" s="2">
        <v>-1.49</v>
      </c>
      <c r="H320" s="12">
        <v>0.52</v>
      </c>
      <c r="I320" s="92">
        <f t="shared" si="59"/>
        <v>270</v>
      </c>
      <c r="J320" s="6">
        <f t="shared" si="60"/>
        <v>-1.5791333333333333</v>
      </c>
      <c r="K320" s="6">
        <f t="shared" si="61"/>
        <v>0.52</v>
      </c>
      <c r="L320" s="135"/>
    </row>
    <row r="321" spans="1:12">
      <c r="A321" s="210"/>
      <c r="B321" s="21">
        <v>278</v>
      </c>
      <c r="C321" s="2"/>
      <c r="D321" s="2">
        <v>12.138</v>
      </c>
      <c r="E321" s="2">
        <v>11.933999999999999</v>
      </c>
      <c r="F321" s="2">
        <v>0.02</v>
      </c>
      <c r="G321" s="2">
        <v>-1.681</v>
      </c>
      <c r="H321" s="12">
        <v>0.52</v>
      </c>
      <c r="I321" s="92">
        <f t="shared" si="59"/>
        <v>285</v>
      </c>
      <c r="J321" s="6">
        <f t="shared" si="60"/>
        <v>-1.7388666666666666</v>
      </c>
      <c r="K321" s="6">
        <f t="shared" si="61"/>
        <v>0.52</v>
      </c>
      <c r="L321" s="135"/>
    </row>
    <row r="322" spans="1:12">
      <c r="A322" s="210"/>
      <c r="B322" s="21">
        <v>293</v>
      </c>
      <c r="C322" s="2"/>
      <c r="D322" s="2">
        <v>12.131</v>
      </c>
      <c r="E322" s="2">
        <v>11.912000000000001</v>
      </c>
      <c r="F322" s="2">
        <v>1.4999999999999999E-2</v>
      </c>
      <c r="G322" s="2">
        <v>-1.8049999999999999</v>
      </c>
      <c r="H322" s="12">
        <v>0.52</v>
      </c>
      <c r="I322" s="92">
        <f t="shared" si="59"/>
        <v>300</v>
      </c>
      <c r="J322" s="6">
        <f t="shared" si="60"/>
        <v>-1.8974</v>
      </c>
      <c r="K322" s="6">
        <f t="shared" si="61"/>
        <v>0.52</v>
      </c>
      <c r="L322" s="135"/>
    </row>
    <row r="323" spans="1:12">
      <c r="A323" s="210"/>
      <c r="B323" s="21">
        <v>308</v>
      </c>
      <c r="C323" s="2"/>
      <c r="D323" s="2">
        <v>12.132999999999999</v>
      </c>
      <c r="E323" s="2">
        <v>11.89</v>
      </c>
      <c r="F323" s="2">
        <v>1.4999999999999999E-2</v>
      </c>
      <c r="G323" s="2">
        <v>-2.0030000000000001</v>
      </c>
      <c r="H323" s="12">
        <v>0.52</v>
      </c>
      <c r="I323" s="92">
        <f t="shared" si="59"/>
        <v>315</v>
      </c>
      <c r="J323" s="6">
        <f t="shared" si="60"/>
        <v>-2.0491999999999999</v>
      </c>
      <c r="K323" s="6">
        <f t="shared" si="61"/>
        <v>0.52</v>
      </c>
      <c r="L323" s="135"/>
    </row>
    <row r="324" spans="1:12">
      <c r="A324" s="210"/>
      <c r="B324" s="21">
        <v>323</v>
      </c>
      <c r="C324" s="2"/>
      <c r="D324" s="2">
        <v>12.131</v>
      </c>
      <c r="E324" s="2">
        <v>11.875999999999999</v>
      </c>
      <c r="F324" s="2">
        <v>1.2999999999999999E-2</v>
      </c>
      <c r="G324" s="2">
        <v>-2.1019999999999999</v>
      </c>
      <c r="H324" s="12">
        <v>0.52</v>
      </c>
      <c r="I324" s="92">
        <f t="shared" si="59"/>
        <v>330</v>
      </c>
      <c r="J324" s="6">
        <f t="shared" si="60"/>
        <v>-2.2177333333333333</v>
      </c>
      <c r="K324" s="6">
        <f t="shared" si="61"/>
        <v>0.52</v>
      </c>
      <c r="L324" s="135"/>
    </row>
    <row r="325" spans="1:12">
      <c r="A325" s="210"/>
      <c r="B325" s="21">
        <v>338</v>
      </c>
      <c r="C325" s="2"/>
      <c r="D325" s="2">
        <v>12.13</v>
      </c>
      <c r="E325" s="2">
        <v>11.845000000000001</v>
      </c>
      <c r="F325" s="2">
        <v>2.7E-2</v>
      </c>
      <c r="G325" s="2">
        <v>-2.35</v>
      </c>
      <c r="H325" s="12">
        <v>0.52</v>
      </c>
      <c r="I325" s="92">
        <f t="shared" si="59"/>
        <v>345</v>
      </c>
      <c r="J325" s="6">
        <f t="shared" si="60"/>
        <v>-3.0042666666666666</v>
      </c>
      <c r="K325" s="6">
        <f t="shared" si="61"/>
        <v>0.52</v>
      </c>
      <c r="L325" s="135"/>
    </row>
    <row r="326" spans="1:12">
      <c r="A326" s="210"/>
      <c r="B326" s="49">
        <v>353</v>
      </c>
      <c r="C326" s="64"/>
      <c r="D326" s="64">
        <v>12.127000000000001</v>
      </c>
      <c r="E326" s="64">
        <v>11.672000000000001</v>
      </c>
      <c r="F326" s="64">
        <v>1.7999999999999999E-2</v>
      </c>
      <c r="G326" s="64">
        <v>-3.7519999999999998</v>
      </c>
      <c r="H326" s="85">
        <v>0.52</v>
      </c>
      <c r="I326" s="92">
        <f t="shared" si="59"/>
        <v>360</v>
      </c>
      <c r="J326" s="6"/>
      <c r="K326" s="6"/>
      <c r="L326" s="19"/>
    </row>
    <row r="327" spans="1:12">
      <c r="A327" s="210"/>
      <c r="B327" s="105">
        <v>368</v>
      </c>
      <c r="C327" s="106"/>
      <c r="D327" s="106">
        <v>12.122999999999999</v>
      </c>
      <c r="E327" s="106">
        <v>11.157999999999999</v>
      </c>
      <c r="F327" s="106">
        <v>6.6000000000000003E-2</v>
      </c>
      <c r="G327" s="106">
        <v>-7.96</v>
      </c>
      <c r="H327" s="107">
        <v>0.52</v>
      </c>
      <c r="I327" s="92">
        <f t="shared" si="59"/>
        <v>375</v>
      </c>
      <c r="J327" s="6"/>
      <c r="K327" s="6"/>
      <c r="L327" s="19"/>
    </row>
    <row r="328" spans="1:12">
      <c r="B328" s="19"/>
      <c r="H328" s="20"/>
      <c r="I328" s="92">
        <f t="shared" si="59"/>
        <v>390</v>
      </c>
      <c r="J328" s="6"/>
      <c r="K328" s="6"/>
      <c r="L328" s="19"/>
    </row>
    <row r="329" spans="1:12">
      <c r="B329" s="19"/>
      <c r="H329" s="20"/>
      <c r="I329" s="92">
        <f t="shared" si="59"/>
        <v>405</v>
      </c>
      <c r="J329" s="6"/>
      <c r="K329" s="6"/>
      <c r="L329" s="19"/>
    </row>
    <row r="330" spans="1:12">
      <c r="B330" s="19"/>
      <c r="H330" s="20"/>
      <c r="I330" s="92">
        <f t="shared" si="59"/>
        <v>420</v>
      </c>
      <c r="J330" s="6"/>
      <c r="K330" s="6"/>
      <c r="L330" s="19"/>
    </row>
    <row r="331" spans="1:12">
      <c r="B331" s="19"/>
      <c r="H331" s="20"/>
      <c r="I331" s="92">
        <f t="shared" si="59"/>
        <v>435</v>
      </c>
      <c r="J331" s="6"/>
      <c r="K331" s="6"/>
      <c r="L331" s="19"/>
    </row>
    <row r="332" spans="1:12">
      <c r="B332" s="19"/>
      <c r="H332" s="20"/>
      <c r="I332" s="92">
        <f t="shared" si="59"/>
        <v>450</v>
      </c>
      <c r="J332" s="6"/>
      <c r="K332" s="6"/>
      <c r="L332" s="19"/>
    </row>
    <row r="333" spans="1:12">
      <c r="B333" s="19"/>
      <c r="H333" s="20"/>
      <c r="I333" s="92">
        <f t="shared" si="59"/>
        <v>465</v>
      </c>
      <c r="J333" s="6"/>
      <c r="K333" s="6"/>
      <c r="L333" s="19"/>
    </row>
    <row r="334" spans="1:12">
      <c r="B334" s="19"/>
      <c r="H334" s="20"/>
      <c r="I334" s="92">
        <f t="shared" si="59"/>
        <v>480</v>
      </c>
      <c r="J334" s="6"/>
      <c r="K334" s="6"/>
      <c r="L334" s="19"/>
    </row>
    <row r="335" spans="1:12">
      <c r="B335" s="19"/>
      <c r="H335" s="20"/>
      <c r="I335" s="92">
        <f t="shared" si="59"/>
        <v>495</v>
      </c>
      <c r="J335" s="6"/>
      <c r="K335" s="6"/>
      <c r="L335" s="19"/>
    </row>
    <row r="336" spans="1:12">
      <c r="B336" s="19"/>
      <c r="H336" s="20"/>
      <c r="I336" s="92">
        <f t="shared" si="59"/>
        <v>510</v>
      </c>
      <c r="J336" s="6"/>
      <c r="K336" s="6"/>
      <c r="L336" s="19"/>
    </row>
    <row r="337" spans="1:58">
      <c r="B337" s="19"/>
      <c r="H337" s="20"/>
      <c r="I337" s="92">
        <f t="shared" si="59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227" priority="9" operator="between">
      <formula>2</formula>
      <formula>100</formula>
    </cfRule>
    <cfRule type="cellIs" dxfId="226" priority="10" operator="between">
      <formula>1.5</formula>
      <formula>2</formula>
    </cfRule>
    <cfRule type="cellIs" dxfId="225" priority="11" operator="between">
      <formula>1</formula>
      <formula>1.5</formula>
    </cfRule>
    <cfRule type="cellIs" dxfId="224" priority="12" operator="between">
      <formula>0</formula>
      <formula>1</formula>
    </cfRule>
  </conditionalFormatting>
  <conditionalFormatting sqref="AD30:AF30 AN30:AY30">
    <cfRule type="cellIs" dxfId="223" priority="1" operator="between">
      <formula>2</formula>
      <formula>100</formula>
    </cfRule>
    <cfRule type="cellIs" dxfId="222" priority="2" operator="between">
      <formula>1.5</formula>
      <formula>2</formula>
    </cfRule>
    <cfRule type="cellIs" dxfId="221" priority="3" operator="between">
      <formula>1</formula>
      <formula>1.5</formula>
    </cfRule>
    <cfRule type="cellIs" dxfId="220" priority="4" operator="between">
      <formula>0</formula>
      <formula>1</formula>
    </cfRule>
  </conditionalFormatting>
  <conditionalFormatting sqref="AD32:AF59 AN32:AY59">
    <cfRule type="cellIs" dxfId="219" priority="5" operator="between">
      <formula>2</formula>
      <formula>100</formula>
    </cfRule>
    <cfRule type="cellIs" dxfId="218" priority="6" operator="between">
      <formula>1.5</formula>
      <formula>2</formula>
    </cfRule>
    <cfRule type="cellIs" dxfId="217" priority="7" operator="between">
      <formula>1</formula>
      <formula>1.5</formula>
    </cfRule>
    <cfRule type="cellIs" dxfId="216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7260-A8C6-42DA-89CE-A04BD5453241}">
  <sheetPr>
    <tabColor rgb="FF00B0F0"/>
  </sheetPr>
  <dimension ref="A1:BG377"/>
  <sheetViews>
    <sheetView zoomScale="80" zoomScaleNormal="80" workbookViewId="0">
      <pane xSplit="1" ySplit="3" topLeftCell="B4" activePane="bottomRight" state="frozen"/>
      <selection activeCell="AP17" sqref="AP17"/>
      <selection pane="topRight" activeCell="AP17" sqref="AP17"/>
      <selection pane="bottomLeft" activeCell="AP17" sqref="AP17"/>
      <selection pane="bottomRight" activeCell="K40" sqref="K40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16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stability!D55</f>
        <v>0.4490731195102492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21">
        <f t="shared" ref="B25:B29" si="0">B26-15</f>
        <v>37.5</v>
      </c>
      <c r="C25" s="4"/>
      <c r="D25" s="6">
        <v>19.867448394330975</v>
      </c>
      <c r="E25" s="6">
        <v>19.439</v>
      </c>
      <c r="F25" s="7">
        <v>7.378647873726195E-3</v>
      </c>
      <c r="G25" s="6">
        <v>-2.1565345777026352</v>
      </c>
      <c r="H25" s="22">
        <v>0.62916987385087564</v>
      </c>
      <c r="I25" s="92">
        <v>45</v>
      </c>
      <c r="J25" s="6">
        <f>G25+(G26-G25)/15*(I25-B25)</f>
        <v>-1.4325594775175183</v>
      </c>
      <c r="K25" s="6">
        <f>H25+(H26-H25)/15*(I25-B25)</f>
        <v>0.63163304560400135</v>
      </c>
      <c r="L25" s="135"/>
    </row>
    <row r="26" spans="1:59">
      <c r="A26" s="208"/>
      <c r="B26" s="21">
        <f t="shared" si="0"/>
        <v>52.5</v>
      </c>
      <c r="C26" s="4"/>
      <c r="D26" s="6">
        <v>19.870801394330975</v>
      </c>
      <c r="E26" s="6">
        <v>19.729999999999997</v>
      </c>
      <c r="F26" s="7">
        <v>1.2472191289246523E-2</v>
      </c>
      <c r="G26" s="6">
        <v>-0.70858437733240143</v>
      </c>
      <c r="H26" s="22">
        <v>0.63409621735712718</v>
      </c>
      <c r="I26" s="92">
        <f>I25+15</f>
        <v>60</v>
      </c>
      <c r="J26" s="6">
        <f t="shared" ref="J26:J36" si="1">G26+(G27-G26)/15*(I26-B26)</f>
        <v>1.7742065736647827E-3</v>
      </c>
      <c r="K26" s="6">
        <f t="shared" ref="K26:K36" si="2">H26+(H27-H26)/15*(I26-B26)</f>
        <v>0.63677715738346619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1">
        <f t="shared" si="0"/>
        <v>67.5</v>
      </c>
      <c r="C27" s="4"/>
      <c r="D27" s="6">
        <v>19.860566394330974</v>
      </c>
      <c r="E27" s="6">
        <v>20.002000000000002</v>
      </c>
      <c r="F27" s="7">
        <v>1.8737959096740451E-2</v>
      </c>
      <c r="G27" s="6">
        <v>0.71213279047973088</v>
      </c>
      <c r="H27" s="22">
        <v>0.6394580974098053</v>
      </c>
      <c r="I27" s="92">
        <f t="shared" ref="I27:I57" si="3">I26+15</f>
        <v>75</v>
      </c>
      <c r="J27" s="6">
        <f t="shared" si="1"/>
        <v>1.2878087002880019</v>
      </c>
      <c r="K27" s="6">
        <f t="shared" si="2"/>
        <v>0.63913704202578137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1">
        <f t="shared" si="0"/>
        <v>82.5</v>
      </c>
      <c r="C28" s="4"/>
      <c r="D28" s="6">
        <v>19.880529394330974</v>
      </c>
      <c r="E28" s="6">
        <v>20.250999999999998</v>
      </c>
      <c r="F28" s="7">
        <v>1.2866839377079973E-2</v>
      </c>
      <c r="G28" s="6">
        <v>1.8634846100962728</v>
      </c>
      <c r="H28" s="22">
        <v>0.63881598664175743</v>
      </c>
      <c r="I28" s="92">
        <f t="shared" si="3"/>
        <v>90</v>
      </c>
      <c r="J28" s="6">
        <f t="shared" si="1"/>
        <v>2.1354369106009496</v>
      </c>
      <c r="K28" s="6">
        <f t="shared" si="2"/>
        <v>0.6388808115427016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1">
        <f t="shared" si="0"/>
        <v>97.5</v>
      </c>
      <c r="C29" s="4"/>
      <c r="D29" s="6">
        <v>19.876495394330973</v>
      </c>
      <c r="E29" s="6">
        <v>20.355000000000004</v>
      </c>
      <c r="F29" s="7">
        <v>5.2704627669462505E-3</v>
      </c>
      <c r="G29" s="6">
        <v>2.4073892111056261</v>
      </c>
      <c r="H29" s="22">
        <v>0.63894563644364588</v>
      </c>
      <c r="I29" s="92">
        <f t="shared" si="3"/>
        <v>105</v>
      </c>
      <c r="J29" s="6">
        <f t="shared" si="1"/>
        <v>2.4905034105398522</v>
      </c>
      <c r="K29" s="6">
        <f t="shared" si="2"/>
        <v>0.63883661906680234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1">
        <f>B31-15</f>
        <v>112.5</v>
      </c>
      <c r="C30" s="4"/>
      <c r="D30" s="6">
        <v>19.883280394330974</v>
      </c>
      <c r="E30" s="6">
        <v>20.395</v>
      </c>
      <c r="F30" s="7">
        <v>8.4983658559876774E-3</v>
      </c>
      <c r="G30" s="6">
        <v>2.5736176099740788</v>
      </c>
      <c r="H30" s="22">
        <v>0.63872760168995879</v>
      </c>
      <c r="I30" s="92">
        <f t="shared" si="3"/>
        <v>120</v>
      </c>
      <c r="J30" s="6">
        <f t="shared" si="1"/>
        <v>2.7023785629745571</v>
      </c>
      <c r="K30" s="6">
        <f t="shared" si="2"/>
        <v>0.63882453270723061</v>
      </c>
      <c r="L30" s="135"/>
      <c r="M30" s="150"/>
      <c r="N30" s="96">
        <f>IF(ISBLANK(G31),"",IF(ISBLANK(G68),"",ABS(G31-G68)/SQRT(H31^2+H68^2+M2^2)))</f>
        <v>1.040737562635363</v>
      </c>
      <c r="O30" s="96">
        <f>IF(ISBLANK(G31),"",IF(ISBLANK(G107),"",ABS(G31-G107)/SQRT(H31^2+H107^2+M2^2)))</f>
        <v>5.1544744419543465</v>
      </c>
      <c r="P30" s="96">
        <f>IF(ISBLANK(G31),"",IF(ISBLANK(G231),"",ABS(G31-G231)/SQRT(H31^2+H231^2+M2^2)))</f>
        <v>5.2042097327731716</v>
      </c>
      <c r="Q30" s="96">
        <f>IF(ISBLANK(G31),"",IF(ISBLANK(G238),"",ABS(G31-G238)/SQRT(H238^2+H31^2+M2^2)))</f>
        <v>2.9475117726454427</v>
      </c>
      <c r="R30" s="96">
        <f>IF(ISBLANK(G31),"",IF(ISBLANK(G316),"",ABS(G31-G316)/SQRT(H316^2+H31^2+M2^2)))</f>
        <v>4.4418356243291122</v>
      </c>
      <c r="S30" s="96">
        <f>IF(ISBLANK(G68),"",IF(ISBLANK(G107),"",ABS(G68-G107)/SQRT(H107^2+H68^2+M2^2)))</f>
        <v>4.827871451480986</v>
      </c>
      <c r="T30" s="96">
        <f>IF(ISBLANK(G68),"",IF(ISBLANK(G231),"",ABS(G68-G231)/SQRT(H231^2+H68^2+M2^2)))</f>
        <v>4.8706019172302311</v>
      </c>
      <c r="U30" s="96">
        <f>IF(ISBLANK(G68),"",IF(ISBLANK(G238),"",ABS(G68-G238)/SQRT(H238^2+H68^2+M2^2)))</f>
        <v>2.3094456470569549</v>
      </c>
      <c r="V30" s="96">
        <f>IF(ISBLANK(G68),"",IF(ISBLANK(G316),"",ABS(G68-G316)/SQRT(H316^2+H68^2+M2^2)))</f>
        <v>4.0010383341587579</v>
      </c>
      <c r="W30" s="96">
        <f>IF(ISBLANK(G107),"",IF(ISBLANK(G231),"",ABS(G107-G231)/SQRT(H231^2+H107^2+M2^2)))</f>
        <v>0.22155441504042342</v>
      </c>
      <c r="X30" s="96">
        <f>IF(ISBLANK(G107),"",IF(ISBLANK(G238),"",ABS(G107-G238)/SQRT(H238^2+H107^2+M2^2)))</f>
        <v>1.7562978899477681</v>
      </c>
      <c r="Y30" s="96">
        <f>IF(ISBLANK(G107),"",IF(ISBLANK(G316),"",ABS(G107-G316)/SQRT(H316^2+H107^2+M2^2)))</f>
        <v>0.8231207857722137</v>
      </c>
      <c r="Z30" s="96">
        <f>IF(ISBLANK(G231),"",IF(ISBLANK(G238),"",ABS(G231-G238)/SQRT(H238^2+H231^2+M2^2)))</f>
        <v>1.9022305690886085</v>
      </c>
      <c r="AA30" s="96">
        <f>IF(ISBLANK(G231),"",IF(ISBLANK(G316),"",ABS(G231-G316)/SQRT(H316^2+H231^2+M2^2)))</f>
        <v>1.0163456956991261</v>
      </c>
      <c r="AB30" s="108">
        <f>IF(ISBLANK(G238),"",IF(ISBLANK(G316),"",ABS(G238-G316)/SQRT(H316^2+H238^2+M2^2)))</f>
        <v>1.0538293134732764</v>
      </c>
      <c r="AD30" s="162">
        <f>IF(ISBLANK(G179),"",IF(ISBLANK(G145),"",ABS(G179-G145)/SQRT(H145^2+H179^2+M2^2)))</f>
        <v>0.35800384612242131</v>
      </c>
      <c r="AE30" s="157">
        <f>IF(ISBLANK(G179),"",IF(ISBLANK(G289),"",ABS(G179-G289)/SQRT(H289^2+H179^2+M2^2)))</f>
        <v>0.73227465655986113</v>
      </c>
      <c r="AF30" s="158">
        <f>IF(ISBLANK(G145),"",IF(ISBLANK(G289),"",ABS(G145-G289)/SQRT(H289^2+H145^2+M2^2)))</f>
        <v>0.56630980835679734</v>
      </c>
      <c r="AH30" s="155">
        <f>IF(ISBLANK(G31),"",IF(ISBLANK(G145),"",ABS(G31-G145)/SQRT(H31^2+H145^2+M2^2)))</f>
        <v>4.8654394034864348</v>
      </c>
      <c r="AI30" s="156">
        <f>IF(ISBLANK(G68),"",IF(ISBLANK(G145),"",ABS(G68-G145)/SQRT(H145^2+H68^2+M2^2)))</f>
        <v>4.4810291856336297</v>
      </c>
      <c r="AJ30" s="156">
        <f>IF(ISBLANK(G107),"",IF(ISBLANK(G145),"",ABS(G107-G145)/SQRT(H145^2+H107^2+M2^2)))</f>
        <v>0.15463109804971351</v>
      </c>
      <c r="AK30" s="156">
        <f>IF(ISBLANK(G145),"",IF(ISBLANK(G231),"",ABS(G145-G231)/SQRT(H231^2+H145^2+M2^2)))</f>
        <v>0.36379476887338202</v>
      </c>
      <c r="AL30" s="156">
        <f>IF(ISBLANK(G145),"",IF(ISBLANK(G238),"",ABS(G145-G238)/SQRT(H238^2+H145^2+M2^2)))</f>
        <v>1.5744806789423567</v>
      </c>
      <c r="AM30" s="156">
        <f>IF(ISBLANK(G145),"",IF(ISBLANK(G316),"",ABS(G145-G316)/SQRT(H316^2+H145^2+M2^2)))</f>
        <v>0.63829697616608938</v>
      </c>
      <c r="AN30" s="157">
        <f>IF(ISBLANK(G179),"",IF(ISBLANK(G31),"",ABS(G179-G31)/SQRT(H31^2+H179^2+M2^2)))</f>
        <v>4.5631785389373087</v>
      </c>
      <c r="AO30" s="157">
        <f>IF(ISBLANK(G179),"",IF(ISBLANK(G68),"",ABS(G179-G68)/SQRT(H68^2+H179^2+M2^2)))</f>
        <v>4.1347713666919201</v>
      </c>
      <c r="AP30" s="157">
        <f>IF(ISBLANK(G179),"",IF(ISBLANK(G107),"",ABS(G179-G107)/SQRT(H107^2+H179^2+M2^2)))</f>
        <v>0.52623522798402877</v>
      </c>
      <c r="AQ30" s="157">
        <f>IF(ISBLANK(G179),"",IF(ISBLANK(G231),"",ABS(G179-G231)/SQRT(H231^2+H179^2+M2^2)))</f>
        <v>0.72439971455516972</v>
      </c>
      <c r="AR30" s="157">
        <f>IF(ISBLANK(G179),"",IF(ISBLANK(G238),"",ABS(G179-G238)/SQRT(H238^2+H179^2+M2^2)))</f>
        <v>1.2616566721628972</v>
      </c>
      <c r="AS30" s="157">
        <f>IF(ISBLANK(G179),"",IF(ISBLANK(G316),"",ABS(G179-G316)/SQRT(H316^2+H179^2+M2^2)))</f>
        <v>0.27096195794459366</v>
      </c>
      <c r="AT30" s="157">
        <f>IF(ISBLANK(G31),"",IF(ISBLANK(G289),"",ABS(G31-G289)/SQRT(H289^2+H31^2+M2^2)))</f>
        <v>2.9260406498705311</v>
      </c>
      <c r="AU30" s="157">
        <f>IF(ISBLANK(G68),"",IF(ISBLANK(G289),"",ABS(G68-G289)/SQRT(H289^2+H68^2+M2^2)))</f>
        <v>2.5275732968517564</v>
      </c>
      <c r="AV30" s="157">
        <f>IF(ISBLANK(G107),"",IF(ISBLANK(G289),"",ABS(G107-G289)/SQRT(H289^2+H107^2+M2^2)))</f>
        <v>0.50040962520925436</v>
      </c>
      <c r="AW30" s="157">
        <f>IF(ISBLANK(G231),"",IF(ISBLANK(G289),"",ABS(G231-G289)/SQRT(H289^2+H231^2+M2^2)))</f>
        <v>0.39740201889549864</v>
      </c>
      <c r="AX30" s="157">
        <f>IF(ISBLANK(G238),"",IF(ISBLANK(G289),"",ABS(G238-G289)/SQRT(H289^2+H238^2+M2^2)))</f>
        <v>1.3424687173072445</v>
      </c>
      <c r="AY30" s="158">
        <f>IF(ISBLANK(G316),"",IF(ISBLANK(G289),"",ABS(G316-G289)/SQRT(H289^2+H316^2+M2^2)))</f>
        <v>0.85787407560099183</v>
      </c>
    </row>
    <row r="31" spans="1:59">
      <c r="A31" s="208"/>
      <c r="B31" s="21">
        <v>127.5</v>
      </c>
      <c r="C31" s="4">
        <v>19.873298394331002</v>
      </c>
      <c r="D31" s="6">
        <v>19.877247394330976</v>
      </c>
      <c r="E31" s="6">
        <v>20.439999999999998</v>
      </c>
      <c r="F31" s="7">
        <v>6.6666666666665248E-3</v>
      </c>
      <c r="G31" s="6">
        <v>2.831139515975035</v>
      </c>
      <c r="H31" s="22">
        <v>0.63892146372450243</v>
      </c>
      <c r="I31" s="92">
        <f t="shared" si="3"/>
        <v>135</v>
      </c>
      <c r="J31" s="6">
        <f t="shared" si="1"/>
        <v>2.7890017894733243</v>
      </c>
      <c r="K31" s="6">
        <f t="shared" si="2"/>
        <v>0.638706505116579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1">
        <f>B31+15</f>
        <v>142.5</v>
      </c>
      <c r="C32" s="4"/>
      <c r="D32" s="6">
        <v>19.890631394330974</v>
      </c>
      <c r="E32" s="6">
        <v>20.437000000000001</v>
      </c>
      <c r="F32" s="7">
        <v>6.7494855771058236E-3</v>
      </c>
      <c r="G32" s="6">
        <v>2.7468640629716137</v>
      </c>
      <c r="H32" s="22">
        <v>0.63849154650865558</v>
      </c>
      <c r="I32" s="92">
        <f t="shared" si="3"/>
        <v>150</v>
      </c>
      <c r="J32" s="6">
        <f t="shared" si="1"/>
        <v>2.8523914991897525</v>
      </c>
      <c r="K32" s="6">
        <f t="shared" si="2"/>
        <v>0.63908471716110349</v>
      </c>
      <c r="L32" s="135"/>
      <c r="M32" s="147">
        <v>45</v>
      </c>
      <c r="N32" s="39" t="str">
        <f t="shared" ref="N32:N59" si="4">IF(ISBLANK(J25),"",IF(ISBLANK(J60),"",ABS(J25-J60)/SQRT(K25^2+K60^2+$M$2^2)))</f>
        <v/>
      </c>
      <c r="O32" s="39">
        <f>IF(ISBLANK(J25),"",IF(ISBLANK(J95),"",ABS(J25-J95)/SQRT(K25^2+K95^2+$M$2^2)))</f>
        <v>1.7701400403510246</v>
      </c>
      <c r="P32" s="39" t="str">
        <f t="shared" ref="P32:P59" si="5">IF(ISBLANK(J25),"",IF(ISBLANK(J200),"",ABS(J25-J200)/SQRT(K25^2+K200^2+$M$2^2)))</f>
        <v/>
      </c>
      <c r="Q32" s="39">
        <f t="shared" ref="Q32:Q59" si="6">IF(ISBLANK(J25),"",IF(ISBLANK(J235),"",ABS(J25-J235)/SQRT(K25^2+K235^2+$M$2^2)))</f>
        <v>2.0289764006027857</v>
      </c>
      <c r="R32" s="39" t="str">
        <f t="shared" ref="R32:R59" si="7">IF(ISBLANK(J25),"",IF(ISBLANK(J305),"",ABS(J25-J305)/SQRT(K25^2+K305^2+$M$2^2)))</f>
        <v/>
      </c>
      <c r="S32" s="39" t="str">
        <f t="shared" ref="S32:S59" si="8">IF(ISBLANK(J60),"",IF(ISBLANK(J95),"",ABS(J60-J95)/SQRT(K60^2+K95^2+$M$2^2)))</f>
        <v/>
      </c>
      <c r="T32" s="39" t="str">
        <f t="shared" ref="T32:T59" si="9">IF(ISBLANK(J60),"",IF(ISBLANK(J200),"",ABS(J60-J200)/SQRT(K60^2+K200^2+$M$2^2)))</f>
        <v/>
      </c>
      <c r="U32" s="39" t="str">
        <f t="shared" ref="U32:U59" si="10">IF(ISBLANK(J60),"",IF(ISBLANK(J235),"",ABS(J60-J235)/SQRT(K60^2+K235^2+$M$2^2)))</f>
        <v/>
      </c>
      <c r="V32" s="39" t="str">
        <f t="shared" ref="V32:V59" si="11">IF(ISBLANK(J60),"",IF(ISBLANK(J305),"",ABS(J60-J305)/SQRT(K60^2+K305^2+$M$2^2)))</f>
        <v/>
      </c>
      <c r="W32" s="39" t="str">
        <f t="shared" ref="W32:W59" si="12">IF(ISBLANK(J95),"",IF(ISBLANK(J200),"",ABS(J95-J200)/SQRT(K95^2+K200^2+$M$2^2)))</f>
        <v/>
      </c>
      <c r="X32" s="39">
        <f t="shared" ref="X32:X59" si="13">IF(ISBLANK(J95),"",IF(ISBLANK(J235),"",ABS(J95-J235)/SQRT(K95^2+K235^2+$M$2^2)))</f>
        <v>0.4956464333792534</v>
      </c>
      <c r="Y32" s="39" t="str">
        <f t="shared" ref="Y32:Y59" si="14">IF(ISBLANK(J95),"",IF(ISBLANK(J305),"",ABS(J95-J305)/SQRT(K95^2+K305^2+$M$2^2)))</f>
        <v/>
      </c>
      <c r="Z32" s="39" t="str">
        <f t="shared" ref="Z32:Z59" si="15">IF(ISBLANK(J200),"",IF(ISBLANK(J235),"",ABS(J200-J235)/SQRT(K200^2+K235^2+$M$2^2)))</f>
        <v/>
      </c>
      <c r="AA32" s="39" t="str">
        <f t="shared" ref="AA32:AA59" si="16">IF(ISBLANK(J200),"",IF(ISBLANK(J305),"",ABS(J200-J305)/SQRT(K200^2+K305^2+$M$2^2)))</f>
        <v/>
      </c>
      <c r="AB32" s="140" t="str">
        <f t="shared" ref="AB32:AB59" si="17">IF(ISBLANK(J235),"",IF(ISBLANK(J305),"",ABS(J235-J305)/SQRT(K235^2+K305^2+$M$2^2)))</f>
        <v/>
      </c>
      <c r="AD32" s="153" t="str">
        <f t="shared" ref="AD32:AD59" si="18">IF(ISBLANK(J130),"",IF(ISBLANK(J165),"",ABS(J130-J165)/SQRT(K130^2+K165^2+$M$2^2)))</f>
        <v/>
      </c>
      <c r="AE32" s="46" t="str">
        <f t="shared" ref="AE32:AE59" si="19">IF(ISBLANK(J270),"",IF(ISBLANK(J165),"",ABS(J270-J165)/SQRT(K270^2+K165^2+$M$2^2)))</f>
        <v/>
      </c>
      <c r="AF32" s="154" t="str">
        <f t="shared" ref="AF32:AF59" si="20">IF(ISBLANK(J270),"",IF(ISBLANK(J130),"",ABS(J270-J130)/SQRT(K270^2+K130^2+$M$2^2)))</f>
        <v/>
      </c>
      <c r="AH32" s="153" t="str">
        <f t="shared" ref="AH32:AH59" si="21">IF(ISBLANK(J25),"",IF(ISBLANK(J130),"",ABS(J25-J130)/SQRT(K25^2+K130^2+$M$2^2)))</f>
        <v/>
      </c>
      <c r="AI32" s="46" t="str">
        <f t="shared" ref="AI32:AI59" si="22">IF(ISBLANK(J60),"",IF(ISBLANK(J130),"",ABS(J60-J130)/SQRT(K60^2+K130^2+$M$2^2)))</f>
        <v/>
      </c>
      <c r="AJ32" s="46" t="str">
        <f t="shared" ref="AJ32:AJ59" si="23">IF(ISBLANK(J95),"",IF(ISBLANK(J130),"",ABS(J95-J130)/SQRT(K95^2+K130^2+$M$2^2)))</f>
        <v/>
      </c>
      <c r="AK32" s="46" t="str">
        <f t="shared" ref="AK32:AK59" si="24">IF(ISBLANK(J130),"",IF(ISBLANK(J200),"",ABS(J130-J200)/SQRT(K130^2+K200^2+$M$2^2)))</f>
        <v/>
      </c>
      <c r="AL32" s="46" t="str">
        <f t="shared" ref="AL32:AL59" si="25">IF(ISBLANK(J130),"",IF(ISBLANK(J235),"",ABS(J130-J235)/SQRT(K130^2+K235^2+$M$2^2)))</f>
        <v/>
      </c>
      <c r="AM32" s="46" t="str">
        <f t="shared" ref="AM32:AM59" si="26">IF(ISBLANK(J130),"",IF(ISBLANK(J305),"",ABS(J130-J305)/SQRT(K130^2+K305^2+$M$2^2)))</f>
        <v/>
      </c>
      <c r="AN32" s="46" t="str">
        <f t="shared" ref="AN32:AN59" si="27">IF(ISBLANK(J25),"",IF(ISBLANK(J165),"",ABS(J25-J165)/SQRT(K25^2+K165^2+$M$2^2)))</f>
        <v/>
      </c>
      <c r="AO32" s="46" t="str">
        <f t="shared" ref="AO32:AO59" si="28">IF(ISBLANK(J60),"",IF(ISBLANK(J165),"",ABS(J60-J165)/SQRT(K60^2+K165^2+$M$2^2)))</f>
        <v/>
      </c>
      <c r="AP32" s="46" t="str">
        <f t="shared" ref="AP32:AP59" si="29">IF(ISBLANK(J95),"",IF(ISBLANK(J165),"",ABS(J95-J165)/SQRT(K95^2+K165^2+$M$2^2)))</f>
        <v/>
      </c>
      <c r="AQ32" s="46" t="str">
        <f t="shared" ref="AQ32:AQ59" si="30">IF(ISBLANK(J200),"",IF(ISBLANK(J165),"",ABS(J200-J165)/SQRT(K200^2+K165^2+$M$2^2)))</f>
        <v/>
      </c>
      <c r="AR32" s="46" t="str">
        <f t="shared" ref="AR32:AR59" si="31">IF(ISBLANK(J235),"",IF(ISBLANK(J165),"",ABS(J235-J165)/SQRT(K235^2+K165^2+$M$2^2)))</f>
        <v/>
      </c>
      <c r="AS32" s="46" t="str">
        <f t="shared" ref="AS32:AS59" si="32">IF(ISBLANK(J305),"",IF(ISBLANK(J165),"",ABS(J305-J165)/SQRT(K305^2+K165^2+$M$2^2)))</f>
        <v/>
      </c>
      <c r="AT32" s="46" t="str">
        <f t="shared" ref="AT32:AT59" si="33">IF(ISBLANK(J270),"",IF(ISBLANK(J25),"",ABS(J270-J25)/SQRT(K270^2+K25^2+$M$2^2)))</f>
        <v/>
      </c>
      <c r="AU32" s="46" t="str">
        <f t="shared" ref="AU32:AU59" si="34">IF(ISBLANK(J270),"",IF(ISBLANK(J60),"",ABS(J270-J60)/SQRT(K270^2+K60^2+$M$2^2)))</f>
        <v/>
      </c>
      <c r="AV32" s="46" t="str">
        <f t="shared" ref="AV32:AV59" si="35">IF(ISBLANK(J270),"",IF(ISBLANK(J95),"",ABS(J270-J95)/SQRT(K270^2+K95^2+$M$2^2)))</f>
        <v/>
      </c>
      <c r="AW32" s="46" t="str">
        <f t="shared" ref="AW32:AW59" si="36">IF(ISBLANK(J270),"",IF(ISBLANK(J200),"",ABS(J270-J200)/SQRT(K270^2+K200^2+$M$2^2)))</f>
        <v/>
      </c>
      <c r="AX32" s="46" t="str">
        <f t="shared" ref="AX32:AX59" si="37">IF(ISBLANK(J270),"",IF(ISBLANK(J235),"",ABS(J270-J235)/SQRT(K270^2+K235^2+$M$2^2)))</f>
        <v/>
      </c>
      <c r="AY32" s="154" t="str">
        <f t="shared" ref="AY32:AY59" si="38">IF(ISBLANK(J270),"",IF(ISBLANK(J305),"",ABS(J270-J305)/SQRT(K270^2+K305^2+$M$2^2)))</f>
        <v/>
      </c>
    </row>
    <row r="33" spans="1:51">
      <c r="A33" s="208"/>
      <c r="B33" s="21">
        <f t="shared" ref="B33:B37" si="39">B32+15</f>
        <v>157.5</v>
      </c>
      <c r="C33" s="4"/>
      <c r="D33" s="6">
        <v>19.853742394330975</v>
      </c>
      <c r="E33" s="6">
        <v>20.440999999999995</v>
      </c>
      <c r="F33" s="7">
        <v>7.378647873725927E-3</v>
      </c>
      <c r="G33" s="6">
        <v>2.957918935407891</v>
      </c>
      <c r="H33" s="22">
        <v>0.63967788781355139</v>
      </c>
      <c r="I33" s="92">
        <f t="shared" si="3"/>
        <v>165</v>
      </c>
      <c r="J33" s="6">
        <f t="shared" si="1"/>
        <v>2.5350913191726043</v>
      </c>
      <c r="K33" s="6">
        <f t="shared" si="2"/>
        <v>0.64186441335528199</v>
      </c>
      <c r="L33" s="135"/>
      <c r="M33" s="147">
        <f t="shared" ref="M33:M59" si="40">M32+15</f>
        <v>60</v>
      </c>
      <c r="N33" s="39">
        <f t="shared" si="4"/>
        <v>0.12278545162167201</v>
      </c>
      <c r="O33" s="39">
        <f t="shared" ref="O33:O59" si="41">IF(ISBLANK(J26),"",IF(ISBLANK(J96),"",ABS(J26-J96)/SQRT(K26^2+K96^2+$M$2^2)))</f>
        <v>1.6983581890132733</v>
      </c>
      <c r="P33" s="39">
        <f t="shared" si="5"/>
        <v>3.6527264566474709</v>
      </c>
      <c r="Q33" s="39">
        <f t="shared" si="6"/>
        <v>2.4477208349334991</v>
      </c>
      <c r="R33" s="39" t="str">
        <f t="shared" si="7"/>
        <v/>
      </c>
      <c r="S33" s="39">
        <f t="shared" si="8"/>
        <v>1.8338087195484494</v>
      </c>
      <c r="T33" s="39">
        <f t="shared" si="9"/>
        <v>4.0637577669375284</v>
      </c>
      <c r="U33" s="39">
        <f t="shared" si="10"/>
        <v>2.6236029217176484</v>
      </c>
      <c r="V33" s="39" t="str">
        <f t="shared" si="11"/>
        <v/>
      </c>
      <c r="W33" s="39">
        <f t="shared" si="12"/>
        <v>2.2027161654217338</v>
      </c>
      <c r="X33" s="39">
        <f t="shared" si="13"/>
        <v>1.0167161889727021</v>
      </c>
      <c r="Y33" s="39" t="str">
        <f t="shared" si="14"/>
        <v/>
      </c>
      <c r="Z33" s="39">
        <f t="shared" si="15"/>
        <v>0.93834411769204806</v>
      </c>
      <c r="AA33" s="39" t="str">
        <f t="shared" si="16"/>
        <v/>
      </c>
      <c r="AB33" s="140" t="str">
        <f t="shared" si="17"/>
        <v/>
      </c>
      <c r="AD33" s="142" t="str">
        <f t="shared" si="18"/>
        <v/>
      </c>
      <c r="AE33" s="39" t="str">
        <f t="shared" si="19"/>
        <v/>
      </c>
      <c r="AF33" s="140" t="str">
        <f t="shared" si="20"/>
        <v/>
      </c>
      <c r="AH33" s="142" t="str">
        <f t="shared" si="21"/>
        <v/>
      </c>
      <c r="AI33" s="39" t="str">
        <f t="shared" si="22"/>
        <v/>
      </c>
      <c r="AJ33" s="39" t="str">
        <f t="shared" si="23"/>
        <v/>
      </c>
      <c r="AK33" s="39" t="str">
        <f t="shared" si="24"/>
        <v/>
      </c>
      <c r="AL33" s="39" t="str">
        <f t="shared" si="25"/>
        <v/>
      </c>
      <c r="AM33" s="39" t="str">
        <f t="shared" si="26"/>
        <v/>
      </c>
      <c r="AN33" s="39">
        <f t="shared" si="27"/>
        <v>11.099567837025848</v>
      </c>
      <c r="AO33" s="39">
        <f t="shared" si="28"/>
        <v>12.429028637225427</v>
      </c>
      <c r="AP33" s="39">
        <f t="shared" si="29"/>
        <v>10.366075619997604</v>
      </c>
      <c r="AQ33" s="39">
        <f t="shared" si="30"/>
        <v>8.0424982867374535</v>
      </c>
      <c r="AR33" s="39">
        <f t="shared" si="31"/>
        <v>8.2512831189383284</v>
      </c>
      <c r="AS33" s="39" t="str">
        <f t="shared" si="32"/>
        <v/>
      </c>
      <c r="AT33" s="39" t="str">
        <f t="shared" si="33"/>
        <v/>
      </c>
      <c r="AU33" s="39" t="str">
        <f t="shared" si="34"/>
        <v/>
      </c>
      <c r="AV33" s="39" t="str">
        <f t="shared" si="35"/>
        <v/>
      </c>
      <c r="AW33" s="39" t="str">
        <f t="shared" si="36"/>
        <v/>
      </c>
      <c r="AX33" s="39" t="str">
        <f t="shared" si="37"/>
        <v/>
      </c>
      <c r="AY33" s="140" t="str">
        <f t="shared" si="38"/>
        <v/>
      </c>
    </row>
    <row r="34" spans="1:51">
      <c r="A34" s="208"/>
      <c r="B34" s="21">
        <f t="shared" si="39"/>
        <v>172.5</v>
      </c>
      <c r="C34" s="4"/>
      <c r="D34" s="6">
        <v>19.874204394330974</v>
      </c>
      <c r="E34" s="6">
        <v>20.294</v>
      </c>
      <c r="F34" s="7">
        <v>3.0983866769659411E-2</v>
      </c>
      <c r="G34" s="6">
        <v>2.1122637029373181</v>
      </c>
      <c r="H34" s="22">
        <v>0.6440509388970127</v>
      </c>
      <c r="I34" s="92">
        <f t="shared" si="3"/>
        <v>180</v>
      </c>
      <c r="J34" s="6">
        <f t="shared" si="1"/>
        <v>1.2994097317108055</v>
      </c>
      <c r="K34" s="6">
        <f t="shared" si="2"/>
        <v>0.63892255173866552</v>
      </c>
      <c r="L34" s="135"/>
      <c r="M34" s="147">
        <f t="shared" si="40"/>
        <v>75</v>
      </c>
      <c r="N34" s="39">
        <f t="shared" si="4"/>
        <v>0.36577409151293772</v>
      </c>
      <c r="O34" s="39">
        <f t="shared" si="41"/>
        <v>1.6218415291825998</v>
      </c>
      <c r="P34" s="39">
        <f t="shared" si="5"/>
        <v>2.548905561336527</v>
      </c>
      <c r="Q34" s="39">
        <f t="shared" si="6"/>
        <v>2.5407738380635623</v>
      </c>
      <c r="R34" s="39">
        <f t="shared" si="7"/>
        <v>1.7329435869784486</v>
      </c>
      <c r="S34" s="39">
        <f t="shared" si="8"/>
        <v>1.4765021435942096</v>
      </c>
      <c r="T34" s="39">
        <f t="shared" si="9"/>
        <v>2.541017375088598</v>
      </c>
      <c r="U34" s="39">
        <f t="shared" si="10"/>
        <v>2.4988711703943718</v>
      </c>
      <c r="V34" s="39">
        <f t="shared" si="11"/>
        <v>1.6065666843246489</v>
      </c>
      <c r="W34" s="39">
        <f t="shared" si="12"/>
        <v>1.0702718595310874</v>
      </c>
      <c r="X34" s="39">
        <f t="shared" si="13"/>
        <v>1.1925683578498953</v>
      </c>
      <c r="Y34" s="39">
        <f t="shared" si="14"/>
        <v>0.11273640526954239</v>
      </c>
      <c r="Z34" s="39">
        <f t="shared" si="15"/>
        <v>0.2269471587205974</v>
      </c>
      <c r="AA34" s="39">
        <f t="shared" si="16"/>
        <v>0.96855268335365352</v>
      </c>
      <c r="AB34" s="140">
        <f t="shared" si="17"/>
        <v>1.1014784589221214</v>
      </c>
      <c r="AD34" s="142" t="str">
        <f t="shared" si="18"/>
        <v/>
      </c>
      <c r="AE34" s="39">
        <f t="shared" si="19"/>
        <v>5.4630713762982435</v>
      </c>
      <c r="AF34" s="140" t="str">
        <f t="shared" si="20"/>
        <v/>
      </c>
      <c r="AH34" s="142" t="str">
        <f t="shared" si="21"/>
        <v/>
      </c>
      <c r="AI34" s="39" t="str">
        <f t="shared" si="22"/>
        <v/>
      </c>
      <c r="AJ34" s="39" t="str">
        <f t="shared" si="23"/>
        <v/>
      </c>
      <c r="AK34" s="39" t="str">
        <f t="shared" si="24"/>
        <v/>
      </c>
      <c r="AL34" s="39" t="str">
        <f t="shared" si="25"/>
        <v/>
      </c>
      <c r="AM34" s="39" t="str">
        <f t="shared" si="26"/>
        <v/>
      </c>
      <c r="AN34" s="39">
        <f t="shared" si="27"/>
        <v>10.446971672879414</v>
      </c>
      <c r="AO34" s="39">
        <f t="shared" si="28"/>
        <v>11.492437337081878</v>
      </c>
      <c r="AP34" s="39">
        <f t="shared" si="29"/>
        <v>9.7490961131111451</v>
      </c>
      <c r="AQ34" s="39">
        <f t="shared" si="30"/>
        <v>8.4824673426783868</v>
      </c>
      <c r="AR34" s="39">
        <f t="shared" si="31"/>
        <v>7.5038972843464693</v>
      </c>
      <c r="AS34" s="39">
        <f t="shared" si="32"/>
        <v>9.7041655326713467</v>
      </c>
      <c r="AT34" s="39">
        <f t="shared" si="33"/>
        <v>0.13406213461486624</v>
      </c>
      <c r="AU34" s="39">
        <f t="shared" si="34"/>
        <v>0.30939702849848677</v>
      </c>
      <c r="AV34" s="39">
        <f t="shared" si="35"/>
        <v>0.91977591219842469</v>
      </c>
      <c r="AW34" s="39">
        <f t="shared" si="36"/>
        <v>1.3933830712433128</v>
      </c>
      <c r="AX34" s="39">
        <f t="shared" si="37"/>
        <v>1.4741701395504487</v>
      </c>
      <c r="AY34" s="140">
        <f t="shared" si="38"/>
        <v>0.96987870828601541</v>
      </c>
    </row>
    <row r="35" spans="1:51">
      <c r="A35" s="208"/>
      <c r="B35" s="21">
        <f t="shared" si="39"/>
        <v>187.5</v>
      </c>
      <c r="C35" s="4"/>
      <c r="D35" s="6">
        <v>19.880271394330975</v>
      </c>
      <c r="E35" s="6">
        <v>19.977000000000004</v>
      </c>
      <c r="F35" s="7">
        <v>2.0027758514399713E-2</v>
      </c>
      <c r="G35" s="6">
        <v>0.48655576048429289</v>
      </c>
      <c r="H35" s="22">
        <v>0.63379416458031834</v>
      </c>
      <c r="I35" s="92">
        <f t="shared" si="3"/>
        <v>195</v>
      </c>
      <c r="J35" s="6">
        <f t="shared" si="1"/>
        <v>-0.24789260959683307</v>
      </c>
      <c r="K35" s="6">
        <f t="shared" si="2"/>
        <v>0.63674759342000198</v>
      </c>
      <c r="L35" s="135"/>
      <c r="M35" s="147">
        <f t="shared" si="40"/>
        <v>90</v>
      </c>
      <c r="N35" s="39">
        <f t="shared" si="4"/>
        <v>0.52088694327336393</v>
      </c>
      <c r="O35" s="39">
        <f t="shared" si="41"/>
        <v>1.2666373380163325</v>
      </c>
      <c r="P35" s="39">
        <f t="shared" si="5"/>
        <v>1.7259773513375003</v>
      </c>
      <c r="Q35" s="39">
        <f t="shared" si="6"/>
        <v>2.1492682902781208</v>
      </c>
      <c r="R35" s="39">
        <f t="shared" si="7"/>
        <v>1.507040921337347</v>
      </c>
      <c r="S35" s="39">
        <f t="shared" si="8"/>
        <v>0.89008915031048796</v>
      </c>
      <c r="T35" s="39">
        <f t="shared" si="9"/>
        <v>1.426519490227325</v>
      </c>
      <c r="U35" s="39">
        <f t="shared" si="10"/>
        <v>1.9114722258641801</v>
      </c>
      <c r="V35" s="39">
        <f t="shared" si="11"/>
        <v>1.1684988166082588</v>
      </c>
      <c r="W35" s="39">
        <f t="shared" si="12"/>
        <v>0.54474834593010402</v>
      </c>
      <c r="X35" s="39">
        <f t="shared" si="13"/>
        <v>1.1091303225422293</v>
      </c>
      <c r="Y35" s="39">
        <f t="shared" si="14"/>
        <v>0.25832037427371896</v>
      </c>
      <c r="Z35" s="39">
        <f t="shared" si="15"/>
        <v>0.60413612599517597</v>
      </c>
      <c r="AA35" s="39">
        <f t="shared" si="16"/>
        <v>0.29904193106166715</v>
      </c>
      <c r="AB35" s="140">
        <f t="shared" si="17"/>
        <v>0.89162789605278403</v>
      </c>
      <c r="AD35" s="142" t="str">
        <f t="shared" si="18"/>
        <v/>
      </c>
      <c r="AE35" s="39">
        <f t="shared" si="19"/>
        <v>4.0987777131677552</v>
      </c>
      <c r="AF35" s="140" t="str">
        <f t="shared" si="20"/>
        <v/>
      </c>
      <c r="AH35" s="142" t="str">
        <f t="shared" si="21"/>
        <v/>
      </c>
      <c r="AI35" s="39" t="str">
        <f t="shared" si="22"/>
        <v/>
      </c>
      <c r="AJ35" s="39" t="str">
        <f t="shared" si="23"/>
        <v/>
      </c>
      <c r="AK35" s="39" t="str">
        <f t="shared" si="24"/>
        <v/>
      </c>
      <c r="AL35" s="39" t="str">
        <f t="shared" si="25"/>
        <v/>
      </c>
      <c r="AM35" s="39" t="str">
        <f t="shared" si="26"/>
        <v/>
      </c>
      <c r="AN35" s="39">
        <f t="shared" si="27"/>
        <v>8.7594683136697622</v>
      </c>
      <c r="AO35" s="39">
        <f t="shared" si="28"/>
        <v>9.3933607419986416</v>
      </c>
      <c r="AP35" s="39">
        <f t="shared" si="29"/>
        <v>8.2645533526142199</v>
      </c>
      <c r="AQ35" s="39">
        <f t="shared" si="30"/>
        <v>7.5352665096514881</v>
      </c>
      <c r="AR35" s="39">
        <f t="shared" si="31"/>
        <v>6.3045782551187175</v>
      </c>
      <c r="AS35" s="39">
        <f t="shared" si="32"/>
        <v>8.0794655995335241</v>
      </c>
      <c r="AT35" s="39">
        <f t="shared" si="33"/>
        <v>0.40488191111770272</v>
      </c>
      <c r="AU35" s="39">
        <f t="shared" si="34"/>
        <v>0.17331790356314553</v>
      </c>
      <c r="AV35" s="39">
        <f t="shared" si="35"/>
        <v>0.19782749096322808</v>
      </c>
      <c r="AW35" s="39">
        <f t="shared" si="36"/>
        <v>0.44074621955515342</v>
      </c>
      <c r="AX35" s="39">
        <f t="shared" si="37"/>
        <v>0.7331242186912692</v>
      </c>
      <c r="AY35" s="140">
        <f t="shared" si="38"/>
        <v>0.31006551900676477</v>
      </c>
    </row>
    <row r="36" spans="1:51">
      <c r="A36" s="208"/>
      <c r="B36" s="21">
        <f>B35+15</f>
        <v>202.5</v>
      </c>
      <c r="C36" s="4"/>
      <c r="D36" s="6">
        <v>19.853024394330973</v>
      </c>
      <c r="E36" s="6">
        <v>19.657999999999998</v>
      </c>
      <c r="F36" s="7">
        <v>3.4576806613039766E-2</v>
      </c>
      <c r="G36" s="6">
        <v>-0.98234097967795897</v>
      </c>
      <c r="H36" s="22">
        <v>0.63970102225968561</v>
      </c>
      <c r="I36" s="92">
        <f t="shared" si="3"/>
        <v>210</v>
      </c>
      <c r="J36" s="6">
        <f t="shared" si="1"/>
        <v>-1.5137069190200279</v>
      </c>
      <c r="K36" s="6">
        <f t="shared" si="2"/>
        <v>0.6337281295021765</v>
      </c>
      <c r="L36" s="135"/>
      <c r="M36" s="147">
        <f t="shared" si="40"/>
        <v>105</v>
      </c>
      <c r="N36" s="39">
        <f t="shared" si="4"/>
        <v>0.72797599527526646</v>
      </c>
      <c r="O36" s="39">
        <f t="shared" si="41"/>
        <v>1.2304785411873147</v>
      </c>
      <c r="P36" s="39">
        <f t="shared" si="5"/>
        <v>1.2386207198855805</v>
      </c>
      <c r="Q36" s="39">
        <f t="shared" si="6"/>
        <v>1.7786973520258227</v>
      </c>
      <c r="R36" s="39">
        <f t="shared" si="7"/>
        <v>1.278936017417863</v>
      </c>
      <c r="S36" s="39">
        <f t="shared" si="8"/>
        <v>0.61665586908026504</v>
      </c>
      <c r="T36" s="39">
        <f t="shared" si="9"/>
        <v>0.64312327577195949</v>
      </c>
      <c r="U36" s="39">
        <f t="shared" si="10"/>
        <v>1.2993875380692719</v>
      </c>
      <c r="V36" s="39">
        <f t="shared" si="11"/>
        <v>0.66961721918065753</v>
      </c>
      <c r="W36" s="39">
        <f t="shared" si="12"/>
        <v>4.7820866887851844E-2</v>
      </c>
      <c r="X36" s="39">
        <f t="shared" si="13"/>
        <v>0.74702993409876417</v>
      </c>
      <c r="Y36" s="39">
        <f t="shared" si="14"/>
        <v>4.5789872244396602E-2</v>
      </c>
      <c r="Z36" s="39">
        <f t="shared" si="15"/>
        <v>0.68577476711597973</v>
      </c>
      <c r="AA36" s="39">
        <f t="shared" si="16"/>
        <v>3.9658343933213751E-3</v>
      </c>
      <c r="AB36" s="140">
        <f t="shared" si="17"/>
        <v>0.71155336169968564</v>
      </c>
      <c r="AD36" s="142" t="str">
        <f t="shared" si="18"/>
        <v/>
      </c>
      <c r="AE36" s="39">
        <f t="shared" si="19"/>
        <v>1.9700394930294383</v>
      </c>
      <c r="AF36" s="140" t="str">
        <f t="shared" si="20"/>
        <v/>
      </c>
      <c r="AH36" s="142" t="str">
        <f t="shared" si="21"/>
        <v/>
      </c>
      <c r="AI36" s="39" t="str">
        <f t="shared" si="22"/>
        <v/>
      </c>
      <c r="AJ36" s="39" t="str">
        <f t="shared" si="23"/>
        <v/>
      </c>
      <c r="AK36" s="39" t="str">
        <f t="shared" si="24"/>
        <v/>
      </c>
      <c r="AL36" s="39" t="str">
        <f t="shared" si="25"/>
        <v/>
      </c>
      <c r="AM36" s="39" t="str">
        <f t="shared" si="26"/>
        <v/>
      </c>
      <c r="AN36" s="39">
        <f t="shared" si="27"/>
        <v>6.3515604041432399</v>
      </c>
      <c r="AO36" s="39">
        <f t="shared" si="28"/>
        <v>6.4920724516675534</v>
      </c>
      <c r="AP36" s="39">
        <f t="shared" si="29"/>
        <v>5.6757294720331988</v>
      </c>
      <c r="AQ36" s="39">
        <f t="shared" si="30"/>
        <v>5.4573406424114692</v>
      </c>
      <c r="AR36" s="39">
        <f t="shared" si="31"/>
        <v>4.2696471561190794</v>
      </c>
      <c r="AS36" s="39">
        <f t="shared" si="32"/>
        <v>5.6682428427730782</v>
      </c>
      <c r="AT36" s="39">
        <f t="shared" si="33"/>
        <v>1.2210249580070169</v>
      </c>
      <c r="AU36" s="39">
        <f t="shared" si="34"/>
        <v>0.91726752850538762</v>
      </c>
      <c r="AV36" s="39">
        <f t="shared" si="35"/>
        <v>0.65307688687902621</v>
      </c>
      <c r="AW36" s="39">
        <f t="shared" si="36"/>
        <v>0.62710924712701976</v>
      </c>
      <c r="AX36" s="39">
        <f t="shared" si="37"/>
        <v>0.26697081882900187</v>
      </c>
      <c r="AY36" s="140">
        <f t="shared" si="38"/>
        <v>0.6341061357918214</v>
      </c>
    </row>
    <row r="37" spans="1:51">
      <c r="A37" s="208"/>
      <c r="B37" s="21">
        <f t="shared" si="39"/>
        <v>217.5</v>
      </c>
      <c r="C37" s="4"/>
      <c r="D37" s="6">
        <v>19.912219394330975</v>
      </c>
      <c r="E37" s="6">
        <v>19.504999999999999</v>
      </c>
      <c r="F37" s="7">
        <v>2.2236106773544526E-2</v>
      </c>
      <c r="G37" s="6">
        <v>-2.0450728583620967</v>
      </c>
      <c r="H37" s="22">
        <v>0.62775523674466738</v>
      </c>
      <c r="I37" s="92">
        <f t="shared" si="3"/>
        <v>225</v>
      </c>
      <c r="J37" s="6"/>
      <c r="K37" s="6"/>
      <c r="L37" s="19"/>
      <c r="M37" s="147">
        <f t="shared" si="40"/>
        <v>120</v>
      </c>
      <c r="N37" s="39">
        <f t="shared" si="4"/>
        <v>0.81120192493831877</v>
      </c>
      <c r="O37" s="39">
        <f t="shared" si="41"/>
        <v>1.1084576681983476</v>
      </c>
      <c r="P37" s="39">
        <f t="shared" si="5"/>
        <v>1.0788523421975347</v>
      </c>
      <c r="Q37" s="39">
        <f t="shared" si="6"/>
        <v>1.7178549342406821</v>
      </c>
      <c r="R37" s="39">
        <f t="shared" si="7"/>
        <v>1.0450870220392146</v>
      </c>
      <c r="S37" s="39">
        <f t="shared" si="8"/>
        <v>0.3818543189989575</v>
      </c>
      <c r="T37" s="39">
        <f t="shared" si="9"/>
        <v>0.37002991916076894</v>
      </c>
      <c r="U37" s="39">
        <f t="shared" si="10"/>
        <v>1.1616600434387998</v>
      </c>
      <c r="V37" s="39">
        <f t="shared" si="11"/>
        <v>0.30356403772911439</v>
      </c>
      <c r="W37" s="39">
        <f t="shared" si="12"/>
        <v>2.7735402341685549E-3</v>
      </c>
      <c r="X37" s="39">
        <f t="shared" si="13"/>
        <v>0.81628012447765408</v>
      </c>
      <c r="Y37" s="39">
        <f t="shared" si="14"/>
        <v>7.7375013871316928E-2</v>
      </c>
      <c r="Z37" s="39">
        <f t="shared" si="15"/>
        <v>0.79322091319977528</v>
      </c>
      <c r="AA37" s="39">
        <f t="shared" si="16"/>
        <v>7.7408540505831902E-2</v>
      </c>
      <c r="AB37" s="140">
        <f t="shared" si="17"/>
        <v>0.88546220373887696</v>
      </c>
      <c r="AD37" s="142">
        <f t="shared" si="18"/>
        <v>3.3960908410143191</v>
      </c>
      <c r="AE37" s="39">
        <f t="shared" si="19"/>
        <v>1.6344156447689918E-2</v>
      </c>
      <c r="AF37" s="140">
        <f t="shared" si="20"/>
        <v>1.6114633091893655</v>
      </c>
      <c r="AH37" s="142">
        <f t="shared" si="21"/>
        <v>1.061919961632865</v>
      </c>
      <c r="AI37" s="39">
        <f t="shared" si="22"/>
        <v>0.35764660692181804</v>
      </c>
      <c r="AJ37" s="39">
        <f t="shared" si="23"/>
        <v>4.7246866158311461E-3</v>
      </c>
      <c r="AK37" s="39">
        <f t="shared" si="24"/>
        <v>7.2267111012195347E-3</v>
      </c>
      <c r="AL37" s="39">
        <f t="shared" si="25"/>
        <v>0.79305671626296392</v>
      </c>
      <c r="AM37" s="39">
        <f t="shared" si="26"/>
        <v>6.9005125644974491E-2</v>
      </c>
      <c r="AN37" s="39">
        <f t="shared" si="27"/>
        <v>4.2962081525638531</v>
      </c>
      <c r="AO37" s="39">
        <f t="shared" si="28"/>
        <v>4.070642347783588</v>
      </c>
      <c r="AP37" s="39">
        <f t="shared" si="29"/>
        <v>3.5430723158961888</v>
      </c>
      <c r="AQ37" s="39">
        <f t="shared" si="30"/>
        <v>3.4249275877027747</v>
      </c>
      <c r="AR37" s="39">
        <f t="shared" si="31"/>
        <v>2.226320527772244</v>
      </c>
      <c r="AS37" s="39">
        <f t="shared" si="32"/>
        <v>3.6406573005461778</v>
      </c>
      <c r="AT37" s="39">
        <f t="shared" si="33"/>
        <v>2.114521120724306</v>
      </c>
      <c r="AU37" s="39">
        <f t="shared" si="34"/>
        <v>1.7988905306036416</v>
      </c>
      <c r="AV37" s="39">
        <f t="shared" si="35"/>
        <v>1.6243934893217444</v>
      </c>
      <c r="AW37" s="39">
        <f t="shared" si="36"/>
        <v>1.6118083043752383</v>
      </c>
      <c r="AX37" s="39">
        <f t="shared" si="37"/>
        <v>1.1579445916634048</v>
      </c>
      <c r="AY37" s="140">
        <f t="shared" si="38"/>
        <v>1.6601151393431886</v>
      </c>
    </row>
    <row r="38" spans="1:51">
      <c r="A38" s="23"/>
      <c r="B38" s="21"/>
      <c r="C38" s="4"/>
      <c r="D38" s="6"/>
      <c r="E38" s="6"/>
      <c r="F38" s="7"/>
      <c r="G38" s="6"/>
      <c r="H38" s="22"/>
      <c r="I38" s="92">
        <f t="shared" si="3"/>
        <v>240</v>
      </c>
      <c r="J38" s="6"/>
      <c r="K38" s="6"/>
      <c r="L38" s="19"/>
      <c r="M38" s="147">
        <f t="shared" si="40"/>
        <v>135</v>
      </c>
      <c r="N38" s="39">
        <f t="shared" si="4"/>
        <v>0.91655106033651079</v>
      </c>
      <c r="O38" s="39">
        <f t="shared" si="41"/>
        <v>0.89537551201294041</v>
      </c>
      <c r="P38" s="39">
        <f t="shared" si="5"/>
        <v>1.1020957967611011</v>
      </c>
      <c r="Q38" s="39">
        <f t="shared" si="6"/>
        <v>1.4371388619130696</v>
      </c>
      <c r="R38" s="39">
        <f t="shared" si="7"/>
        <v>0.88884396141104849</v>
      </c>
      <c r="S38" s="39">
        <f t="shared" si="8"/>
        <v>1.6517191573718854E-2</v>
      </c>
      <c r="T38" s="39">
        <f t="shared" si="9"/>
        <v>0.28359055420280876</v>
      </c>
      <c r="U38" s="39">
        <f t="shared" si="10"/>
        <v>0.7881957947676923</v>
      </c>
      <c r="V38" s="39">
        <f t="shared" si="11"/>
        <v>2.9853894578574032E-3</v>
      </c>
      <c r="W38" s="39">
        <f t="shared" si="12"/>
        <v>0.25588824877570382</v>
      </c>
      <c r="X38" s="39">
        <f t="shared" si="13"/>
        <v>0.75269160559885695</v>
      </c>
      <c r="Y38" s="39">
        <f t="shared" si="14"/>
        <v>1.3003046179896461E-2</v>
      </c>
      <c r="Z38" s="39">
        <f t="shared" si="15"/>
        <v>0.53133680551514906</v>
      </c>
      <c r="AA38" s="39">
        <f t="shared" si="16"/>
        <v>0.27012506652091156</v>
      </c>
      <c r="AB38" s="140">
        <f t="shared" si="17"/>
        <v>0.7662483223409039</v>
      </c>
      <c r="AD38" s="142">
        <f t="shared" si="18"/>
        <v>2.5657386391039769</v>
      </c>
      <c r="AE38" s="39">
        <f t="shared" si="19"/>
        <v>1.0153318572242052</v>
      </c>
      <c r="AF38" s="140">
        <f t="shared" si="20"/>
        <v>2.205641666930843</v>
      </c>
      <c r="AH38" s="142">
        <f t="shared" si="21"/>
        <v>0.59530315770466979</v>
      </c>
      <c r="AI38" s="39">
        <f t="shared" si="22"/>
        <v>0.28754972448450805</v>
      </c>
      <c r="AJ38" s="39">
        <f t="shared" si="23"/>
        <v>0.29017307545619014</v>
      </c>
      <c r="AK38" s="39">
        <f t="shared" si="24"/>
        <v>0.52525607133298957</v>
      </c>
      <c r="AL38" s="39">
        <f t="shared" si="25"/>
        <v>0.96261967750463329</v>
      </c>
      <c r="AM38" s="39">
        <f t="shared" si="26"/>
        <v>0.27967662105204499</v>
      </c>
      <c r="AN38" s="39">
        <f t="shared" si="27"/>
        <v>3.0468741459643689</v>
      </c>
      <c r="AO38" s="39">
        <f t="shared" si="28"/>
        <v>2.5203018705325895</v>
      </c>
      <c r="AP38" s="39">
        <f t="shared" si="29"/>
        <v>2.3921090620613072</v>
      </c>
      <c r="AQ38" s="39">
        <f t="shared" si="30"/>
        <v>2.0633519196709522</v>
      </c>
      <c r="AR38" s="39">
        <f t="shared" si="31"/>
        <v>1.1681451476800435</v>
      </c>
      <c r="AS38" s="39">
        <f t="shared" si="32"/>
        <v>2.4208309652027729</v>
      </c>
      <c r="AT38" s="39">
        <f t="shared" si="33"/>
        <v>2.4740457956754618</v>
      </c>
      <c r="AU38" s="39">
        <f t="shared" si="34"/>
        <v>2.1199897578660818</v>
      </c>
      <c r="AV38" s="39">
        <f t="shared" si="35"/>
        <v>2.094355556271732</v>
      </c>
      <c r="AW38" s="39">
        <f t="shared" si="36"/>
        <v>1.9649199247934919</v>
      </c>
      <c r="AX38" s="39">
        <f t="shared" si="37"/>
        <v>1.5892333492725426</v>
      </c>
      <c r="AY38" s="140">
        <f t="shared" si="38"/>
        <v>2.1028057849400277</v>
      </c>
    </row>
    <row r="39" spans="1:51">
      <c r="A39" s="23"/>
      <c r="B39" s="21"/>
      <c r="C39" s="4"/>
      <c r="D39" s="6"/>
      <c r="E39" s="6"/>
      <c r="F39" s="7"/>
      <c r="G39" s="6"/>
      <c r="H39" s="22"/>
      <c r="I39" s="92">
        <f t="shared" si="3"/>
        <v>255</v>
      </c>
      <c r="J39" s="6"/>
      <c r="K39" s="6"/>
      <c r="L39" s="19"/>
      <c r="M39" s="147">
        <f t="shared" si="40"/>
        <v>150</v>
      </c>
      <c r="N39" s="39">
        <f t="shared" si="4"/>
        <v>1.0723975576921148</v>
      </c>
      <c r="O39" s="39">
        <f t="shared" si="41"/>
        <v>1.039831612245383</v>
      </c>
      <c r="P39" s="39">
        <f t="shared" si="5"/>
        <v>1.2991022845751576</v>
      </c>
      <c r="Q39" s="39" t="str">
        <f t="shared" si="6"/>
        <v/>
      </c>
      <c r="R39" s="39">
        <f t="shared" si="7"/>
        <v>0.92928606747903841</v>
      </c>
      <c r="S39" s="39">
        <f t="shared" si="8"/>
        <v>1.0248777455652312E-2</v>
      </c>
      <c r="T39" s="39">
        <f t="shared" si="9"/>
        <v>0.34291373929947222</v>
      </c>
      <c r="U39" s="39" t="str">
        <f t="shared" si="10"/>
        <v/>
      </c>
      <c r="V39" s="39">
        <f t="shared" si="11"/>
        <v>0.12546226301648872</v>
      </c>
      <c r="W39" s="39">
        <f t="shared" si="12"/>
        <v>0.31835228935763121</v>
      </c>
      <c r="X39" s="39" t="str">
        <f t="shared" si="13"/>
        <v/>
      </c>
      <c r="Y39" s="39">
        <f t="shared" si="14"/>
        <v>0.12924437049543069</v>
      </c>
      <c r="Z39" s="39" t="str">
        <f t="shared" si="15"/>
        <v/>
      </c>
      <c r="AA39" s="39">
        <f t="shared" si="16"/>
        <v>0.4451020080831789</v>
      </c>
      <c r="AB39" s="140" t="str">
        <f t="shared" si="17"/>
        <v/>
      </c>
      <c r="AD39" s="142">
        <f t="shared" si="18"/>
        <v>2.3877996254577507</v>
      </c>
      <c r="AE39" s="39">
        <f t="shared" si="19"/>
        <v>1.4616846430864749</v>
      </c>
      <c r="AF39" s="140">
        <f t="shared" si="20"/>
        <v>2.5571058797313424</v>
      </c>
      <c r="AH39" s="142">
        <f t="shared" si="21"/>
        <v>0.31734942288606005</v>
      </c>
      <c r="AI39" s="39">
        <f t="shared" si="22"/>
        <v>0.77059268337614062</v>
      </c>
      <c r="AJ39" s="39">
        <f t="shared" si="23"/>
        <v>0.74682491881680313</v>
      </c>
      <c r="AK39" s="39">
        <f t="shared" si="24"/>
        <v>1.0267670053656268</v>
      </c>
      <c r="AL39" s="39" t="str">
        <f t="shared" si="25"/>
        <v/>
      </c>
      <c r="AM39" s="39">
        <f t="shared" si="26"/>
        <v>0.62878304032481613</v>
      </c>
      <c r="AN39" s="39">
        <f t="shared" si="27"/>
        <v>2.596576642488051</v>
      </c>
      <c r="AO39" s="39">
        <f t="shared" si="28"/>
        <v>1.8292165680452264</v>
      </c>
      <c r="AP39" s="39">
        <f t="shared" si="29"/>
        <v>1.7363249057743022</v>
      </c>
      <c r="AQ39" s="39">
        <f t="shared" si="30"/>
        <v>1.3653162039088669</v>
      </c>
      <c r="AR39" s="39" t="str">
        <f t="shared" si="31"/>
        <v/>
      </c>
      <c r="AS39" s="39">
        <f t="shared" si="32"/>
        <v>1.8747724876128746</v>
      </c>
      <c r="AT39" s="39">
        <f t="shared" si="33"/>
        <v>2.6851532762436734</v>
      </c>
      <c r="AU39" s="39">
        <f t="shared" si="34"/>
        <v>2.2645676067104725</v>
      </c>
      <c r="AV39" s="39">
        <f t="shared" si="35"/>
        <v>2.2402559350453624</v>
      </c>
      <c r="AW39" s="39">
        <f t="shared" si="36"/>
        <v>2.0817750758924842</v>
      </c>
      <c r="AX39" s="39" t="str">
        <f t="shared" si="37"/>
        <v/>
      </c>
      <c r="AY39" s="140">
        <f t="shared" si="38"/>
        <v>2.2992884625735948</v>
      </c>
    </row>
    <row r="40" spans="1:51">
      <c r="A40" s="23"/>
      <c r="B40" s="21"/>
      <c r="C40" s="4"/>
      <c r="D40" s="6"/>
      <c r="E40" s="6"/>
      <c r="F40" s="7"/>
      <c r="G40" s="6"/>
      <c r="H40" s="22"/>
      <c r="I40" s="92">
        <f t="shared" si="3"/>
        <v>270</v>
      </c>
      <c r="J40" s="6"/>
      <c r="K40" s="6"/>
      <c r="L40" s="19"/>
      <c r="M40" s="147">
        <f t="shared" si="40"/>
        <v>165</v>
      </c>
      <c r="N40" s="39">
        <f t="shared" si="4"/>
        <v>0.94215064455692799</v>
      </c>
      <c r="O40" s="39">
        <f t="shared" si="41"/>
        <v>0.76791826192671442</v>
      </c>
      <c r="P40" s="39">
        <f t="shared" si="5"/>
        <v>1.2309646170000155</v>
      </c>
      <c r="Q40" s="39" t="str">
        <f t="shared" si="6"/>
        <v/>
      </c>
      <c r="R40" s="39">
        <f t="shared" si="7"/>
        <v>0.91720882251650626</v>
      </c>
      <c r="S40" s="39">
        <f t="shared" si="8"/>
        <v>0.16077451567418555</v>
      </c>
      <c r="T40" s="39">
        <f t="shared" si="9"/>
        <v>0.40500171650121297</v>
      </c>
      <c r="U40" s="39" t="str">
        <f t="shared" si="10"/>
        <v/>
      </c>
      <c r="V40" s="39">
        <f t="shared" si="11"/>
        <v>7.0320353344064312E-3</v>
      </c>
      <c r="W40" s="39">
        <f t="shared" si="12"/>
        <v>0.53485691745882358</v>
      </c>
      <c r="X40" s="39" t="str">
        <f t="shared" si="13"/>
        <v/>
      </c>
      <c r="Y40" s="39">
        <f t="shared" si="14"/>
        <v>0.16091960004934375</v>
      </c>
      <c r="Z40" s="39" t="str">
        <f t="shared" si="15"/>
        <v/>
      </c>
      <c r="AA40" s="39">
        <f t="shared" si="16"/>
        <v>0.38323368187489942</v>
      </c>
      <c r="AB40" s="140" t="str">
        <f t="shared" si="17"/>
        <v/>
      </c>
      <c r="AD40" s="142">
        <f t="shared" si="18"/>
        <v>3.1846209024969787</v>
      </c>
      <c r="AE40" s="39">
        <f t="shared" si="19"/>
        <v>1.0758713122353007</v>
      </c>
      <c r="AF40" s="140">
        <f t="shared" si="20"/>
        <v>2.551913299611809</v>
      </c>
      <c r="AH40" s="142">
        <f t="shared" si="21"/>
        <v>0.24295548949033521</v>
      </c>
      <c r="AI40" s="39">
        <f t="shared" si="22"/>
        <v>1.2773059247748633</v>
      </c>
      <c r="AJ40" s="39">
        <f t="shared" si="23"/>
        <v>1.0770092964456042</v>
      </c>
      <c r="AK40" s="39">
        <f t="shared" si="24"/>
        <v>1.5526854637183118</v>
      </c>
      <c r="AL40" s="39" t="str">
        <f t="shared" si="25"/>
        <v/>
      </c>
      <c r="AM40" s="39">
        <f t="shared" si="26"/>
        <v>1.2368133317464873</v>
      </c>
      <c r="AN40" s="39">
        <f t="shared" si="27"/>
        <v>2.778922183481725</v>
      </c>
      <c r="AO40" s="39">
        <f t="shared" si="28"/>
        <v>2.1877844701955387</v>
      </c>
      <c r="AP40" s="39">
        <f t="shared" si="29"/>
        <v>2.2384548237635151</v>
      </c>
      <c r="AQ40" s="39">
        <f t="shared" si="30"/>
        <v>1.641706548582093</v>
      </c>
      <c r="AR40" s="39" t="str">
        <f t="shared" si="31"/>
        <v/>
      </c>
      <c r="AS40" s="39">
        <f t="shared" si="32"/>
        <v>2.0969485449769842</v>
      </c>
      <c r="AT40" s="39">
        <f t="shared" si="33"/>
        <v>2.4029736605770116</v>
      </c>
      <c r="AU40" s="39">
        <f t="shared" si="34"/>
        <v>2.0349616601853211</v>
      </c>
      <c r="AV40" s="39">
        <f t="shared" si="35"/>
        <v>2.0837010612278721</v>
      </c>
      <c r="AW40" s="39">
        <f t="shared" si="36"/>
        <v>1.8291107840784417</v>
      </c>
      <c r="AX40" s="39" t="str">
        <f t="shared" si="37"/>
        <v/>
      </c>
      <c r="AY40" s="140">
        <f t="shared" si="38"/>
        <v>2.016748003251303</v>
      </c>
    </row>
    <row r="41" spans="1:51">
      <c r="A41" s="23"/>
      <c r="B41" s="21"/>
      <c r="C41" s="4"/>
      <c r="D41" s="6"/>
      <c r="E41" s="6"/>
      <c r="F41" s="7"/>
      <c r="G41" s="6"/>
      <c r="H41" s="22"/>
      <c r="I41" s="92">
        <f t="shared" si="3"/>
        <v>285</v>
      </c>
      <c r="J41" s="6"/>
      <c r="K41" s="6"/>
      <c r="L41" s="19"/>
      <c r="M41" s="147">
        <f t="shared" si="40"/>
        <v>180</v>
      </c>
      <c r="N41" s="39">
        <f t="shared" si="4"/>
        <v>0.65553978792790946</v>
      </c>
      <c r="O41" s="39">
        <f t="shared" si="41"/>
        <v>0.30246274294584602</v>
      </c>
      <c r="P41" s="39">
        <f t="shared" si="5"/>
        <v>0.48632379169654533</v>
      </c>
      <c r="Q41" s="39" t="str">
        <f t="shared" si="6"/>
        <v/>
      </c>
      <c r="R41" s="39">
        <f t="shared" si="7"/>
        <v>0.66006201840999401</v>
      </c>
      <c r="S41" s="39">
        <f t="shared" si="8"/>
        <v>0.380955094287448</v>
      </c>
      <c r="T41" s="39">
        <f t="shared" si="9"/>
        <v>0.1445321833830161</v>
      </c>
      <c r="U41" s="39" t="str">
        <f t="shared" si="10"/>
        <v/>
      </c>
      <c r="V41" s="39">
        <f t="shared" si="11"/>
        <v>3.0473223130564258E-2</v>
      </c>
      <c r="W41" s="39">
        <f t="shared" si="12"/>
        <v>0.21190400428490955</v>
      </c>
      <c r="X41" s="39" t="str">
        <f t="shared" si="13"/>
        <v/>
      </c>
      <c r="Y41" s="39">
        <f t="shared" si="14"/>
        <v>0.39444379223197445</v>
      </c>
      <c r="Z41" s="39" t="str">
        <f t="shared" si="15"/>
        <v/>
      </c>
      <c r="AA41" s="39">
        <f t="shared" si="16"/>
        <v>0.16703437092165219</v>
      </c>
      <c r="AB41" s="140" t="str">
        <f t="shared" si="17"/>
        <v/>
      </c>
      <c r="AD41" s="142">
        <f t="shared" si="18"/>
        <v>2.8395260697801663</v>
      </c>
      <c r="AE41" s="39">
        <f t="shared" si="19"/>
        <v>1.3098162519967176</v>
      </c>
      <c r="AF41" s="140">
        <f t="shared" si="20"/>
        <v>2.6345754815188518</v>
      </c>
      <c r="AH41" s="142">
        <f t="shared" si="21"/>
        <v>1.5813505338821254</v>
      </c>
      <c r="AI41" s="39">
        <f t="shared" si="22"/>
        <v>2.5052710212286935</v>
      </c>
      <c r="AJ41" s="39">
        <f t="shared" si="23"/>
        <v>2.0531524492613582</v>
      </c>
      <c r="AK41" s="39">
        <f t="shared" si="24"/>
        <v>2.1894830379124062</v>
      </c>
      <c r="AL41" s="39" t="str">
        <f t="shared" si="25"/>
        <v/>
      </c>
      <c r="AM41" s="39">
        <f t="shared" si="26"/>
        <v>2.4409757913925056</v>
      </c>
      <c r="AN41" s="39">
        <f t="shared" si="27"/>
        <v>1.1024848428449778</v>
      </c>
      <c r="AO41" s="39">
        <f t="shared" si="28"/>
        <v>0.56351506910969074</v>
      </c>
      <c r="AP41" s="39">
        <f t="shared" si="29"/>
        <v>0.88938398916155192</v>
      </c>
      <c r="AQ41" s="39">
        <f t="shared" si="30"/>
        <v>0.65458766920289957</v>
      </c>
      <c r="AR41" s="39" t="str">
        <f t="shared" si="31"/>
        <v/>
      </c>
      <c r="AS41" s="39">
        <f t="shared" si="32"/>
        <v>0.51407300356656249</v>
      </c>
      <c r="AT41" s="39">
        <f t="shared" si="33"/>
        <v>1.8266692748161355</v>
      </c>
      <c r="AU41" s="39">
        <f t="shared" si="34"/>
        <v>1.5751857674962724</v>
      </c>
      <c r="AV41" s="39">
        <f t="shared" si="35"/>
        <v>1.7194273251186638</v>
      </c>
      <c r="AW41" s="39">
        <f t="shared" si="36"/>
        <v>1.6122987220893172</v>
      </c>
      <c r="AX41" s="39" t="str">
        <f t="shared" si="37"/>
        <v/>
      </c>
      <c r="AY41" s="140">
        <f t="shared" si="38"/>
        <v>1.5507608273467182</v>
      </c>
    </row>
    <row r="42" spans="1:51">
      <c r="A42" s="23"/>
      <c r="B42" s="21"/>
      <c r="C42" s="4"/>
      <c r="D42" s="6"/>
      <c r="E42" s="6"/>
      <c r="F42" s="7"/>
      <c r="G42" s="6"/>
      <c r="H42" s="22"/>
      <c r="I42" s="92">
        <f t="shared" si="3"/>
        <v>300</v>
      </c>
      <c r="J42" s="6"/>
      <c r="K42" s="6"/>
      <c r="L42" s="19"/>
      <c r="M42" s="147">
        <f t="shared" si="40"/>
        <v>195</v>
      </c>
      <c r="N42" s="39">
        <f t="shared" si="4"/>
        <v>0.51377743558762701</v>
      </c>
      <c r="O42" s="39">
        <f t="shared" si="41"/>
        <v>0.31926907065471083</v>
      </c>
      <c r="P42" s="39">
        <f t="shared" si="5"/>
        <v>0.40967169886112864</v>
      </c>
      <c r="Q42" s="39" t="str">
        <f t="shared" si="6"/>
        <v/>
      </c>
      <c r="R42" s="39">
        <f t="shared" si="7"/>
        <v>0.42889600489478441</v>
      </c>
      <c r="S42" s="39">
        <f t="shared" si="8"/>
        <v>0.20261465999828457</v>
      </c>
      <c r="T42" s="39">
        <f t="shared" si="9"/>
        <v>1.0216445774892402</v>
      </c>
      <c r="U42" s="39" t="str">
        <f t="shared" si="10"/>
        <v/>
      </c>
      <c r="V42" s="39">
        <f t="shared" si="11"/>
        <v>7.8905109819351477E-2</v>
      </c>
      <c r="W42" s="39">
        <f t="shared" si="12"/>
        <v>0.79035551639377066</v>
      </c>
      <c r="X42" s="39" t="str">
        <f t="shared" si="13"/>
        <v/>
      </c>
      <c r="Y42" s="39">
        <f t="shared" si="14"/>
        <v>0.11926209734481694</v>
      </c>
      <c r="Z42" s="39" t="str">
        <f t="shared" si="15"/>
        <v/>
      </c>
      <c r="AA42" s="39">
        <f t="shared" si="16"/>
        <v>0.91059696778841692</v>
      </c>
      <c r="AB42" s="140" t="str">
        <f t="shared" si="17"/>
        <v/>
      </c>
      <c r="AD42" s="142">
        <f t="shared" si="18"/>
        <v>1.6780767212399108</v>
      </c>
      <c r="AE42" s="39">
        <f t="shared" si="19"/>
        <v>1.4288746482162484</v>
      </c>
      <c r="AF42" s="140">
        <f t="shared" si="20"/>
        <v>2.2271021650801575</v>
      </c>
      <c r="AH42" s="142">
        <f t="shared" si="21"/>
        <v>2.1736374721559142</v>
      </c>
      <c r="AI42" s="39">
        <f t="shared" si="22"/>
        <v>3.0255245352248306</v>
      </c>
      <c r="AJ42" s="39">
        <f t="shared" si="23"/>
        <v>2.7140842109244487</v>
      </c>
      <c r="AK42" s="39">
        <f t="shared" si="24"/>
        <v>1.876493180833454</v>
      </c>
      <c r="AL42" s="39" t="str">
        <f t="shared" si="25"/>
        <v/>
      </c>
      <c r="AM42" s="39">
        <f t="shared" si="26"/>
        <v>2.8443043997944764</v>
      </c>
      <c r="AN42" s="39">
        <f t="shared" si="27"/>
        <v>0.57206229672127695</v>
      </c>
      <c r="AO42" s="39">
        <f t="shared" si="28"/>
        <v>1.1972688158674922</v>
      </c>
      <c r="AP42" s="39">
        <f t="shared" si="29"/>
        <v>0.96237786680339144</v>
      </c>
      <c r="AQ42" s="39">
        <f t="shared" si="30"/>
        <v>0.17733084619168188</v>
      </c>
      <c r="AR42" s="39" t="str">
        <f t="shared" si="31"/>
        <v/>
      </c>
      <c r="AS42" s="39">
        <f t="shared" si="32"/>
        <v>1.0819310257879848</v>
      </c>
      <c r="AT42" s="39">
        <f t="shared" si="33"/>
        <v>1.1322343533590888</v>
      </c>
      <c r="AU42" s="39">
        <f t="shared" si="34"/>
        <v>0.92605350430486766</v>
      </c>
      <c r="AV42" s="39">
        <f t="shared" si="35"/>
        <v>1.0019879726324843</v>
      </c>
      <c r="AW42" s="39">
        <f t="shared" si="36"/>
        <v>1.3496372461748607</v>
      </c>
      <c r="AX42" s="39" t="str">
        <f t="shared" si="37"/>
        <v/>
      </c>
      <c r="AY42" s="140">
        <f t="shared" si="38"/>
        <v>0.95163853913252228</v>
      </c>
    </row>
    <row r="43" spans="1:51">
      <c r="A43" s="23"/>
      <c r="B43" s="21"/>
      <c r="C43" s="4"/>
      <c r="D43" s="6"/>
      <c r="E43" s="6"/>
      <c r="F43" s="7"/>
      <c r="G43" s="6"/>
      <c r="H43" s="22"/>
      <c r="I43" s="92">
        <f t="shared" si="3"/>
        <v>315</v>
      </c>
      <c r="J43" s="6"/>
      <c r="K43" s="6"/>
      <c r="L43" s="19"/>
      <c r="M43" s="147">
        <f t="shared" si="40"/>
        <v>210</v>
      </c>
      <c r="N43" s="39">
        <f t="shared" si="4"/>
        <v>9.6868173826809748E-2</v>
      </c>
      <c r="O43" s="39">
        <f t="shared" si="41"/>
        <v>9.9037616505584888E-2</v>
      </c>
      <c r="P43" s="39">
        <f t="shared" si="5"/>
        <v>1.0963781301185793</v>
      </c>
      <c r="Q43" s="39" t="str">
        <f t="shared" si="6"/>
        <v/>
      </c>
      <c r="R43" s="39">
        <f t="shared" si="7"/>
        <v>0.10819304493526213</v>
      </c>
      <c r="S43" s="39">
        <f t="shared" si="8"/>
        <v>0.2224512807839446</v>
      </c>
      <c r="T43" s="39">
        <f t="shared" si="9"/>
        <v>1.1534279607281916</v>
      </c>
      <c r="U43" s="39" t="str">
        <f t="shared" si="10"/>
        <v/>
      </c>
      <c r="V43" s="39">
        <f t="shared" si="11"/>
        <v>0.23415030505784298</v>
      </c>
      <c r="W43" s="39">
        <f t="shared" si="12"/>
        <v>1.3069013761990205</v>
      </c>
      <c r="X43" s="39" t="str">
        <f t="shared" si="13"/>
        <v/>
      </c>
      <c r="Y43" s="39">
        <f t="shared" si="14"/>
        <v>9.4690925944644934E-3</v>
      </c>
      <c r="Z43" s="39" t="str">
        <f t="shared" si="15"/>
        <v/>
      </c>
      <c r="AA43" s="39">
        <f t="shared" si="16"/>
        <v>1.3246953029208441</v>
      </c>
      <c r="AB43" s="140" t="str">
        <f t="shared" si="17"/>
        <v/>
      </c>
      <c r="AD43" s="142">
        <f t="shared" si="18"/>
        <v>0.60259618346036992</v>
      </c>
      <c r="AE43" s="39">
        <f t="shared" si="19"/>
        <v>1.2127961540485463</v>
      </c>
      <c r="AF43" s="140">
        <f t="shared" si="20"/>
        <v>1.4846141298253608</v>
      </c>
      <c r="AH43" s="142">
        <f t="shared" si="21"/>
        <v>1.8682192960258293</v>
      </c>
      <c r="AI43" s="39">
        <f t="shared" si="22"/>
        <v>2.0332044221107841</v>
      </c>
      <c r="AJ43" s="39">
        <f t="shared" si="23"/>
        <v>2.1475898439383876</v>
      </c>
      <c r="AK43" s="39">
        <f t="shared" si="24"/>
        <v>0.82823750176653099</v>
      </c>
      <c r="AL43" s="39" t="str">
        <f t="shared" si="25"/>
        <v/>
      </c>
      <c r="AM43" s="39">
        <f t="shared" si="26"/>
        <v>2.1705171543563702</v>
      </c>
      <c r="AN43" s="39">
        <f t="shared" si="27"/>
        <v>1.3357990340278694</v>
      </c>
      <c r="AO43" s="39">
        <f t="shared" si="28"/>
        <v>1.4322888133682474</v>
      </c>
      <c r="AP43" s="39">
        <f t="shared" si="29"/>
        <v>1.5745613997334311</v>
      </c>
      <c r="AQ43" s="39">
        <f t="shared" si="30"/>
        <v>0.23965117286937804</v>
      </c>
      <c r="AR43" s="39" t="str">
        <f t="shared" si="31"/>
        <v/>
      </c>
      <c r="AS43" s="39">
        <f t="shared" si="32"/>
        <v>1.594586790293588</v>
      </c>
      <c r="AT43" s="39">
        <f t="shared" si="33"/>
        <v>0.553008892636912</v>
      </c>
      <c r="AU43" s="39">
        <f t="shared" si="34"/>
        <v>0.61445124993663214</v>
      </c>
      <c r="AV43" s="39">
        <f t="shared" si="35"/>
        <v>0.51663631924270637</v>
      </c>
      <c r="AW43" s="39">
        <f t="shared" si="36"/>
        <v>1.0995208804028882</v>
      </c>
      <c r="AX43" s="39" t="str">
        <f t="shared" si="37"/>
        <v/>
      </c>
      <c r="AY43" s="140">
        <f t="shared" si="38"/>
        <v>0.51322595348688504</v>
      </c>
    </row>
    <row r="44" spans="1:51">
      <c r="A44" s="23"/>
      <c r="B44" s="21"/>
      <c r="C44" s="4"/>
      <c r="D44" s="6"/>
      <c r="E44" s="6"/>
      <c r="F44" s="7"/>
      <c r="G44" s="6"/>
      <c r="H44" s="22"/>
      <c r="I44" s="92">
        <f t="shared" si="3"/>
        <v>330</v>
      </c>
      <c r="J44" s="6"/>
      <c r="K44" s="6"/>
      <c r="L44" s="19"/>
      <c r="M44" s="147">
        <f t="shared" si="40"/>
        <v>225</v>
      </c>
      <c r="N44" s="39" t="str">
        <f t="shared" si="4"/>
        <v/>
      </c>
      <c r="O44" s="39" t="str">
        <f t="shared" si="41"/>
        <v/>
      </c>
      <c r="P44" s="39" t="str">
        <f t="shared" si="5"/>
        <v/>
      </c>
      <c r="Q44" s="39" t="str">
        <f t="shared" si="6"/>
        <v/>
      </c>
      <c r="R44" s="39" t="str">
        <f t="shared" si="7"/>
        <v/>
      </c>
      <c r="S44" s="39">
        <f t="shared" si="8"/>
        <v>0.24483503977976442</v>
      </c>
      <c r="T44" s="39">
        <f t="shared" si="9"/>
        <v>0.80819900926735022</v>
      </c>
      <c r="U44" s="39" t="str">
        <f t="shared" si="10"/>
        <v/>
      </c>
      <c r="V44" s="39">
        <f t="shared" si="11"/>
        <v>0.53139582425374798</v>
      </c>
      <c r="W44" s="39">
        <f t="shared" si="12"/>
        <v>0.99746247967435409</v>
      </c>
      <c r="X44" s="39" t="str">
        <f t="shared" si="13"/>
        <v/>
      </c>
      <c r="Y44" s="39">
        <f t="shared" si="14"/>
        <v>0.2709105439190958</v>
      </c>
      <c r="Z44" s="39" t="str">
        <f t="shared" si="15"/>
        <v/>
      </c>
      <c r="AA44" s="39">
        <f t="shared" si="16"/>
        <v>1.2652465496553125</v>
      </c>
      <c r="AB44" s="140" t="str">
        <f t="shared" si="17"/>
        <v/>
      </c>
      <c r="AD44" s="142">
        <f t="shared" si="18"/>
        <v>8.1931655764717864E-2</v>
      </c>
      <c r="AE44" s="39">
        <f t="shared" si="19"/>
        <v>1.0245190803390742</v>
      </c>
      <c r="AF44" s="140">
        <f t="shared" si="20"/>
        <v>0.9866673025453061</v>
      </c>
      <c r="AH44" s="142" t="str">
        <f t="shared" si="21"/>
        <v/>
      </c>
      <c r="AI44" s="39">
        <f t="shared" si="22"/>
        <v>1.0974660496703472</v>
      </c>
      <c r="AJ44" s="39">
        <f t="shared" si="23"/>
        <v>1.2733281177741063</v>
      </c>
      <c r="AK44" s="39">
        <f t="shared" si="24"/>
        <v>0.27168090312081272</v>
      </c>
      <c r="AL44" s="39" t="str">
        <f t="shared" si="25"/>
        <v/>
      </c>
      <c r="AM44" s="39">
        <f t="shared" si="26"/>
        <v>1.541521068905124</v>
      </c>
      <c r="AN44" s="39" t="str">
        <f t="shared" si="27"/>
        <v/>
      </c>
      <c r="AO44" s="39">
        <f t="shared" si="28"/>
        <v>1.1829553503334402</v>
      </c>
      <c r="AP44" s="39">
        <f t="shared" si="29"/>
        <v>1.3547420830116543</v>
      </c>
      <c r="AQ44" s="39">
        <f t="shared" si="30"/>
        <v>0.35326113558841521</v>
      </c>
      <c r="AR44" s="39" t="str">
        <f t="shared" si="31"/>
        <v/>
      </c>
      <c r="AS44" s="39">
        <f t="shared" si="32"/>
        <v>1.6226575630849738</v>
      </c>
      <c r="AT44" s="39" t="str">
        <f t="shared" si="33"/>
        <v/>
      </c>
      <c r="AU44" s="39">
        <f t="shared" si="34"/>
        <v>0.52251899601807583</v>
      </c>
      <c r="AV44" s="39">
        <f t="shared" si="35"/>
        <v>0.4162233729686392</v>
      </c>
      <c r="AW44" s="39">
        <f t="shared" si="36"/>
        <v>0.86096823605332706</v>
      </c>
      <c r="AX44" s="39" t="str">
        <f t="shared" si="37"/>
        <v/>
      </c>
      <c r="AY44" s="140">
        <f t="shared" si="38"/>
        <v>0.29935299118171443</v>
      </c>
    </row>
    <row r="45" spans="1:51">
      <c r="A45" s="23"/>
      <c r="B45" s="21"/>
      <c r="C45" s="4"/>
      <c r="D45" s="6"/>
      <c r="E45" s="6"/>
      <c r="F45" s="7"/>
      <c r="G45" s="6"/>
      <c r="H45" s="22"/>
      <c r="I45" s="92">
        <f t="shared" si="3"/>
        <v>345</v>
      </c>
      <c r="J45" s="6"/>
      <c r="K45" s="6"/>
      <c r="L45" s="19"/>
      <c r="M45" s="147">
        <f t="shared" si="40"/>
        <v>240</v>
      </c>
      <c r="N45" s="39" t="str">
        <f t="shared" si="4"/>
        <v/>
      </c>
      <c r="O45" s="39" t="str">
        <f t="shared" si="41"/>
        <v/>
      </c>
      <c r="P45" s="39" t="str">
        <f t="shared" si="5"/>
        <v/>
      </c>
      <c r="Q45" s="39" t="str">
        <f t="shared" si="6"/>
        <v/>
      </c>
      <c r="R45" s="39" t="str">
        <f t="shared" si="7"/>
        <v/>
      </c>
      <c r="S45" s="39">
        <f t="shared" si="8"/>
        <v>0.38397107253308066</v>
      </c>
      <c r="T45" s="39">
        <f t="shared" si="9"/>
        <v>0.57837527931537769</v>
      </c>
      <c r="U45" s="39" t="str">
        <f t="shared" si="10"/>
        <v/>
      </c>
      <c r="V45" s="39">
        <f t="shared" si="11"/>
        <v>0.41770076896814079</v>
      </c>
      <c r="W45" s="39">
        <f t="shared" si="12"/>
        <v>0.90558100030016442</v>
      </c>
      <c r="X45" s="39" t="str">
        <f t="shared" si="13"/>
        <v/>
      </c>
      <c r="Y45" s="39">
        <f t="shared" si="14"/>
        <v>2.9227977101315181E-2</v>
      </c>
      <c r="Z45" s="39" t="str">
        <f t="shared" si="15"/>
        <v/>
      </c>
      <c r="AA45" s="39">
        <f t="shared" si="16"/>
        <v>0.93975761292235283</v>
      </c>
      <c r="AB45" s="140" t="str">
        <f t="shared" si="17"/>
        <v/>
      </c>
      <c r="AD45" s="142">
        <f t="shared" si="18"/>
        <v>5.5210138986694239E-2</v>
      </c>
      <c r="AE45" s="39">
        <f t="shared" si="19"/>
        <v>0.840089861393716</v>
      </c>
      <c r="AF45" s="140">
        <f t="shared" si="20"/>
        <v>0.86664062811154885</v>
      </c>
      <c r="AH45" s="142" t="str">
        <f t="shared" si="21"/>
        <v/>
      </c>
      <c r="AI45" s="39">
        <f t="shared" si="22"/>
        <v>1.0202311476494113</v>
      </c>
      <c r="AJ45" s="39">
        <f t="shared" si="23"/>
        <v>1.3265058896530493</v>
      </c>
      <c r="AK45" s="39">
        <f t="shared" si="24"/>
        <v>0.4119185263090166</v>
      </c>
      <c r="AL45" s="39" t="str">
        <f t="shared" si="25"/>
        <v/>
      </c>
      <c r="AM45" s="39">
        <f t="shared" si="26"/>
        <v>1.3632177773058218</v>
      </c>
      <c r="AN45" s="39" t="str">
        <f t="shared" si="27"/>
        <v/>
      </c>
      <c r="AO45" s="39">
        <f t="shared" si="28"/>
        <v>0.95637346046555938</v>
      </c>
      <c r="AP45" s="39">
        <f t="shared" si="29"/>
        <v>1.2645055286734337</v>
      </c>
      <c r="AQ45" s="39">
        <f t="shared" si="30"/>
        <v>0.35507997415344278</v>
      </c>
      <c r="AR45" s="39" t="str">
        <f t="shared" si="31"/>
        <v/>
      </c>
      <c r="AS45" s="39">
        <f t="shared" si="32"/>
        <v>1.3006533934459441</v>
      </c>
      <c r="AT45" s="39" t="str">
        <f t="shared" si="33"/>
        <v/>
      </c>
      <c r="AU45" s="39">
        <f t="shared" si="34"/>
        <v>0.43412240043065764</v>
      </c>
      <c r="AV45" s="39">
        <f t="shared" si="35"/>
        <v>0.27083327129532664</v>
      </c>
      <c r="AW45" s="39">
        <f t="shared" si="36"/>
        <v>0.67538636886303993</v>
      </c>
      <c r="AX45" s="39" t="str">
        <f t="shared" si="37"/>
        <v/>
      </c>
      <c r="AY45" s="140">
        <f t="shared" si="38"/>
        <v>0.25852791572729178</v>
      </c>
    </row>
    <row r="46" spans="1:51">
      <c r="A46" s="23"/>
      <c r="B46" s="21"/>
      <c r="C46" s="4"/>
      <c r="D46" s="6"/>
      <c r="E46" s="6"/>
      <c r="F46" s="7"/>
      <c r="G46" s="6"/>
      <c r="H46" s="22"/>
      <c r="I46" s="92">
        <f t="shared" si="3"/>
        <v>360</v>
      </c>
      <c r="J46" s="6"/>
      <c r="K46" s="6"/>
      <c r="L46" s="19"/>
      <c r="M46" s="147">
        <f t="shared" si="40"/>
        <v>255</v>
      </c>
      <c r="N46" s="39" t="str">
        <f t="shared" si="4"/>
        <v/>
      </c>
      <c r="O46" s="39" t="str">
        <f t="shared" si="41"/>
        <v/>
      </c>
      <c r="P46" s="39" t="str">
        <f t="shared" si="5"/>
        <v/>
      </c>
      <c r="Q46" s="39" t="str">
        <f t="shared" si="6"/>
        <v/>
      </c>
      <c r="R46" s="39" t="str">
        <f t="shared" si="7"/>
        <v/>
      </c>
      <c r="S46" s="39">
        <f t="shared" si="8"/>
        <v>0.34081612108347237</v>
      </c>
      <c r="T46" s="39">
        <f t="shared" si="9"/>
        <v>0.57874617719431587</v>
      </c>
      <c r="U46" s="39" t="str">
        <f t="shared" si="10"/>
        <v/>
      </c>
      <c r="V46" s="39">
        <f t="shared" si="11"/>
        <v>0.25027986187174933</v>
      </c>
      <c r="W46" s="39">
        <f t="shared" si="12"/>
        <v>0.86628506116714699</v>
      </c>
      <c r="X46" s="39" t="str">
        <f t="shared" si="13"/>
        <v/>
      </c>
      <c r="Y46" s="39">
        <f t="shared" si="14"/>
        <v>8.8723222371833138E-2</v>
      </c>
      <c r="Z46" s="39" t="str">
        <f t="shared" si="15"/>
        <v/>
      </c>
      <c r="AA46" s="39">
        <f t="shared" si="16"/>
        <v>0.78650141233157445</v>
      </c>
      <c r="AB46" s="140" t="str">
        <f t="shared" si="17"/>
        <v/>
      </c>
      <c r="AD46" s="142">
        <f t="shared" si="18"/>
        <v>0.18603103891133904</v>
      </c>
      <c r="AE46" s="39">
        <f t="shared" si="19"/>
        <v>0.74418966640272433</v>
      </c>
      <c r="AF46" s="140">
        <f t="shared" si="20"/>
        <v>0.82836451959336199</v>
      </c>
      <c r="AH46" s="142" t="str">
        <f t="shared" si="21"/>
        <v/>
      </c>
      <c r="AI46" s="39">
        <f t="shared" si="22"/>
        <v>1.0794803031437412</v>
      </c>
      <c r="AJ46" s="39">
        <f t="shared" si="23"/>
        <v>1.3446166467401757</v>
      </c>
      <c r="AK46" s="39">
        <f t="shared" si="24"/>
        <v>0.46369232774709751</v>
      </c>
      <c r="AL46" s="39" t="str">
        <f t="shared" si="25"/>
        <v/>
      </c>
      <c r="AM46" s="39">
        <f t="shared" si="26"/>
        <v>1.2681014210983588</v>
      </c>
      <c r="AN46" s="39" t="str">
        <f t="shared" si="27"/>
        <v/>
      </c>
      <c r="AO46" s="39">
        <f t="shared" si="28"/>
        <v>0.89006746734572784</v>
      </c>
      <c r="AP46" s="39">
        <f t="shared" si="29"/>
        <v>1.1659805495630609</v>
      </c>
      <c r="AQ46" s="39">
        <f t="shared" si="30"/>
        <v>0.28196827631332427</v>
      </c>
      <c r="AR46" s="39" t="str">
        <f t="shared" si="31"/>
        <v/>
      </c>
      <c r="AS46" s="39">
        <f t="shared" si="32"/>
        <v>1.0875381326015949</v>
      </c>
      <c r="AT46" s="39" t="str">
        <f t="shared" si="33"/>
        <v/>
      </c>
      <c r="AU46" s="39">
        <f t="shared" si="34"/>
        <v>0.37060204595438268</v>
      </c>
      <c r="AV46" s="39">
        <f t="shared" si="35"/>
        <v>0.2257956143526022</v>
      </c>
      <c r="AW46" s="39">
        <f t="shared" si="36"/>
        <v>0.61303618404400217</v>
      </c>
      <c r="AX46" s="39" t="str">
        <f t="shared" si="37"/>
        <v/>
      </c>
      <c r="AY46" s="140">
        <f t="shared" si="38"/>
        <v>0.26455718783018284</v>
      </c>
    </row>
    <row r="47" spans="1:51">
      <c r="A47" s="23"/>
      <c r="B47" s="21"/>
      <c r="C47" s="4"/>
      <c r="D47" s="6"/>
      <c r="E47" s="6"/>
      <c r="F47" s="7"/>
      <c r="G47" s="6"/>
      <c r="H47" s="22"/>
      <c r="I47" s="92">
        <f t="shared" si="3"/>
        <v>375</v>
      </c>
      <c r="J47" s="6"/>
      <c r="K47" s="6"/>
      <c r="L47" s="19"/>
      <c r="M47" s="147">
        <f t="shared" si="40"/>
        <v>270</v>
      </c>
      <c r="N47" s="39" t="str">
        <f t="shared" si="4"/>
        <v/>
      </c>
      <c r="O47" s="39" t="str">
        <f t="shared" si="41"/>
        <v/>
      </c>
      <c r="P47" s="39" t="str">
        <f t="shared" si="5"/>
        <v/>
      </c>
      <c r="Q47" s="39" t="str">
        <f t="shared" si="6"/>
        <v/>
      </c>
      <c r="R47" s="39" t="str">
        <f t="shared" si="7"/>
        <v/>
      </c>
      <c r="S47" s="39" t="str">
        <f t="shared" si="8"/>
        <v/>
      </c>
      <c r="T47" s="39" t="str">
        <f t="shared" si="9"/>
        <v/>
      </c>
      <c r="U47" s="39" t="str">
        <f t="shared" si="10"/>
        <v/>
      </c>
      <c r="V47" s="39" t="str">
        <f t="shared" si="11"/>
        <v/>
      </c>
      <c r="W47" s="39">
        <f t="shared" si="12"/>
        <v>0.71733849622319057</v>
      </c>
      <c r="X47" s="39" t="str">
        <f t="shared" si="13"/>
        <v/>
      </c>
      <c r="Y47" s="39">
        <f t="shared" si="14"/>
        <v>8.1917817131821474E-2</v>
      </c>
      <c r="Z47" s="39" t="str">
        <f t="shared" si="15"/>
        <v/>
      </c>
      <c r="AA47" s="39">
        <f t="shared" si="16"/>
        <v>0.64313205407604834</v>
      </c>
      <c r="AB47" s="140" t="str">
        <f t="shared" si="17"/>
        <v/>
      </c>
      <c r="AD47" s="142">
        <f t="shared" si="18"/>
        <v>8.8947092120176152E-2</v>
      </c>
      <c r="AE47" s="39">
        <f t="shared" si="19"/>
        <v>0.52793386767959027</v>
      </c>
      <c r="AF47" s="140">
        <f t="shared" si="20"/>
        <v>0.56820474463974646</v>
      </c>
      <c r="AH47" s="142" t="str">
        <f t="shared" si="21"/>
        <v/>
      </c>
      <c r="AI47" s="39" t="str">
        <f t="shared" si="22"/>
        <v/>
      </c>
      <c r="AJ47" s="39">
        <f t="shared" si="23"/>
        <v>0.8446336571656935</v>
      </c>
      <c r="AK47" s="39">
        <f t="shared" si="24"/>
        <v>0.12257522129565016</v>
      </c>
      <c r="AL47" s="39" t="str">
        <f t="shared" si="25"/>
        <v/>
      </c>
      <c r="AM47" s="39">
        <f t="shared" si="26"/>
        <v>0.77122306533794882</v>
      </c>
      <c r="AN47" s="39" t="str">
        <f t="shared" si="27"/>
        <v/>
      </c>
      <c r="AO47" s="39" t="str">
        <f t="shared" si="28"/>
        <v/>
      </c>
      <c r="AP47" s="39">
        <f t="shared" si="29"/>
        <v>0.75841318848715156</v>
      </c>
      <c r="AQ47" s="39">
        <f t="shared" si="30"/>
        <v>3.4468743885557464E-2</v>
      </c>
      <c r="AR47" s="39" t="str">
        <f t="shared" si="31"/>
        <v/>
      </c>
      <c r="AS47" s="39">
        <f t="shared" si="32"/>
        <v>0.68395299410400145</v>
      </c>
      <c r="AT47" s="39" t="str">
        <f t="shared" si="33"/>
        <v/>
      </c>
      <c r="AU47" s="39" t="str">
        <f t="shared" si="34"/>
        <v/>
      </c>
      <c r="AV47" s="39">
        <f t="shared" si="35"/>
        <v>0.19060139262725245</v>
      </c>
      <c r="AW47" s="39">
        <f t="shared" si="36"/>
        <v>0.51124842731114239</v>
      </c>
      <c r="AX47" s="39" t="str">
        <f t="shared" si="37"/>
        <v/>
      </c>
      <c r="AY47" s="140">
        <f t="shared" si="38"/>
        <v>0.22636579152105685</v>
      </c>
    </row>
    <row r="48" spans="1:51">
      <c r="A48" s="23"/>
      <c r="B48" s="21"/>
      <c r="C48" s="4"/>
      <c r="D48" s="6"/>
      <c r="E48" s="6"/>
      <c r="F48" s="7"/>
      <c r="G48" s="6"/>
      <c r="H48" s="22"/>
      <c r="I48" s="92">
        <f t="shared" si="3"/>
        <v>390</v>
      </c>
      <c r="J48" s="6"/>
      <c r="K48" s="6"/>
      <c r="L48" s="19"/>
      <c r="M48" s="147">
        <f t="shared" si="40"/>
        <v>285</v>
      </c>
      <c r="N48" s="39" t="str">
        <f t="shared" si="4"/>
        <v/>
      </c>
      <c r="O48" s="39" t="str">
        <f t="shared" si="41"/>
        <v/>
      </c>
      <c r="P48" s="39" t="str">
        <f t="shared" si="5"/>
        <v/>
      </c>
      <c r="Q48" s="39" t="str">
        <f t="shared" si="6"/>
        <v/>
      </c>
      <c r="R48" s="39" t="str">
        <f t="shared" si="7"/>
        <v/>
      </c>
      <c r="S48" s="39" t="str">
        <f t="shared" si="8"/>
        <v/>
      </c>
      <c r="T48" s="39" t="str">
        <f t="shared" si="9"/>
        <v/>
      </c>
      <c r="U48" s="39" t="str">
        <f t="shared" si="10"/>
        <v/>
      </c>
      <c r="V48" s="39" t="str">
        <f t="shared" si="11"/>
        <v/>
      </c>
      <c r="W48" s="39">
        <f t="shared" si="12"/>
        <v>0.86610685105513319</v>
      </c>
      <c r="X48" s="39" t="str">
        <f t="shared" si="13"/>
        <v/>
      </c>
      <c r="Y48" s="39">
        <f t="shared" si="14"/>
        <v>0.46026647824071043</v>
      </c>
      <c r="Z48" s="39" t="str">
        <f t="shared" si="15"/>
        <v/>
      </c>
      <c r="AA48" s="39">
        <f t="shared" si="16"/>
        <v>0.42825551968716857</v>
      </c>
      <c r="AB48" s="140" t="str">
        <f t="shared" si="17"/>
        <v/>
      </c>
      <c r="AD48" s="142">
        <f t="shared" si="18"/>
        <v>0.49132691867346995</v>
      </c>
      <c r="AE48" s="39">
        <f t="shared" si="19"/>
        <v>0.43329458750096117</v>
      </c>
      <c r="AF48" s="140">
        <f t="shared" si="20"/>
        <v>0.65736800203259704</v>
      </c>
      <c r="AH48" s="142" t="str">
        <f t="shared" si="21"/>
        <v/>
      </c>
      <c r="AI48" s="39" t="str">
        <f t="shared" si="22"/>
        <v/>
      </c>
      <c r="AJ48" s="39">
        <f t="shared" si="23"/>
        <v>1.354105984293364</v>
      </c>
      <c r="AK48" s="39">
        <f t="shared" si="24"/>
        <v>0.47361898449660339</v>
      </c>
      <c r="AL48" s="39" t="str">
        <f t="shared" si="25"/>
        <v/>
      </c>
      <c r="AM48" s="39">
        <f t="shared" si="26"/>
        <v>0.92043214111203575</v>
      </c>
      <c r="AN48" s="39" t="str">
        <f t="shared" si="27"/>
        <v/>
      </c>
      <c r="AO48" s="39" t="str">
        <f t="shared" si="28"/>
        <v/>
      </c>
      <c r="AP48" s="39">
        <f t="shared" si="29"/>
        <v>0.86692524290637607</v>
      </c>
      <c r="AQ48" s="39">
        <f t="shared" si="30"/>
        <v>1.1346282284061697E-2</v>
      </c>
      <c r="AR48" s="39" t="str">
        <f t="shared" si="31"/>
        <v/>
      </c>
      <c r="AS48" s="39">
        <f t="shared" si="32"/>
        <v>0.42272482042132353</v>
      </c>
      <c r="AT48" s="39" t="str">
        <f t="shared" si="33"/>
        <v/>
      </c>
      <c r="AU48" s="39" t="str">
        <f t="shared" si="34"/>
        <v/>
      </c>
      <c r="AV48" s="39">
        <f t="shared" si="35"/>
        <v>4.8784809243630975E-2</v>
      </c>
      <c r="AW48" s="39">
        <f t="shared" si="36"/>
        <v>0.43725179182302426</v>
      </c>
      <c r="AX48" s="39" t="str">
        <f t="shared" si="37"/>
        <v/>
      </c>
      <c r="AY48" s="140">
        <f t="shared" si="38"/>
        <v>0.24835868342746159</v>
      </c>
    </row>
    <row r="49" spans="1:51">
      <c r="A49" s="23"/>
      <c r="B49" s="21"/>
      <c r="C49" s="4"/>
      <c r="D49" s="6"/>
      <c r="E49" s="6"/>
      <c r="F49" s="7"/>
      <c r="G49" s="6"/>
      <c r="H49" s="22"/>
      <c r="I49" s="92">
        <f t="shared" si="3"/>
        <v>405</v>
      </c>
      <c r="J49" s="6"/>
      <c r="K49" s="6"/>
      <c r="L49" s="19"/>
      <c r="M49" s="147">
        <f t="shared" si="40"/>
        <v>300</v>
      </c>
      <c r="N49" s="39" t="str">
        <f t="shared" si="4"/>
        <v/>
      </c>
      <c r="O49" s="39" t="str">
        <f t="shared" si="41"/>
        <v/>
      </c>
      <c r="P49" s="39" t="str">
        <f t="shared" si="5"/>
        <v/>
      </c>
      <c r="Q49" s="39" t="str">
        <f t="shared" si="6"/>
        <v/>
      </c>
      <c r="R49" s="39" t="str">
        <f t="shared" si="7"/>
        <v/>
      </c>
      <c r="S49" s="39" t="str">
        <f t="shared" si="8"/>
        <v/>
      </c>
      <c r="T49" s="39" t="str">
        <f t="shared" si="9"/>
        <v/>
      </c>
      <c r="U49" s="39" t="str">
        <f t="shared" si="10"/>
        <v/>
      </c>
      <c r="V49" s="39" t="str">
        <f t="shared" si="11"/>
        <v/>
      </c>
      <c r="W49" s="39">
        <f t="shared" si="12"/>
        <v>0.72804520542685802</v>
      </c>
      <c r="X49" s="39" t="str">
        <f t="shared" si="13"/>
        <v/>
      </c>
      <c r="Y49" s="39">
        <f t="shared" si="14"/>
        <v>0.38285709450152128</v>
      </c>
      <c r="Z49" s="39" t="str">
        <f t="shared" si="15"/>
        <v/>
      </c>
      <c r="AA49" s="39">
        <f t="shared" si="16"/>
        <v>0.36383630617448759</v>
      </c>
      <c r="AB49" s="140" t="str">
        <f t="shared" si="17"/>
        <v/>
      </c>
      <c r="AD49" s="142">
        <f t="shared" si="18"/>
        <v>0.82331364105591121</v>
      </c>
      <c r="AE49" s="39">
        <f t="shared" si="19"/>
        <v>0.27839654444387762</v>
      </c>
      <c r="AF49" s="140">
        <f t="shared" si="20"/>
        <v>0.65575491701148847</v>
      </c>
      <c r="AH49" s="142" t="str">
        <f t="shared" si="21"/>
        <v/>
      </c>
      <c r="AI49" s="39" t="str">
        <f t="shared" si="22"/>
        <v/>
      </c>
      <c r="AJ49" s="39">
        <f t="shared" si="23"/>
        <v>1.3264300720304631</v>
      </c>
      <c r="AK49" s="39">
        <f t="shared" si="24"/>
        <v>0.57689686322770339</v>
      </c>
      <c r="AL49" s="39" t="str">
        <f t="shared" si="25"/>
        <v/>
      </c>
      <c r="AM49" s="39">
        <f t="shared" si="26"/>
        <v>0.9654231087726165</v>
      </c>
      <c r="AN49" s="39" t="str">
        <f t="shared" si="27"/>
        <v/>
      </c>
      <c r="AO49" s="39" t="str">
        <f t="shared" si="28"/>
        <v/>
      </c>
      <c r="AP49" s="39">
        <f t="shared" si="29"/>
        <v>0.48743860280589696</v>
      </c>
      <c r="AQ49" s="39">
        <f t="shared" si="30"/>
        <v>0.24006407553251619</v>
      </c>
      <c r="AR49" s="39" t="str">
        <f t="shared" si="31"/>
        <v/>
      </c>
      <c r="AS49" s="39">
        <f t="shared" si="32"/>
        <v>0.11765196401117735</v>
      </c>
      <c r="AT49" s="39" t="str">
        <f t="shared" si="33"/>
        <v/>
      </c>
      <c r="AU49" s="39" t="str">
        <f t="shared" si="34"/>
        <v/>
      </c>
      <c r="AV49" s="39">
        <f t="shared" si="35"/>
        <v>6.1782545003455716E-2</v>
      </c>
      <c r="AW49" s="39">
        <f t="shared" si="36"/>
        <v>0.38814608234478915</v>
      </c>
      <c r="AX49" s="39" t="str">
        <f t="shared" si="37"/>
        <v/>
      </c>
      <c r="AY49" s="140">
        <f t="shared" si="38"/>
        <v>0.22781980557660081</v>
      </c>
    </row>
    <row r="50" spans="1:51">
      <c r="A50" s="23"/>
      <c r="B50" s="21"/>
      <c r="C50" s="4"/>
      <c r="D50" s="6"/>
      <c r="E50" s="6"/>
      <c r="F50" s="7"/>
      <c r="G50" s="6"/>
      <c r="H50" s="22"/>
      <c r="I50" s="92">
        <f t="shared" si="3"/>
        <v>420</v>
      </c>
      <c r="J50" s="6"/>
      <c r="K50" s="6"/>
      <c r="L50" s="19"/>
      <c r="M50" s="147">
        <f t="shared" si="40"/>
        <v>315</v>
      </c>
      <c r="N50" s="39" t="str">
        <f t="shared" si="4"/>
        <v/>
      </c>
      <c r="O50" s="39" t="str">
        <f t="shared" si="41"/>
        <v/>
      </c>
      <c r="P50" s="39" t="str">
        <f t="shared" si="5"/>
        <v/>
      </c>
      <c r="Q50" s="39" t="str">
        <f t="shared" si="6"/>
        <v/>
      </c>
      <c r="R50" s="39" t="str">
        <f t="shared" si="7"/>
        <v/>
      </c>
      <c r="S50" s="39" t="str">
        <f t="shared" si="8"/>
        <v/>
      </c>
      <c r="T50" s="39" t="str">
        <f t="shared" si="9"/>
        <v/>
      </c>
      <c r="U50" s="39" t="str">
        <f t="shared" si="10"/>
        <v/>
      </c>
      <c r="V50" s="39" t="str">
        <f t="shared" si="11"/>
        <v/>
      </c>
      <c r="W50" s="39">
        <f t="shared" si="12"/>
        <v>0.76749089183655039</v>
      </c>
      <c r="X50" s="39" t="str">
        <f t="shared" si="13"/>
        <v/>
      </c>
      <c r="Y50" s="39">
        <f t="shared" si="14"/>
        <v>0.23427816069059726</v>
      </c>
      <c r="Z50" s="39" t="str">
        <f t="shared" si="15"/>
        <v/>
      </c>
      <c r="AA50" s="39">
        <f t="shared" si="16"/>
        <v>0.54674857891045181</v>
      </c>
      <c r="AB50" s="140" t="str">
        <f t="shared" si="17"/>
        <v/>
      </c>
      <c r="AD50" s="142">
        <f t="shared" si="18"/>
        <v>0.53540701172679706</v>
      </c>
      <c r="AE50" s="39">
        <f t="shared" si="19"/>
        <v>0.3884940602342552</v>
      </c>
      <c r="AF50" s="140">
        <f t="shared" si="20"/>
        <v>0.63525920881077003</v>
      </c>
      <c r="AH50" s="142" t="str">
        <f t="shared" si="21"/>
        <v/>
      </c>
      <c r="AI50" s="39" t="str">
        <f t="shared" si="22"/>
        <v/>
      </c>
      <c r="AJ50" s="39">
        <f t="shared" si="23"/>
        <v>1.3778607776501897</v>
      </c>
      <c r="AK50" s="39">
        <f t="shared" si="24"/>
        <v>0.59183437243913306</v>
      </c>
      <c r="AL50" s="39" t="str">
        <f t="shared" si="25"/>
        <v/>
      </c>
      <c r="AM50" s="39">
        <f t="shared" si="26"/>
        <v>1.1616325727920438</v>
      </c>
      <c r="AN50" s="39" t="str">
        <f t="shared" si="27"/>
        <v/>
      </c>
      <c r="AO50" s="39" t="str">
        <f t="shared" si="28"/>
        <v/>
      </c>
      <c r="AP50" s="39">
        <f t="shared" si="29"/>
        <v>0.8349124335339374</v>
      </c>
      <c r="AQ50" s="39">
        <f t="shared" si="30"/>
        <v>6.0217762604521656E-2</v>
      </c>
      <c r="AR50" s="39" t="str">
        <f t="shared" si="31"/>
        <v/>
      </c>
      <c r="AS50" s="39">
        <f t="shared" si="32"/>
        <v>0.61316853504071867</v>
      </c>
      <c r="AT50" s="39" t="str">
        <f t="shared" si="33"/>
        <v/>
      </c>
      <c r="AU50" s="39" t="str">
        <f t="shared" si="34"/>
        <v/>
      </c>
      <c r="AV50" s="39">
        <f t="shared" si="35"/>
        <v>1.5808740684293814E-2</v>
      </c>
      <c r="AW50" s="39">
        <f t="shared" si="36"/>
        <v>0.36019260805004727</v>
      </c>
      <c r="AX50" s="39" t="str">
        <f t="shared" si="37"/>
        <v/>
      </c>
      <c r="AY50" s="140">
        <f t="shared" si="38"/>
        <v>0.11738081380396743</v>
      </c>
    </row>
    <row r="51" spans="1:51">
      <c r="A51" s="23"/>
      <c r="B51" s="21"/>
      <c r="C51" s="4"/>
      <c r="D51" s="6"/>
      <c r="E51" s="6"/>
      <c r="F51" s="7"/>
      <c r="G51" s="6"/>
      <c r="H51" s="22"/>
      <c r="I51" s="92">
        <f t="shared" si="3"/>
        <v>435</v>
      </c>
      <c r="J51" s="6"/>
      <c r="K51" s="6"/>
      <c r="L51" s="19"/>
      <c r="M51" s="147">
        <f t="shared" si="40"/>
        <v>330</v>
      </c>
      <c r="N51" s="39" t="str">
        <f t="shared" si="4"/>
        <v/>
      </c>
      <c r="O51" s="39" t="str">
        <f t="shared" si="41"/>
        <v/>
      </c>
      <c r="P51" s="39" t="str">
        <f t="shared" si="5"/>
        <v/>
      </c>
      <c r="Q51" s="39" t="str">
        <f t="shared" si="6"/>
        <v/>
      </c>
      <c r="R51" s="39" t="str">
        <f t="shared" si="7"/>
        <v/>
      </c>
      <c r="S51" s="39" t="str">
        <f t="shared" si="8"/>
        <v/>
      </c>
      <c r="T51" s="39" t="str">
        <f t="shared" si="9"/>
        <v/>
      </c>
      <c r="U51" s="39" t="str">
        <f t="shared" si="10"/>
        <v/>
      </c>
      <c r="V51" s="39" t="str">
        <f t="shared" si="11"/>
        <v/>
      </c>
      <c r="W51" s="39">
        <f t="shared" si="12"/>
        <v>0.59766639660944443</v>
      </c>
      <c r="X51" s="39" t="str">
        <f t="shared" si="13"/>
        <v/>
      </c>
      <c r="Y51" s="39">
        <f t="shared" si="14"/>
        <v>4.9813861313436528E-2</v>
      </c>
      <c r="Z51" s="39" t="str">
        <f t="shared" si="15"/>
        <v/>
      </c>
      <c r="AA51" s="39">
        <f t="shared" si="16"/>
        <v>0.6496442940582754</v>
      </c>
      <c r="AB51" s="140" t="str">
        <f t="shared" si="17"/>
        <v/>
      </c>
      <c r="AD51" s="142">
        <f t="shared" si="18"/>
        <v>0.48295668274999781</v>
      </c>
      <c r="AE51" s="39">
        <f t="shared" si="19"/>
        <v>0.41779224535069376</v>
      </c>
      <c r="AF51" s="140">
        <f t="shared" si="20"/>
        <v>0.64280348576388568</v>
      </c>
      <c r="AH51" s="142" t="str">
        <f t="shared" si="21"/>
        <v/>
      </c>
      <c r="AI51" s="39" t="str">
        <f t="shared" si="22"/>
        <v/>
      </c>
      <c r="AJ51" s="39">
        <f t="shared" si="23"/>
        <v>1.1453116269654495</v>
      </c>
      <c r="AK51" s="39">
        <f t="shared" si="24"/>
        <v>0.53048130449091746</v>
      </c>
      <c r="AL51" s="39" t="str">
        <f t="shared" si="25"/>
        <v/>
      </c>
      <c r="AM51" s="39">
        <f t="shared" si="26"/>
        <v>1.2008112516492393</v>
      </c>
      <c r="AN51" s="39" t="str">
        <f t="shared" si="27"/>
        <v/>
      </c>
      <c r="AO51" s="39" t="str">
        <f t="shared" si="28"/>
        <v/>
      </c>
      <c r="AP51" s="39">
        <f t="shared" si="29"/>
        <v>0.64444655159245379</v>
      </c>
      <c r="AQ51" s="39">
        <f t="shared" si="30"/>
        <v>4.6507084743677631E-2</v>
      </c>
      <c r="AR51" s="39" t="str">
        <f t="shared" si="31"/>
        <v/>
      </c>
      <c r="AS51" s="39">
        <f t="shared" si="32"/>
        <v>0.6966081564877773</v>
      </c>
      <c r="AT51" s="39" t="str">
        <f t="shared" si="33"/>
        <v/>
      </c>
      <c r="AU51" s="39" t="str">
        <f t="shared" si="34"/>
        <v/>
      </c>
      <c r="AV51" s="39">
        <f t="shared" si="35"/>
        <v>0.12898508499842906</v>
      </c>
      <c r="AW51" s="39">
        <f t="shared" si="36"/>
        <v>0.3963414449712801</v>
      </c>
      <c r="AX51" s="39" t="str">
        <f t="shared" si="37"/>
        <v/>
      </c>
      <c r="AY51" s="140">
        <f t="shared" si="38"/>
        <v>0.10756593579617002</v>
      </c>
    </row>
    <row r="52" spans="1:51">
      <c r="A52" s="23"/>
      <c r="B52" s="21"/>
      <c r="C52" s="4"/>
      <c r="D52" s="6"/>
      <c r="E52" s="6"/>
      <c r="F52" s="7"/>
      <c r="G52" s="6"/>
      <c r="H52" s="22"/>
      <c r="I52" s="92">
        <f t="shared" si="3"/>
        <v>450</v>
      </c>
      <c r="J52" s="6"/>
      <c r="K52" s="6"/>
      <c r="L52" s="19"/>
      <c r="M52" s="147">
        <f t="shared" si="40"/>
        <v>345</v>
      </c>
      <c r="N52" s="39" t="str">
        <f t="shared" si="4"/>
        <v/>
      </c>
      <c r="O52" s="39" t="str">
        <f t="shared" si="41"/>
        <v/>
      </c>
      <c r="P52" s="39" t="str">
        <f t="shared" si="5"/>
        <v/>
      </c>
      <c r="Q52" s="39" t="str">
        <f t="shared" si="6"/>
        <v/>
      </c>
      <c r="R52" s="39" t="str">
        <f t="shared" si="7"/>
        <v/>
      </c>
      <c r="S52" s="39" t="str">
        <f t="shared" si="8"/>
        <v/>
      </c>
      <c r="T52" s="39" t="str">
        <f t="shared" si="9"/>
        <v/>
      </c>
      <c r="U52" s="39" t="str">
        <f t="shared" si="10"/>
        <v/>
      </c>
      <c r="V52" s="39" t="str">
        <f t="shared" si="11"/>
        <v/>
      </c>
      <c r="W52" s="39">
        <f t="shared" si="12"/>
        <v>0.55817639007958542</v>
      </c>
      <c r="X52" s="39" t="str">
        <f t="shared" si="13"/>
        <v/>
      </c>
      <c r="Y52" s="39">
        <f t="shared" si="14"/>
        <v>0.68403286052848855</v>
      </c>
      <c r="Z52" s="39" t="str">
        <f t="shared" si="15"/>
        <v/>
      </c>
      <c r="AA52" s="39">
        <f t="shared" si="16"/>
        <v>1.2213033521536352</v>
      </c>
      <c r="AB52" s="140" t="str">
        <f t="shared" si="17"/>
        <v/>
      </c>
      <c r="AD52" s="142">
        <f t="shared" si="18"/>
        <v>0.33731046756329502</v>
      </c>
      <c r="AE52" s="39">
        <f t="shared" si="19"/>
        <v>0.3792573995615377</v>
      </c>
      <c r="AF52" s="140">
        <f t="shared" si="20"/>
        <v>0.53343133686769328</v>
      </c>
      <c r="AH52" s="142" t="str">
        <f t="shared" si="21"/>
        <v/>
      </c>
      <c r="AI52" s="39" t="str">
        <f t="shared" si="22"/>
        <v/>
      </c>
      <c r="AJ52" s="39">
        <f t="shared" si="23"/>
        <v>0.85371481329793275</v>
      </c>
      <c r="AK52" s="39">
        <f t="shared" si="24"/>
        <v>0.28506553269621077</v>
      </c>
      <c r="AL52" s="39" t="str">
        <f t="shared" si="25"/>
        <v/>
      </c>
      <c r="AM52" s="39">
        <f t="shared" si="26"/>
        <v>1.5196278164094856</v>
      </c>
      <c r="AN52" s="39" t="str">
        <f t="shared" si="27"/>
        <v/>
      </c>
      <c r="AO52" s="39" t="str">
        <f t="shared" si="28"/>
        <v/>
      </c>
      <c r="AP52" s="39">
        <f t="shared" si="29"/>
        <v>0.51310588092157161</v>
      </c>
      <c r="AQ52" s="39">
        <f t="shared" si="30"/>
        <v>4.9327480927838195E-2</v>
      </c>
      <c r="AR52" s="39" t="str">
        <f t="shared" si="31"/>
        <v/>
      </c>
      <c r="AS52" s="39">
        <f t="shared" si="32"/>
        <v>1.1831724938598425</v>
      </c>
      <c r="AT52" s="39" t="str">
        <f t="shared" si="33"/>
        <v/>
      </c>
      <c r="AU52" s="39" t="str">
        <f t="shared" si="34"/>
        <v/>
      </c>
      <c r="AV52" s="39">
        <f t="shared" si="35"/>
        <v>0.15166756335575798</v>
      </c>
      <c r="AW52" s="39">
        <f t="shared" si="36"/>
        <v>0.40112176935923288</v>
      </c>
      <c r="AX52" s="39" t="str">
        <f t="shared" si="37"/>
        <v/>
      </c>
      <c r="AY52" s="140">
        <f t="shared" si="38"/>
        <v>0.1446313606634842</v>
      </c>
    </row>
    <row r="53" spans="1:51">
      <c r="A53" s="23"/>
      <c r="B53" s="21"/>
      <c r="C53" s="4"/>
      <c r="D53" s="6"/>
      <c r="E53" s="6"/>
      <c r="F53" s="7"/>
      <c r="G53" s="6"/>
      <c r="H53" s="22"/>
      <c r="I53" s="92">
        <f t="shared" si="3"/>
        <v>465</v>
      </c>
      <c r="J53" s="6"/>
      <c r="K53" s="6"/>
      <c r="L53" s="19"/>
      <c r="M53" s="147">
        <f t="shared" si="40"/>
        <v>360</v>
      </c>
      <c r="N53" s="39" t="str">
        <f t="shared" si="4"/>
        <v/>
      </c>
      <c r="O53" s="39" t="str">
        <f t="shared" si="41"/>
        <v/>
      </c>
      <c r="P53" s="39" t="str">
        <f t="shared" si="5"/>
        <v/>
      </c>
      <c r="Q53" s="39" t="str">
        <f t="shared" si="6"/>
        <v/>
      </c>
      <c r="R53" s="39" t="str">
        <f t="shared" si="7"/>
        <v/>
      </c>
      <c r="S53" s="39" t="str">
        <f t="shared" si="8"/>
        <v/>
      </c>
      <c r="T53" s="39" t="str">
        <f t="shared" si="9"/>
        <v/>
      </c>
      <c r="U53" s="39" t="str">
        <f t="shared" si="10"/>
        <v/>
      </c>
      <c r="V53" s="39" t="str">
        <f t="shared" si="11"/>
        <v/>
      </c>
      <c r="W53" s="39">
        <f t="shared" si="12"/>
        <v>0.78851401276875022</v>
      </c>
      <c r="X53" s="39" t="str">
        <f t="shared" si="13"/>
        <v/>
      </c>
      <c r="Y53" s="39" t="str">
        <f t="shared" si="14"/>
        <v/>
      </c>
      <c r="Z53" s="39" t="str">
        <f t="shared" si="15"/>
        <v/>
      </c>
      <c r="AA53" s="39" t="str">
        <f t="shared" si="16"/>
        <v/>
      </c>
      <c r="AB53" s="140" t="str">
        <f t="shared" si="17"/>
        <v/>
      </c>
      <c r="AD53" s="142">
        <f t="shared" si="18"/>
        <v>0.62640176071106779</v>
      </c>
      <c r="AE53" s="39">
        <f t="shared" si="19"/>
        <v>0.30670843599067804</v>
      </c>
      <c r="AF53" s="140">
        <f t="shared" si="20"/>
        <v>0.59428297135987995</v>
      </c>
      <c r="AH53" s="142" t="str">
        <f t="shared" si="21"/>
        <v/>
      </c>
      <c r="AI53" s="39" t="str">
        <f t="shared" si="22"/>
        <v/>
      </c>
      <c r="AJ53" s="39">
        <f t="shared" si="23"/>
        <v>1.143373106427646</v>
      </c>
      <c r="AK53" s="39">
        <f t="shared" si="24"/>
        <v>0.34140045723791984</v>
      </c>
      <c r="AL53" s="39" t="str">
        <f t="shared" si="25"/>
        <v/>
      </c>
      <c r="AM53" s="39" t="str">
        <f t="shared" si="26"/>
        <v/>
      </c>
      <c r="AN53" s="39" t="str">
        <f t="shared" si="27"/>
        <v/>
      </c>
      <c r="AO53" s="39" t="str">
        <f t="shared" si="28"/>
        <v/>
      </c>
      <c r="AP53" s="39">
        <f t="shared" si="29"/>
        <v>0.50388024079767468</v>
      </c>
      <c r="AQ53" s="39">
        <f t="shared" si="30"/>
        <v>0.28164761327458382</v>
      </c>
      <c r="AR53" s="39" t="str">
        <f t="shared" si="31"/>
        <v/>
      </c>
      <c r="AS53" s="39" t="str">
        <f t="shared" si="32"/>
        <v/>
      </c>
      <c r="AT53" s="39" t="str">
        <f t="shared" si="33"/>
        <v/>
      </c>
      <c r="AU53" s="39" t="str">
        <f t="shared" si="34"/>
        <v/>
      </c>
      <c r="AV53" s="39">
        <f t="shared" si="35"/>
        <v>8.2552482041299058E-2</v>
      </c>
      <c r="AW53" s="39">
        <f t="shared" si="36"/>
        <v>0.43586961641512539</v>
      </c>
      <c r="AX53" s="39" t="str">
        <f t="shared" si="37"/>
        <v/>
      </c>
      <c r="AY53" s="140" t="str">
        <f t="shared" si="38"/>
        <v/>
      </c>
    </row>
    <row r="54" spans="1:51">
      <c r="A54" s="23"/>
      <c r="B54" s="21"/>
      <c r="C54" s="4"/>
      <c r="D54" s="6"/>
      <c r="E54" s="6"/>
      <c r="F54" s="7"/>
      <c r="G54" s="6"/>
      <c r="H54" s="22"/>
      <c r="I54" s="92">
        <f t="shared" si="3"/>
        <v>480</v>
      </c>
      <c r="J54" s="6"/>
      <c r="K54" s="6"/>
      <c r="L54" s="19"/>
      <c r="M54" s="147">
        <f t="shared" si="40"/>
        <v>375</v>
      </c>
      <c r="N54" s="39" t="str">
        <f t="shared" si="4"/>
        <v/>
      </c>
      <c r="O54" s="39" t="str">
        <f t="shared" si="41"/>
        <v/>
      </c>
      <c r="P54" s="39" t="str">
        <f t="shared" si="5"/>
        <v/>
      </c>
      <c r="Q54" s="39" t="str">
        <f t="shared" si="6"/>
        <v/>
      </c>
      <c r="R54" s="39" t="str">
        <f t="shared" si="7"/>
        <v/>
      </c>
      <c r="S54" s="39" t="str">
        <f t="shared" si="8"/>
        <v/>
      </c>
      <c r="T54" s="39" t="str">
        <f t="shared" si="9"/>
        <v/>
      </c>
      <c r="U54" s="39" t="str">
        <f t="shared" si="10"/>
        <v/>
      </c>
      <c r="V54" s="39" t="str">
        <f t="shared" si="11"/>
        <v/>
      </c>
      <c r="W54" s="39">
        <f t="shared" si="12"/>
        <v>1.0530159418979046</v>
      </c>
      <c r="X54" s="39" t="str">
        <f t="shared" si="13"/>
        <v/>
      </c>
      <c r="Y54" s="39" t="str">
        <f t="shared" si="14"/>
        <v/>
      </c>
      <c r="Z54" s="39" t="str">
        <f t="shared" si="15"/>
        <v/>
      </c>
      <c r="AA54" s="39" t="str">
        <f t="shared" si="16"/>
        <v/>
      </c>
      <c r="AB54" s="140" t="str">
        <f t="shared" si="17"/>
        <v/>
      </c>
      <c r="AD54" s="142">
        <f t="shared" si="18"/>
        <v>0.83449894690354187</v>
      </c>
      <c r="AE54" s="39" t="str">
        <f t="shared" si="19"/>
        <v/>
      </c>
      <c r="AF54" s="140" t="str">
        <f t="shared" si="20"/>
        <v/>
      </c>
      <c r="AH54" s="142" t="str">
        <f t="shared" si="21"/>
        <v/>
      </c>
      <c r="AI54" s="39" t="str">
        <f t="shared" si="22"/>
        <v/>
      </c>
      <c r="AJ54" s="39">
        <f t="shared" si="23"/>
        <v>1.3559157367955958</v>
      </c>
      <c r="AK54" s="39">
        <f t="shared" si="24"/>
        <v>0.29047601291280251</v>
      </c>
      <c r="AL54" s="39" t="str">
        <f t="shared" si="25"/>
        <v/>
      </c>
      <c r="AM54" s="39" t="str">
        <f t="shared" si="26"/>
        <v/>
      </c>
      <c r="AN54" s="39" t="str">
        <f t="shared" si="27"/>
        <v/>
      </c>
      <c r="AO54" s="39" t="str">
        <f t="shared" si="28"/>
        <v/>
      </c>
      <c r="AP54" s="39">
        <f t="shared" si="29"/>
        <v>0.51395468420041457</v>
      </c>
      <c r="AQ54" s="39">
        <f t="shared" si="30"/>
        <v>0.53813551984538688</v>
      </c>
      <c r="AR54" s="39" t="str">
        <f t="shared" si="31"/>
        <v/>
      </c>
      <c r="AS54" s="39" t="str">
        <f t="shared" si="32"/>
        <v/>
      </c>
      <c r="AT54" s="39" t="str">
        <f t="shared" si="33"/>
        <v/>
      </c>
      <c r="AU54" s="39" t="str">
        <f t="shared" si="34"/>
        <v/>
      </c>
      <c r="AV54" s="39" t="str">
        <f t="shared" si="35"/>
        <v/>
      </c>
      <c r="AW54" s="39" t="str">
        <f t="shared" si="36"/>
        <v/>
      </c>
      <c r="AX54" s="39" t="str">
        <f t="shared" si="37"/>
        <v/>
      </c>
      <c r="AY54" s="140" t="str">
        <f t="shared" si="38"/>
        <v/>
      </c>
    </row>
    <row r="55" spans="1:51">
      <c r="A55" s="23"/>
      <c r="B55" s="21"/>
      <c r="C55" s="4"/>
      <c r="D55" s="6"/>
      <c r="E55" s="6"/>
      <c r="F55" s="7"/>
      <c r="G55" s="6"/>
      <c r="H55" s="22"/>
      <c r="I55" s="92">
        <f t="shared" si="3"/>
        <v>495</v>
      </c>
      <c r="J55" s="6"/>
      <c r="K55" s="6"/>
      <c r="L55" s="19"/>
      <c r="M55" s="147">
        <f t="shared" si="40"/>
        <v>390</v>
      </c>
      <c r="N55" s="39" t="str">
        <f t="shared" si="4"/>
        <v/>
      </c>
      <c r="O55" s="39" t="str">
        <f t="shared" si="41"/>
        <v/>
      </c>
      <c r="P55" s="39" t="str">
        <f t="shared" si="5"/>
        <v/>
      </c>
      <c r="Q55" s="39" t="str">
        <f t="shared" si="6"/>
        <v/>
      </c>
      <c r="R55" s="39" t="str">
        <f t="shared" si="7"/>
        <v/>
      </c>
      <c r="S55" s="39" t="str">
        <f t="shared" si="8"/>
        <v/>
      </c>
      <c r="T55" s="39" t="str">
        <f t="shared" si="9"/>
        <v/>
      </c>
      <c r="U55" s="39" t="str">
        <f t="shared" si="10"/>
        <v/>
      </c>
      <c r="V55" s="39" t="str">
        <f t="shared" si="11"/>
        <v/>
      </c>
      <c r="W55" s="39">
        <f t="shared" si="12"/>
        <v>0.92011127024806338</v>
      </c>
      <c r="X55" s="39" t="str">
        <f t="shared" si="13"/>
        <v/>
      </c>
      <c r="Y55" s="39" t="str">
        <f t="shared" si="14"/>
        <v/>
      </c>
      <c r="Z55" s="39" t="str">
        <f t="shared" si="15"/>
        <v/>
      </c>
      <c r="AA55" s="39" t="str">
        <f t="shared" si="16"/>
        <v/>
      </c>
      <c r="AB55" s="140" t="str">
        <f t="shared" si="17"/>
        <v/>
      </c>
      <c r="AD55" s="142">
        <f t="shared" si="18"/>
        <v>0.55236589668225111</v>
      </c>
      <c r="AE55" s="39" t="str">
        <f t="shared" si="19"/>
        <v/>
      </c>
      <c r="AF55" s="140" t="str">
        <f t="shared" si="20"/>
        <v/>
      </c>
      <c r="AH55" s="142" t="str">
        <f t="shared" si="21"/>
        <v/>
      </c>
      <c r="AI55" s="39" t="str">
        <f t="shared" si="22"/>
        <v/>
      </c>
      <c r="AJ55" s="39">
        <f t="shared" si="23"/>
        <v>1.248125983242157</v>
      </c>
      <c r="AK55" s="39">
        <f t="shared" si="24"/>
        <v>0.32049413277531724</v>
      </c>
      <c r="AL55" s="39" t="str">
        <f t="shared" si="25"/>
        <v/>
      </c>
      <c r="AM55" s="39" t="str">
        <f t="shared" si="26"/>
        <v/>
      </c>
      <c r="AN55" s="39" t="str">
        <f t="shared" si="27"/>
        <v/>
      </c>
      <c r="AO55" s="39" t="str">
        <f t="shared" si="28"/>
        <v/>
      </c>
      <c r="AP55" s="39">
        <f t="shared" si="29"/>
        <v>0.69363711276402884</v>
      </c>
      <c r="AQ55" s="39">
        <f t="shared" si="30"/>
        <v>0.2292010345660162</v>
      </c>
      <c r="AR55" s="39" t="str">
        <f t="shared" si="31"/>
        <v/>
      </c>
      <c r="AS55" s="39" t="str">
        <f t="shared" si="32"/>
        <v/>
      </c>
      <c r="AT55" s="39" t="str">
        <f t="shared" si="33"/>
        <v/>
      </c>
      <c r="AU55" s="39" t="str">
        <f t="shared" si="34"/>
        <v/>
      </c>
      <c r="AV55" s="39" t="str">
        <f t="shared" si="35"/>
        <v/>
      </c>
      <c r="AW55" s="39" t="str">
        <f t="shared" si="36"/>
        <v/>
      </c>
      <c r="AX55" s="39" t="str">
        <f t="shared" si="37"/>
        <v/>
      </c>
      <c r="AY55" s="140" t="str">
        <f t="shared" si="38"/>
        <v/>
      </c>
    </row>
    <row r="56" spans="1:51">
      <c r="A56" s="23"/>
      <c r="B56" s="21"/>
      <c r="C56" s="4"/>
      <c r="D56" s="6"/>
      <c r="E56" s="6"/>
      <c r="F56" s="7"/>
      <c r="G56" s="6"/>
      <c r="H56" s="22"/>
      <c r="I56" s="92">
        <f t="shared" si="3"/>
        <v>510</v>
      </c>
      <c r="J56" s="6"/>
      <c r="K56" s="6"/>
      <c r="L56" s="19"/>
      <c r="M56" s="147">
        <f t="shared" si="40"/>
        <v>405</v>
      </c>
      <c r="N56" s="39" t="str">
        <f t="shared" si="4"/>
        <v/>
      </c>
      <c r="O56" s="39" t="str">
        <f t="shared" si="41"/>
        <v/>
      </c>
      <c r="P56" s="39" t="str">
        <f t="shared" si="5"/>
        <v/>
      </c>
      <c r="Q56" s="39" t="str">
        <f t="shared" si="6"/>
        <v/>
      </c>
      <c r="R56" s="39" t="str">
        <f t="shared" si="7"/>
        <v/>
      </c>
      <c r="S56" s="39" t="str">
        <f t="shared" si="8"/>
        <v/>
      </c>
      <c r="T56" s="39" t="str">
        <f t="shared" si="9"/>
        <v/>
      </c>
      <c r="U56" s="39" t="str">
        <f t="shared" si="10"/>
        <v/>
      </c>
      <c r="V56" s="39" t="str">
        <f t="shared" si="11"/>
        <v/>
      </c>
      <c r="W56" s="39">
        <f t="shared" si="12"/>
        <v>1.3203342962170883</v>
      </c>
      <c r="X56" s="39" t="str">
        <f t="shared" si="13"/>
        <v/>
      </c>
      <c r="Y56" s="39" t="str">
        <f t="shared" si="14"/>
        <v/>
      </c>
      <c r="Z56" s="39" t="str">
        <f t="shared" si="15"/>
        <v/>
      </c>
      <c r="AA56" s="39" t="str">
        <f t="shared" si="16"/>
        <v/>
      </c>
      <c r="AB56" s="140" t="str">
        <f t="shared" si="17"/>
        <v/>
      </c>
      <c r="AD56" s="142">
        <f t="shared" si="18"/>
        <v>0.72271272436354628</v>
      </c>
      <c r="AE56" s="39" t="str">
        <f t="shared" si="19"/>
        <v/>
      </c>
      <c r="AF56" s="140" t="str">
        <f t="shared" si="20"/>
        <v/>
      </c>
      <c r="AH56" s="142" t="str">
        <f t="shared" si="21"/>
        <v/>
      </c>
      <c r="AI56" s="39" t="str">
        <f t="shared" si="22"/>
        <v/>
      </c>
      <c r="AJ56" s="39">
        <f t="shared" si="23"/>
        <v>1.5240471281258861</v>
      </c>
      <c r="AK56" s="39">
        <f t="shared" si="24"/>
        <v>0.19375209724542913</v>
      </c>
      <c r="AL56" s="39" t="str">
        <f t="shared" si="25"/>
        <v/>
      </c>
      <c r="AM56" s="39" t="str">
        <f t="shared" si="26"/>
        <v/>
      </c>
      <c r="AN56" s="39" t="str">
        <f t="shared" si="27"/>
        <v/>
      </c>
      <c r="AO56" s="39" t="str">
        <f t="shared" si="28"/>
        <v/>
      </c>
      <c r="AP56" s="39">
        <f t="shared" si="29"/>
        <v>0.77072872605182707</v>
      </c>
      <c r="AQ56" s="39">
        <f t="shared" si="30"/>
        <v>0.52820452198274104</v>
      </c>
      <c r="AR56" s="39" t="str">
        <f t="shared" si="31"/>
        <v/>
      </c>
      <c r="AS56" s="39" t="str">
        <f t="shared" si="32"/>
        <v/>
      </c>
      <c r="AT56" s="39" t="str">
        <f t="shared" si="33"/>
        <v/>
      </c>
      <c r="AU56" s="39" t="str">
        <f t="shared" si="34"/>
        <v/>
      </c>
      <c r="AV56" s="39" t="str">
        <f t="shared" si="35"/>
        <v/>
      </c>
      <c r="AW56" s="39" t="str">
        <f t="shared" si="36"/>
        <v/>
      </c>
      <c r="AX56" s="39" t="str">
        <f t="shared" si="37"/>
        <v/>
      </c>
      <c r="AY56" s="140" t="str">
        <f t="shared" si="38"/>
        <v/>
      </c>
    </row>
    <row r="57" spans="1:51">
      <c r="A57" s="23"/>
      <c r="B57" s="21"/>
      <c r="C57" s="4"/>
      <c r="D57" s="6"/>
      <c r="E57" s="6"/>
      <c r="F57" s="7"/>
      <c r="G57" s="6"/>
      <c r="H57" s="22"/>
      <c r="I57" s="92">
        <f t="shared" si="3"/>
        <v>525</v>
      </c>
      <c r="J57" s="6"/>
      <c r="K57" s="6"/>
      <c r="L57" s="19"/>
      <c r="M57" s="147">
        <f t="shared" si="40"/>
        <v>420</v>
      </c>
      <c r="N57" s="39" t="str">
        <f t="shared" si="4"/>
        <v/>
      </c>
      <c r="O57" s="39" t="str">
        <f t="shared" si="41"/>
        <v/>
      </c>
      <c r="P57" s="39" t="str">
        <f t="shared" si="5"/>
        <v/>
      </c>
      <c r="Q57" s="39" t="str">
        <f t="shared" si="6"/>
        <v/>
      </c>
      <c r="R57" s="39" t="str">
        <f t="shared" si="7"/>
        <v/>
      </c>
      <c r="S57" s="39" t="str">
        <f t="shared" si="8"/>
        <v/>
      </c>
      <c r="T57" s="39" t="str">
        <f t="shared" si="9"/>
        <v/>
      </c>
      <c r="U57" s="39" t="str">
        <f t="shared" si="10"/>
        <v/>
      </c>
      <c r="V57" s="39" t="str">
        <f t="shared" si="11"/>
        <v/>
      </c>
      <c r="W57" s="39" t="str">
        <f t="shared" si="12"/>
        <v/>
      </c>
      <c r="X57" s="39" t="str">
        <f t="shared" si="13"/>
        <v/>
      </c>
      <c r="Y57" s="39" t="str">
        <f t="shared" si="14"/>
        <v/>
      </c>
      <c r="Z57" s="39" t="str">
        <f t="shared" si="15"/>
        <v/>
      </c>
      <c r="AA57" s="39" t="str">
        <f t="shared" si="16"/>
        <v/>
      </c>
      <c r="AB57" s="140" t="str">
        <f t="shared" si="17"/>
        <v/>
      </c>
      <c r="AD57" s="142">
        <f t="shared" si="18"/>
        <v>0.61987541469387109</v>
      </c>
      <c r="AE57" s="39" t="str">
        <f t="shared" si="19"/>
        <v/>
      </c>
      <c r="AF57" s="140" t="str">
        <f t="shared" si="20"/>
        <v/>
      </c>
      <c r="AH57" s="142" t="str">
        <f t="shared" si="21"/>
        <v/>
      </c>
      <c r="AI57" s="39" t="str">
        <f t="shared" si="22"/>
        <v/>
      </c>
      <c r="AJ57" s="39" t="str">
        <f t="shared" si="23"/>
        <v/>
      </c>
      <c r="AK57" s="39">
        <f t="shared" si="24"/>
        <v>0.19446503346472271</v>
      </c>
      <c r="AL57" s="39" t="str">
        <f t="shared" si="25"/>
        <v/>
      </c>
      <c r="AM57" s="39" t="str">
        <f t="shared" si="26"/>
        <v/>
      </c>
      <c r="AN57" s="39" t="str">
        <f t="shared" si="27"/>
        <v/>
      </c>
      <c r="AO57" s="39" t="str">
        <f t="shared" si="28"/>
        <v/>
      </c>
      <c r="AP57" s="39" t="str">
        <f t="shared" si="29"/>
        <v/>
      </c>
      <c r="AQ57" s="39">
        <f t="shared" si="30"/>
        <v>0.42312545217097525</v>
      </c>
      <c r="AR57" s="39" t="str">
        <f t="shared" si="31"/>
        <v/>
      </c>
      <c r="AS57" s="39" t="str">
        <f t="shared" si="32"/>
        <v/>
      </c>
      <c r="AT57" s="39" t="str">
        <f t="shared" si="33"/>
        <v/>
      </c>
      <c r="AU57" s="39" t="str">
        <f t="shared" si="34"/>
        <v/>
      </c>
      <c r="AV57" s="39" t="str">
        <f t="shared" si="35"/>
        <v/>
      </c>
      <c r="AW57" s="39" t="str">
        <f t="shared" si="36"/>
        <v/>
      </c>
      <c r="AX57" s="39" t="str">
        <f t="shared" si="37"/>
        <v/>
      </c>
      <c r="AY57" s="140" t="str">
        <f t="shared" si="38"/>
        <v/>
      </c>
    </row>
    <row r="58" spans="1:51">
      <c r="A58" s="23"/>
      <c r="B58" s="21"/>
      <c r="C58" s="4"/>
      <c r="D58" s="6"/>
      <c r="E58" s="6"/>
      <c r="F58" s="7"/>
      <c r="G58" s="6"/>
      <c r="H58" s="22"/>
      <c r="L58" s="19"/>
      <c r="M58" s="147">
        <f t="shared" si="40"/>
        <v>435</v>
      </c>
      <c r="N58" s="39" t="str">
        <f t="shared" si="4"/>
        <v/>
      </c>
      <c r="O58" s="39" t="str">
        <f t="shared" si="41"/>
        <v/>
      </c>
      <c r="P58" s="39" t="str">
        <f t="shared" si="5"/>
        <v/>
      </c>
      <c r="Q58" s="39" t="str">
        <f t="shared" si="6"/>
        <v/>
      </c>
      <c r="R58" s="39" t="str">
        <f t="shared" si="7"/>
        <v/>
      </c>
      <c r="S58" s="39" t="str">
        <f t="shared" si="8"/>
        <v/>
      </c>
      <c r="T58" s="39" t="str">
        <f t="shared" si="9"/>
        <v/>
      </c>
      <c r="U58" s="39" t="str">
        <f t="shared" si="10"/>
        <v/>
      </c>
      <c r="V58" s="39" t="str">
        <f t="shared" si="11"/>
        <v/>
      </c>
      <c r="W58" s="39" t="str">
        <f t="shared" si="12"/>
        <v/>
      </c>
      <c r="X58" s="39" t="str">
        <f t="shared" si="13"/>
        <v/>
      </c>
      <c r="Y58" s="39" t="str">
        <f t="shared" si="14"/>
        <v/>
      </c>
      <c r="Z58" s="39" t="str">
        <f t="shared" si="15"/>
        <v/>
      </c>
      <c r="AA58" s="39" t="str">
        <f t="shared" si="16"/>
        <v/>
      </c>
      <c r="AB58" s="140" t="str">
        <f t="shared" si="17"/>
        <v/>
      </c>
      <c r="AD58" s="142" t="str">
        <f t="shared" si="18"/>
        <v/>
      </c>
      <c r="AE58" s="39" t="str">
        <f t="shared" si="19"/>
        <v/>
      </c>
      <c r="AF58" s="140" t="str">
        <f t="shared" si="20"/>
        <v/>
      </c>
      <c r="AH58" s="142" t="str">
        <f t="shared" si="21"/>
        <v/>
      </c>
      <c r="AI58" s="39" t="str">
        <f t="shared" si="22"/>
        <v/>
      </c>
      <c r="AJ58" s="39" t="str">
        <f t="shared" si="23"/>
        <v/>
      </c>
      <c r="AK58" s="39" t="str">
        <f t="shared" si="24"/>
        <v/>
      </c>
      <c r="AL58" s="39" t="str">
        <f t="shared" si="25"/>
        <v/>
      </c>
      <c r="AM58" s="39" t="str">
        <f t="shared" si="26"/>
        <v/>
      </c>
      <c r="AN58" s="39" t="str">
        <f t="shared" si="27"/>
        <v/>
      </c>
      <c r="AO58" s="39" t="str">
        <f t="shared" si="28"/>
        <v/>
      </c>
      <c r="AP58" s="39" t="str">
        <f t="shared" si="29"/>
        <v/>
      </c>
      <c r="AQ58" s="39">
        <f t="shared" si="30"/>
        <v>0.33084846576514071</v>
      </c>
      <c r="AR58" s="39" t="str">
        <f t="shared" si="31"/>
        <v/>
      </c>
      <c r="AS58" s="39" t="str">
        <f t="shared" si="32"/>
        <v/>
      </c>
      <c r="AT58" s="39" t="str">
        <f t="shared" si="33"/>
        <v/>
      </c>
      <c r="AU58" s="39" t="str">
        <f t="shared" si="34"/>
        <v/>
      </c>
      <c r="AV58" s="39" t="str">
        <f t="shared" si="35"/>
        <v/>
      </c>
      <c r="AW58" s="39" t="str">
        <f t="shared" si="36"/>
        <v/>
      </c>
      <c r="AX58" s="39" t="str">
        <f t="shared" si="37"/>
        <v/>
      </c>
      <c r="AY58" s="140" t="str">
        <f t="shared" si="38"/>
        <v/>
      </c>
    </row>
    <row r="59" spans="1:51">
      <c r="A59" s="23"/>
      <c r="B59" s="21"/>
      <c r="C59" s="4"/>
      <c r="D59" s="6"/>
      <c r="E59" s="6"/>
      <c r="F59" s="7"/>
      <c r="G59" s="6"/>
      <c r="H59" s="22"/>
      <c r="L59" s="19"/>
      <c r="M59" s="148">
        <f t="shared" si="40"/>
        <v>450</v>
      </c>
      <c r="N59" s="47" t="str">
        <f t="shared" si="4"/>
        <v/>
      </c>
      <c r="O59" s="47" t="str">
        <f t="shared" si="41"/>
        <v/>
      </c>
      <c r="P59" s="47" t="str">
        <f t="shared" si="5"/>
        <v/>
      </c>
      <c r="Q59" s="47" t="str">
        <f t="shared" si="6"/>
        <v/>
      </c>
      <c r="R59" s="47" t="str">
        <f t="shared" si="7"/>
        <v/>
      </c>
      <c r="S59" s="47" t="str">
        <f t="shared" si="8"/>
        <v/>
      </c>
      <c r="T59" s="47" t="str">
        <f t="shared" si="9"/>
        <v/>
      </c>
      <c r="U59" s="47" t="str">
        <f t="shared" si="10"/>
        <v/>
      </c>
      <c r="V59" s="47" t="str">
        <f t="shared" si="11"/>
        <v/>
      </c>
      <c r="W59" s="47" t="str">
        <f t="shared" si="12"/>
        <v/>
      </c>
      <c r="X59" s="47" t="str">
        <f t="shared" si="13"/>
        <v/>
      </c>
      <c r="Y59" s="47" t="str">
        <f t="shared" si="14"/>
        <v/>
      </c>
      <c r="Z59" s="47" t="str">
        <f t="shared" si="15"/>
        <v/>
      </c>
      <c r="AA59" s="47" t="str">
        <f t="shared" si="16"/>
        <v/>
      </c>
      <c r="AB59" s="141" t="str">
        <f t="shared" si="17"/>
        <v/>
      </c>
      <c r="AD59" s="143" t="str">
        <f t="shared" si="18"/>
        <v/>
      </c>
      <c r="AE59" s="47" t="str">
        <f t="shared" si="19"/>
        <v/>
      </c>
      <c r="AF59" s="141" t="str">
        <f t="shared" si="20"/>
        <v/>
      </c>
      <c r="AH59" s="143" t="str">
        <f t="shared" si="21"/>
        <v/>
      </c>
      <c r="AI59" s="47" t="str">
        <f t="shared" si="22"/>
        <v/>
      </c>
      <c r="AJ59" s="47" t="str">
        <f t="shared" si="23"/>
        <v/>
      </c>
      <c r="AK59" s="47" t="str">
        <f t="shared" si="24"/>
        <v/>
      </c>
      <c r="AL59" s="47" t="str">
        <f t="shared" si="25"/>
        <v/>
      </c>
      <c r="AM59" s="47" t="str">
        <f t="shared" si="26"/>
        <v/>
      </c>
      <c r="AN59" s="47" t="str">
        <f t="shared" si="27"/>
        <v/>
      </c>
      <c r="AO59" s="47" t="str">
        <f t="shared" si="28"/>
        <v/>
      </c>
      <c r="AP59" s="47" t="str">
        <f t="shared" si="29"/>
        <v/>
      </c>
      <c r="AQ59" s="47">
        <f t="shared" si="30"/>
        <v>0.78258728806700639</v>
      </c>
      <c r="AR59" s="47" t="str">
        <f t="shared" si="31"/>
        <v/>
      </c>
      <c r="AS59" s="47" t="str">
        <f t="shared" si="32"/>
        <v/>
      </c>
      <c r="AT59" s="47" t="str">
        <f t="shared" si="33"/>
        <v/>
      </c>
      <c r="AU59" s="47" t="str">
        <f t="shared" si="34"/>
        <v/>
      </c>
      <c r="AV59" s="47" t="str">
        <f t="shared" si="35"/>
        <v/>
      </c>
      <c r="AW59" s="47" t="str">
        <f t="shared" si="36"/>
        <v/>
      </c>
      <c r="AX59" s="47" t="str">
        <f t="shared" si="37"/>
        <v/>
      </c>
      <c r="AY59" s="141" t="str">
        <f t="shared" si="38"/>
        <v/>
      </c>
    </row>
    <row r="60" spans="1:51">
      <c r="A60" s="8"/>
      <c r="B60" s="27"/>
      <c r="C60" s="28"/>
      <c r="D60" s="29"/>
      <c r="E60" s="29"/>
      <c r="F60" s="30"/>
      <c r="G60" s="29"/>
      <c r="H60" s="31"/>
      <c r="I60" s="93">
        <v>45</v>
      </c>
      <c r="J60" s="29"/>
      <c r="K60" s="29"/>
      <c r="L60" s="19"/>
    </row>
    <row r="61" spans="1:51">
      <c r="A61" s="210" t="s">
        <v>2</v>
      </c>
      <c r="B61" s="21">
        <v>55</v>
      </c>
      <c r="C61" s="6">
        <v>19.894046299999999</v>
      </c>
      <c r="D61" s="6">
        <v>19.9712663</v>
      </c>
      <c r="E61" s="6">
        <v>19.875714285714288</v>
      </c>
      <c r="F61" s="6">
        <v>1.2478553029669687E-2</v>
      </c>
      <c r="G61" s="6">
        <f t="shared" ref="G61:G75" si="42">(E61-D61)/D61*100</f>
        <v>-0.47844744970283537</v>
      </c>
      <c r="H61" s="12">
        <v>0.43</v>
      </c>
      <c r="I61" s="92">
        <f>I60+15</f>
        <v>60</v>
      </c>
      <c r="J61" s="6">
        <f t="shared" ref="J61:J74" si="43">G61+(G62-G61)/15*(I61-B61)</f>
        <v>-0.10750152147771863</v>
      </c>
      <c r="K61" s="6">
        <f>H61+(H62-H61)/15*(I61-B61)</f>
        <v>0.43</v>
      </c>
      <c r="L61" s="135"/>
    </row>
    <row r="62" spans="1:51">
      <c r="A62" s="210"/>
      <c r="B62" s="21">
        <f>B61+15</f>
        <v>70</v>
      </c>
      <c r="C62" s="6">
        <f t="shared" ref="C62:C75" si="44">C61</f>
        <v>19.894046299999999</v>
      </c>
      <c r="D62" s="6">
        <v>19.978969633333332</v>
      </c>
      <c r="E62" s="6">
        <v>20.105714285714292</v>
      </c>
      <c r="F62" s="6">
        <v>2.1675822241411506E-2</v>
      </c>
      <c r="G62" s="6">
        <f t="shared" si="42"/>
        <v>0.63439033497251474</v>
      </c>
      <c r="H62" s="12">
        <v>0.43</v>
      </c>
      <c r="I62" s="92">
        <f t="shared" ref="I62:I92" si="45">I61+15</f>
        <v>75</v>
      </c>
      <c r="J62" s="6">
        <f t="shared" si="43"/>
        <v>0.96166149302060899</v>
      </c>
      <c r="K62" s="6">
        <f t="shared" ref="K62:K74" si="46">H62+(H63-H62)/15*(I62-B62)</f>
        <v>0.43</v>
      </c>
      <c r="L62" s="135"/>
    </row>
    <row r="63" spans="1:51">
      <c r="A63" s="210"/>
      <c r="B63" s="21">
        <f t="shared" ref="B63:B75" si="47">B62+15</f>
        <v>85</v>
      </c>
      <c r="C63" s="6">
        <f t="shared" si="44"/>
        <v>19.894046299999999</v>
      </c>
      <c r="D63" s="6">
        <v>19.939339633333329</v>
      </c>
      <c r="E63" s="6">
        <v>20.261599999999998</v>
      </c>
      <c r="F63" s="6">
        <v>1.5989579940282366E-2</v>
      </c>
      <c r="G63" s="6">
        <f t="shared" si="42"/>
        <v>1.6162038091167976</v>
      </c>
      <c r="H63" s="12">
        <v>0.43</v>
      </c>
      <c r="I63" s="92">
        <f t="shared" si="45"/>
        <v>90</v>
      </c>
      <c r="J63" s="6">
        <f t="shared" si="43"/>
        <v>1.6710769784470298</v>
      </c>
      <c r="K63" s="6">
        <f t="shared" si="46"/>
        <v>0.43</v>
      </c>
      <c r="L63" s="135"/>
    </row>
    <row r="64" spans="1:51">
      <c r="A64" s="210"/>
      <c r="B64" s="21">
        <f t="shared" si="47"/>
        <v>100</v>
      </c>
      <c r="C64" s="6">
        <f t="shared" si="44"/>
        <v>19.894046299999999</v>
      </c>
      <c r="D64" s="6">
        <v>19.926259633333331</v>
      </c>
      <c r="E64" s="6">
        <v>20.281111111111109</v>
      </c>
      <c r="F64" s="6">
        <v>1.4500221041639502E-2</v>
      </c>
      <c r="G64" s="6">
        <f t="shared" si="42"/>
        <v>1.7808233171074943</v>
      </c>
      <c r="H64" s="12">
        <v>0.43</v>
      </c>
      <c r="I64" s="92">
        <f t="shared" si="45"/>
        <v>105</v>
      </c>
      <c r="J64" s="6">
        <f t="shared" si="43"/>
        <v>1.8415509285281448</v>
      </c>
      <c r="K64" s="6">
        <f t="shared" si="46"/>
        <v>0.43</v>
      </c>
      <c r="L64" s="135"/>
    </row>
    <row r="65" spans="1:12">
      <c r="A65" s="210"/>
      <c r="B65" s="21">
        <f t="shared" si="47"/>
        <v>115</v>
      </c>
      <c r="C65" s="6">
        <f t="shared" si="44"/>
        <v>19.894046299999999</v>
      </c>
      <c r="D65" s="6">
        <v>19.917102966666668</v>
      </c>
      <c r="E65" s="6">
        <v>20.308076923076921</v>
      </c>
      <c r="F65" s="6">
        <v>1.3272296189952846E-2</v>
      </c>
      <c r="G65" s="6">
        <f t="shared" si="42"/>
        <v>1.9630061513694457</v>
      </c>
      <c r="H65" s="12">
        <v>0.43</v>
      </c>
      <c r="I65" s="92">
        <f t="shared" si="45"/>
        <v>120</v>
      </c>
      <c r="J65" s="6">
        <f t="shared" si="43"/>
        <v>1.9792415486211992</v>
      </c>
      <c r="K65" s="6">
        <f t="shared" si="46"/>
        <v>0.43</v>
      </c>
      <c r="L65" s="135"/>
    </row>
    <row r="66" spans="1:12">
      <c r="A66" s="210"/>
      <c r="B66" s="21">
        <f t="shared" si="47"/>
        <v>130</v>
      </c>
      <c r="C66" s="6">
        <f t="shared" si="44"/>
        <v>19.894046299999999</v>
      </c>
      <c r="D66" s="6">
        <v>19.898949633333331</v>
      </c>
      <c r="E66" s="6">
        <v>20.299259259259266</v>
      </c>
      <c r="F66" s="6">
        <v>1.2687342549512022E-2</v>
      </c>
      <c r="G66" s="6">
        <f t="shared" si="42"/>
        <v>2.0117123431247061</v>
      </c>
      <c r="H66" s="12">
        <v>0.43</v>
      </c>
      <c r="I66" s="92">
        <f t="shared" si="45"/>
        <v>135</v>
      </c>
      <c r="J66" s="6">
        <f t="shared" si="43"/>
        <v>1.972029969045709</v>
      </c>
      <c r="K66" s="6">
        <f t="shared" si="46"/>
        <v>0.43</v>
      </c>
      <c r="L66" s="135"/>
    </row>
    <row r="67" spans="1:12">
      <c r="A67" s="210"/>
      <c r="B67" s="21">
        <f t="shared" si="47"/>
        <v>145</v>
      </c>
      <c r="C67" s="6">
        <f t="shared" si="44"/>
        <v>19.894046299999999</v>
      </c>
      <c r="D67" s="6">
        <v>19.893482966666667</v>
      </c>
      <c r="E67" s="6">
        <v>20.269999999999989</v>
      </c>
      <c r="F67" s="6">
        <v>1.2709778186045117E-2</v>
      </c>
      <c r="G67" s="6">
        <f t="shared" si="42"/>
        <v>1.892665220887715</v>
      </c>
      <c r="H67" s="12">
        <v>0.43</v>
      </c>
      <c r="I67" s="92">
        <f t="shared" si="45"/>
        <v>150</v>
      </c>
      <c r="J67" s="6">
        <f t="shared" si="43"/>
        <v>1.8962145446618859</v>
      </c>
      <c r="K67" s="6">
        <f t="shared" si="46"/>
        <v>0.43</v>
      </c>
      <c r="L67" s="135"/>
    </row>
    <row r="68" spans="1:12">
      <c r="A68" s="210"/>
      <c r="B68" s="21">
        <f t="shared" si="47"/>
        <v>160</v>
      </c>
      <c r="C68" s="6">
        <f t="shared" si="44"/>
        <v>19.894046299999999</v>
      </c>
      <c r="D68" s="6">
        <v>19.894046299999999</v>
      </c>
      <c r="E68" s="6">
        <v>20.27269230769231</v>
      </c>
      <c r="F68" s="6">
        <v>1.3728129459672797E-2</v>
      </c>
      <c r="G68" s="6">
        <f t="shared" si="42"/>
        <v>1.9033131922102275</v>
      </c>
      <c r="H68" s="12">
        <v>0.43</v>
      </c>
      <c r="I68" s="92">
        <f t="shared" si="45"/>
        <v>165</v>
      </c>
      <c r="J68" s="6">
        <f t="shared" si="43"/>
        <v>1.6931667195419253</v>
      </c>
      <c r="K68" s="6">
        <f t="shared" si="46"/>
        <v>0.43</v>
      </c>
      <c r="L68" s="135"/>
    </row>
    <row r="69" spans="1:12">
      <c r="A69" s="210"/>
      <c r="B69" s="21">
        <f t="shared" si="47"/>
        <v>175</v>
      </c>
      <c r="C69" s="6">
        <f t="shared" si="44"/>
        <v>19.894046299999999</v>
      </c>
      <c r="D69" s="6">
        <v>19.901859633333331</v>
      </c>
      <c r="E69" s="6">
        <v>20.155185185185186</v>
      </c>
      <c r="F69" s="6">
        <v>3.6413265795942125E-2</v>
      </c>
      <c r="G69" s="6">
        <f t="shared" si="42"/>
        <v>1.2728737742053207</v>
      </c>
      <c r="H69" s="12">
        <v>0.43</v>
      </c>
      <c r="I69" s="92">
        <f t="shared" si="45"/>
        <v>180</v>
      </c>
      <c r="J69" s="6">
        <f t="shared" si="43"/>
        <v>0.71498996506313039</v>
      </c>
      <c r="K69" s="6">
        <f t="shared" si="46"/>
        <v>0.43</v>
      </c>
      <c r="L69" s="135"/>
    </row>
    <row r="70" spans="1:12">
      <c r="A70" s="210"/>
      <c r="B70" s="21">
        <f t="shared" si="47"/>
        <v>190</v>
      </c>
      <c r="C70" s="6">
        <f t="shared" si="44"/>
        <v>19.894046299999999</v>
      </c>
      <c r="D70" s="6">
        <v>19.9053763</v>
      </c>
      <c r="E70" s="6">
        <v>19.825600000000001</v>
      </c>
      <c r="F70" s="6">
        <v>4.7000000000000069E-2</v>
      </c>
      <c r="G70" s="6">
        <f t="shared" si="42"/>
        <v>-0.4007776532212502</v>
      </c>
      <c r="H70" s="12">
        <v>0.43</v>
      </c>
      <c r="I70" s="92">
        <f t="shared" si="45"/>
        <v>195</v>
      </c>
      <c r="J70" s="6">
        <f t="shared" si="43"/>
        <v>-0.70512975109401832</v>
      </c>
      <c r="K70" s="6">
        <f t="shared" si="46"/>
        <v>0.43</v>
      </c>
      <c r="L70" s="135"/>
    </row>
    <row r="71" spans="1:12">
      <c r="A71" s="210"/>
      <c r="B71" s="21">
        <f t="shared" si="47"/>
        <v>205</v>
      </c>
      <c r="C71" s="6">
        <f t="shared" si="44"/>
        <v>19.894046299999999</v>
      </c>
      <c r="D71" s="6">
        <v>19.923849633333333</v>
      </c>
      <c r="E71" s="6">
        <v>19.662083333333332</v>
      </c>
      <c r="F71" s="6">
        <v>3.3489669616383035E-2</v>
      </c>
      <c r="G71" s="6">
        <f t="shared" si="42"/>
        <v>-1.3138339468395546</v>
      </c>
      <c r="H71" s="12">
        <v>0.43</v>
      </c>
      <c r="I71" s="92">
        <f t="shared" si="45"/>
        <v>210</v>
      </c>
      <c r="J71" s="6">
        <f t="shared" si="43"/>
        <v>-1.4277079451972592</v>
      </c>
      <c r="K71" s="6">
        <f t="shared" si="46"/>
        <v>0.43</v>
      </c>
      <c r="L71" s="135"/>
    </row>
    <row r="72" spans="1:12">
      <c r="A72" s="210"/>
      <c r="B72" s="21">
        <f t="shared" si="47"/>
        <v>220</v>
      </c>
      <c r="C72" s="6">
        <f t="shared" si="44"/>
        <v>19.894046299999999</v>
      </c>
      <c r="D72" s="6">
        <v>19.932049633333332</v>
      </c>
      <c r="E72" s="6">
        <v>19.602083333333333</v>
      </c>
      <c r="F72" s="6">
        <v>2.3952700976256673E-2</v>
      </c>
      <c r="G72" s="6">
        <f t="shared" si="42"/>
        <v>-1.6554559419126682</v>
      </c>
      <c r="H72" s="12">
        <v>0.43</v>
      </c>
      <c r="I72" s="92">
        <f t="shared" si="45"/>
        <v>225</v>
      </c>
      <c r="J72" s="6">
        <f t="shared" si="43"/>
        <v>-1.7532682799458343</v>
      </c>
      <c r="K72" s="6">
        <f t="shared" si="46"/>
        <v>0.43</v>
      </c>
      <c r="L72" s="135"/>
    </row>
    <row r="73" spans="1:12">
      <c r="A73" s="210"/>
      <c r="B73" s="21">
        <f t="shared" si="47"/>
        <v>235</v>
      </c>
      <c r="C73" s="6">
        <f t="shared" si="44"/>
        <v>19.894046299999999</v>
      </c>
      <c r="D73" s="6">
        <v>19.954899633333333</v>
      </c>
      <c r="E73" s="6">
        <v>19.566000000000003</v>
      </c>
      <c r="F73" s="6">
        <v>2.1213203435596364E-2</v>
      </c>
      <c r="G73" s="6">
        <f t="shared" si="42"/>
        <v>-1.9488929560121666</v>
      </c>
      <c r="H73" s="12">
        <v>0.43</v>
      </c>
      <c r="I73" s="92">
        <f t="shared" si="45"/>
        <v>240</v>
      </c>
      <c r="J73" s="6">
        <f t="shared" si="43"/>
        <v>-2.0036052119502337</v>
      </c>
      <c r="K73" s="6">
        <f t="shared" si="46"/>
        <v>0.43</v>
      </c>
      <c r="L73" s="135"/>
    </row>
    <row r="74" spans="1:12">
      <c r="A74" s="210"/>
      <c r="B74" s="21">
        <f t="shared" si="47"/>
        <v>250</v>
      </c>
      <c r="C74" s="6">
        <f t="shared" si="44"/>
        <v>19.894046299999999</v>
      </c>
      <c r="D74" s="6">
        <v>19.969886299999999</v>
      </c>
      <c r="E74" s="6">
        <v>19.547916666666669</v>
      </c>
      <c r="F74" s="6">
        <v>2.4668086523960481E-2</v>
      </c>
      <c r="G74" s="6">
        <f t="shared" si="42"/>
        <v>-2.1130297238263673</v>
      </c>
      <c r="H74" s="12">
        <v>0.43</v>
      </c>
      <c r="I74" s="92">
        <f t="shared" si="45"/>
        <v>255</v>
      </c>
      <c r="J74" s="6">
        <f t="shared" si="43"/>
        <v>-2.2273394201758832</v>
      </c>
      <c r="K74" s="6">
        <f t="shared" si="46"/>
        <v>0.43</v>
      </c>
      <c r="L74" s="135"/>
    </row>
    <row r="75" spans="1:12">
      <c r="A75" s="210"/>
      <c r="B75" s="21">
        <f t="shared" si="47"/>
        <v>265</v>
      </c>
      <c r="C75" s="6">
        <f t="shared" si="44"/>
        <v>19.894046299999999</v>
      </c>
      <c r="D75" s="6">
        <v>19.988919633333332</v>
      </c>
      <c r="E75" s="6">
        <v>19.497999999999998</v>
      </c>
      <c r="F75" s="6">
        <v>1.8708286933870198E-2</v>
      </c>
      <c r="G75" s="6">
        <f t="shared" si="42"/>
        <v>-2.4559588128749152</v>
      </c>
      <c r="H75" s="12">
        <v>0.43</v>
      </c>
      <c r="I75" s="92">
        <f t="shared" si="45"/>
        <v>270</v>
      </c>
      <c r="J75" s="6"/>
      <c r="K75" s="6"/>
      <c r="L75" s="19"/>
    </row>
    <row r="76" spans="1:12">
      <c r="A76" s="3"/>
      <c r="B76" s="21"/>
      <c r="C76" s="6"/>
      <c r="D76" s="6"/>
      <c r="E76" s="6"/>
      <c r="F76" s="6"/>
      <c r="G76" s="6"/>
      <c r="H76" s="12"/>
      <c r="I76" s="92">
        <f t="shared" si="45"/>
        <v>285</v>
      </c>
      <c r="J76" s="6"/>
      <c r="K76" s="6"/>
      <c r="L76" s="19"/>
    </row>
    <row r="77" spans="1:12">
      <c r="A77" s="3"/>
      <c r="B77" s="21"/>
      <c r="C77" s="6"/>
      <c r="D77" s="6"/>
      <c r="E77" s="6"/>
      <c r="F77" s="6"/>
      <c r="G77" s="6"/>
      <c r="H77" s="12"/>
      <c r="I77" s="92">
        <f t="shared" si="45"/>
        <v>300</v>
      </c>
      <c r="J77" s="6"/>
      <c r="K77" s="6"/>
      <c r="L77" s="19"/>
    </row>
    <row r="78" spans="1:12">
      <c r="A78" s="3"/>
      <c r="B78" s="21"/>
      <c r="C78" s="6"/>
      <c r="D78" s="6"/>
      <c r="E78" s="6"/>
      <c r="F78" s="6"/>
      <c r="G78" s="6"/>
      <c r="H78" s="12"/>
      <c r="I78" s="92">
        <f t="shared" si="45"/>
        <v>315</v>
      </c>
      <c r="J78" s="6"/>
      <c r="K78" s="6"/>
      <c r="L78" s="19"/>
    </row>
    <row r="79" spans="1:12">
      <c r="A79" s="3"/>
      <c r="B79" s="21"/>
      <c r="C79" s="6"/>
      <c r="D79" s="6"/>
      <c r="E79" s="6"/>
      <c r="F79" s="6"/>
      <c r="G79" s="6"/>
      <c r="H79" s="12"/>
      <c r="I79" s="92">
        <f t="shared" si="45"/>
        <v>330</v>
      </c>
      <c r="J79" s="6"/>
      <c r="K79" s="6"/>
      <c r="L79" s="19"/>
    </row>
    <row r="80" spans="1:12">
      <c r="A80" s="3"/>
      <c r="B80" s="21"/>
      <c r="C80" s="6"/>
      <c r="D80" s="6"/>
      <c r="E80" s="6"/>
      <c r="F80" s="6"/>
      <c r="G80" s="6"/>
      <c r="H80" s="12"/>
      <c r="I80" s="92">
        <f t="shared" si="45"/>
        <v>345</v>
      </c>
      <c r="J80" s="6"/>
      <c r="K80" s="6"/>
      <c r="L80" s="19"/>
    </row>
    <row r="81" spans="1:12">
      <c r="A81" s="3"/>
      <c r="B81" s="21"/>
      <c r="C81" s="6"/>
      <c r="D81" s="6"/>
      <c r="E81" s="6"/>
      <c r="F81" s="6"/>
      <c r="G81" s="6"/>
      <c r="H81" s="12"/>
      <c r="I81" s="92">
        <f t="shared" si="45"/>
        <v>360</v>
      </c>
      <c r="J81" s="6"/>
      <c r="K81" s="6"/>
      <c r="L81" s="19"/>
    </row>
    <row r="82" spans="1:12">
      <c r="A82" s="3"/>
      <c r="B82" s="21"/>
      <c r="C82" s="6"/>
      <c r="D82" s="6"/>
      <c r="E82" s="6"/>
      <c r="F82" s="6"/>
      <c r="G82" s="6"/>
      <c r="H82" s="12"/>
      <c r="I82" s="92">
        <f t="shared" si="45"/>
        <v>375</v>
      </c>
      <c r="J82" s="6"/>
      <c r="K82" s="6"/>
      <c r="L82" s="19"/>
    </row>
    <row r="83" spans="1:12">
      <c r="A83" s="3"/>
      <c r="B83" s="21"/>
      <c r="C83" s="6"/>
      <c r="D83" s="6"/>
      <c r="E83" s="6"/>
      <c r="F83" s="6"/>
      <c r="G83" s="6"/>
      <c r="H83" s="12"/>
      <c r="I83" s="92">
        <f t="shared" si="45"/>
        <v>390</v>
      </c>
      <c r="J83" s="6"/>
      <c r="K83" s="6"/>
      <c r="L83" s="19"/>
    </row>
    <row r="84" spans="1:12">
      <c r="A84" s="3"/>
      <c r="B84" s="21"/>
      <c r="C84" s="6"/>
      <c r="D84" s="6"/>
      <c r="E84" s="6"/>
      <c r="F84" s="6"/>
      <c r="G84" s="6"/>
      <c r="H84" s="12"/>
      <c r="I84" s="92">
        <f t="shared" si="45"/>
        <v>405</v>
      </c>
      <c r="J84" s="6"/>
      <c r="K84" s="6"/>
      <c r="L84" s="19"/>
    </row>
    <row r="85" spans="1:12">
      <c r="A85" s="3"/>
      <c r="B85" s="21"/>
      <c r="C85" s="6"/>
      <c r="D85" s="6"/>
      <c r="E85" s="6"/>
      <c r="F85" s="6"/>
      <c r="G85" s="6"/>
      <c r="H85" s="12"/>
      <c r="I85" s="92">
        <f t="shared" si="45"/>
        <v>420</v>
      </c>
      <c r="J85" s="6"/>
      <c r="K85" s="6"/>
      <c r="L85" s="19"/>
    </row>
    <row r="86" spans="1:12">
      <c r="A86" s="3"/>
      <c r="B86" s="21"/>
      <c r="C86" s="6"/>
      <c r="D86" s="6"/>
      <c r="E86" s="6"/>
      <c r="F86" s="6"/>
      <c r="G86" s="6"/>
      <c r="H86" s="12"/>
      <c r="I86" s="92">
        <f t="shared" si="45"/>
        <v>435</v>
      </c>
      <c r="J86" s="6"/>
      <c r="K86" s="6"/>
      <c r="L86" s="19"/>
    </row>
    <row r="87" spans="1:12">
      <c r="A87" s="3"/>
      <c r="B87" s="21"/>
      <c r="C87" s="6"/>
      <c r="D87" s="6"/>
      <c r="E87" s="6"/>
      <c r="F87" s="6"/>
      <c r="G87" s="6"/>
      <c r="H87" s="12"/>
      <c r="I87" s="92">
        <f t="shared" si="45"/>
        <v>450</v>
      </c>
      <c r="J87" s="6"/>
      <c r="K87" s="6"/>
      <c r="L87" s="19"/>
    </row>
    <row r="88" spans="1:12">
      <c r="A88" s="3"/>
      <c r="B88" s="21"/>
      <c r="C88" s="6"/>
      <c r="D88" s="6"/>
      <c r="E88" s="6"/>
      <c r="F88" s="6"/>
      <c r="G88" s="6"/>
      <c r="H88" s="12"/>
      <c r="I88" s="92">
        <f t="shared" si="45"/>
        <v>465</v>
      </c>
      <c r="J88" s="6"/>
      <c r="K88" s="6"/>
      <c r="L88" s="19"/>
    </row>
    <row r="89" spans="1:12">
      <c r="A89" s="3"/>
      <c r="B89" s="21"/>
      <c r="C89" s="6"/>
      <c r="D89" s="6"/>
      <c r="E89" s="6"/>
      <c r="F89" s="6"/>
      <c r="G89" s="6"/>
      <c r="H89" s="12"/>
      <c r="I89" s="92">
        <f t="shared" si="45"/>
        <v>480</v>
      </c>
      <c r="J89" s="6"/>
      <c r="K89" s="6"/>
      <c r="L89" s="19"/>
    </row>
    <row r="90" spans="1:12">
      <c r="A90" s="3"/>
      <c r="B90" s="21"/>
      <c r="C90" s="6"/>
      <c r="D90" s="6"/>
      <c r="E90" s="6"/>
      <c r="F90" s="6"/>
      <c r="G90" s="6"/>
      <c r="H90" s="12"/>
      <c r="I90" s="92">
        <f t="shared" si="45"/>
        <v>495</v>
      </c>
      <c r="J90" s="6"/>
      <c r="K90" s="6"/>
      <c r="L90" s="19"/>
    </row>
    <row r="91" spans="1:12">
      <c r="A91" s="3"/>
      <c r="B91" s="21"/>
      <c r="C91" s="6"/>
      <c r="D91" s="6"/>
      <c r="E91" s="6"/>
      <c r="F91" s="6"/>
      <c r="G91" s="6"/>
      <c r="H91" s="12"/>
      <c r="I91" s="92">
        <f t="shared" si="45"/>
        <v>510</v>
      </c>
      <c r="J91" s="6"/>
      <c r="K91" s="6"/>
      <c r="L91" s="19"/>
    </row>
    <row r="92" spans="1:12">
      <c r="A92" s="3"/>
      <c r="B92" s="21"/>
      <c r="C92" s="6"/>
      <c r="D92" s="6"/>
      <c r="E92" s="6"/>
      <c r="F92" s="6"/>
      <c r="G92" s="6"/>
      <c r="H92" s="12"/>
      <c r="I92" s="92">
        <f t="shared" si="45"/>
        <v>525</v>
      </c>
      <c r="J92" s="6"/>
      <c r="K92" s="6"/>
      <c r="L92" s="19"/>
    </row>
    <row r="93" spans="1:12">
      <c r="A93" s="3"/>
      <c r="B93" s="21"/>
      <c r="C93" s="6"/>
      <c r="D93" s="6"/>
      <c r="E93" s="6"/>
      <c r="F93" s="6"/>
      <c r="G93" s="6"/>
      <c r="H93" s="12"/>
      <c r="L93" s="19"/>
    </row>
    <row r="94" spans="1:12">
      <c r="B94" s="21"/>
      <c r="C94" s="2"/>
      <c r="D94" s="2"/>
      <c r="E94" s="2"/>
      <c r="F94" s="2"/>
      <c r="G94" s="2"/>
      <c r="H94" s="12"/>
      <c r="L94" s="19"/>
    </row>
    <row r="95" spans="1:12">
      <c r="A95" s="211" t="s">
        <v>17</v>
      </c>
      <c r="B95" s="27">
        <v>45</v>
      </c>
      <c r="C95" s="30"/>
      <c r="D95" s="30">
        <v>20.094939999999998</v>
      </c>
      <c r="E95" s="30">
        <v>19.478999999999996</v>
      </c>
      <c r="F95" s="30">
        <v>2.8451251013102103E-2</v>
      </c>
      <c r="G95" s="74">
        <v>-3.0651497342117069</v>
      </c>
      <c r="H95" s="31">
        <v>0.5</v>
      </c>
      <c r="I95" s="93">
        <v>45</v>
      </c>
      <c r="J95" s="29">
        <f>G95+(G96-G95)/15*(I95-B95)</f>
        <v>-3.0651497342117069</v>
      </c>
      <c r="K95" s="29">
        <f>H95+(H96-H95)/15*(I95-B95)</f>
        <v>0.5</v>
      </c>
      <c r="L95" s="135"/>
    </row>
    <row r="96" spans="1:12">
      <c r="A96" s="210"/>
      <c r="B96" s="21">
        <f>B95+15</f>
        <v>60</v>
      </c>
      <c r="C96" s="7"/>
      <c r="D96" s="7">
        <v>20.083939999999998</v>
      </c>
      <c r="E96" s="7">
        <v>19.768500000000003</v>
      </c>
      <c r="F96" s="7">
        <v>2.0332758116684224E-2</v>
      </c>
      <c r="G96" s="75">
        <v>-1.5706081575626858</v>
      </c>
      <c r="H96" s="22">
        <v>0.5</v>
      </c>
      <c r="I96" s="92">
        <f>I95+15</f>
        <v>60</v>
      </c>
      <c r="J96" s="6">
        <f t="shared" ref="J96:J119" si="48">G96+(G97-G96)/15*(I96-B96)</f>
        <v>-1.5706081575626858</v>
      </c>
      <c r="K96" s="6">
        <f>H96+(H97-H96)/15*(I96-B96)</f>
        <v>0.5</v>
      </c>
      <c r="L96" s="135"/>
    </row>
    <row r="97" spans="1:12">
      <c r="A97" s="210"/>
      <c r="B97" s="21">
        <f t="shared" ref="B97:B119" si="49">B96+15</f>
        <v>75</v>
      </c>
      <c r="C97" s="7"/>
      <c r="D97" s="7">
        <v>20.07694</v>
      </c>
      <c r="E97" s="7">
        <v>20.033499999999997</v>
      </c>
      <c r="F97" s="7">
        <v>1.598519051464423E-2</v>
      </c>
      <c r="G97" s="75">
        <v>-0.2163676337131252</v>
      </c>
      <c r="H97" s="22">
        <v>0.5</v>
      </c>
      <c r="I97" s="92">
        <f t="shared" ref="I97:I127" si="50">I96+15</f>
        <v>75</v>
      </c>
      <c r="J97" s="6">
        <f t="shared" si="48"/>
        <v>-0.2163676337131252</v>
      </c>
      <c r="K97" s="6">
        <f t="shared" ref="K97:K119" si="51">H97+(H98-H97)/15*(I97-B97)</f>
        <v>0.5</v>
      </c>
      <c r="L97" s="135"/>
    </row>
    <row r="98" spans="1:12">
      <c r="A98" s="210"/>
      <c r="B98" s="21">
        <f t="shared" si="49"/>
        <v>90</v>
      </c>
      <c r="C98" s="7"/>
      <c r="D98" s="7">
        <v>20.075590000000002</v>
      </c>
      <c r="E98" s="7">
        <v>20.2685</v>
      </c>
      <c r="F98" s="7">
        <v>1.9269556026896454E-2</v>
      </c>
      <c r="G98" s="75">
        <v>0.96091820962670416</v>
      </c>
      <c r="H98" s="22">
        <v>0.5</v>
      </c>
      <c r="I98" s="92">
        <f t="shared" si="50"/>
        <v>90</v>
      </c>
      <c r="J98" s="6">
        <f t="shared" si="48"/>
        <v>0.96091820962670416</v>
      </c>
      <c r="K98" s="6">
        <f t="shared" si="51"/>
        <v>0.5</v>
      </c>
      <c r="L98" s="135"/>
    </row>
    <row r="99" spans="1:12">
      <c r="A99" s="210"/>
      <c r="B99" s="21">
        <f t="shared" si="49"/>
        <v>105</v>
      </c>
      <c r="C99" s="7"/>
      <c r="D99" s="7">
        <v>20.081490000000002</v>
      </c>
      <c r="E99" s="7">
        <v>20.352500000000003</v>
      </c>
      <c r="F99" s="7">
        <v>2.1490511982341511E-2</v>
      </c>
      <c r="G99" s="75">
        <v>1.3495512534179506</v>
      </c>
      <c r="H99" s="22">
        <v>0.5</v>
      </c>
      <c r="I99" s="92">
        <f t="shared" si="50"/>
        <v>105</v>
      </c>
      <c r="J99" s="6">
        <f t="shared" si="48"/>
        <v>1.3495512534179506</v>
      </c>
      <c r="K99" s="6">
        <f t="shared" si="51"/>
        <v>0.5</v>
      </c>
      <c r="L99" s="135"/>
    </row>
    <row r="100" spans="1:12">
      <c r="A100" s="210"/>
      <c r="B100" s="21">
        <f t="shared" si="49"/>
        <v>120</v>
      </c>
      <c r="C100" s="7"/>
      <c r="D100" s="7">
        <v>20.077290000000001</v>
      </c>
      <c r="E100" s="7">
        <v>20.413500000000003</v>
      </c>
      <c r="F100" s="7">
        <v>2.3232237130876222E-2</v>
      </c>
      <c r="G100" s="75">
        <v>1.6745785910349513</v>
      </c>
      <c r="H100" s="22">
        <v>0.5</v>
      </c>
      <c r="I100" s="92">
        <f t="shared" si="50"/>
        <v>120</v>
      </c>
      <c r="J100" s="6">
        <f t="shared" si="48"/>
        <v>1.6745785910349513</v>
      </c>
      <c r="K100" s="6">
        <f t="shared" si="51"/>
        <v>0.5</v>
      </c>
      <c r="L100" s="135"/>
    </row>
    <row r="101" spans="1:12">
      <c r="A101" s="210"/>
      <c r="B101" s="21">
        <f t="shared" si="49"/>
        <v>135</v>
      </c>
      <c r="C101" s="7"/>
      <c r="D101" s="7">
        <v>20.068389999999997</v>
      </c>
      <c r="E101" s="7">
        <v>20.461500000000001</v>
      </c>
      <c r="F101" s="7">
        <v>2.3232237130875737E-2</v>
      </c>
      <c r="G101" s="75">
        <v>1.9588517065893361</v>
      </c>
      <c r="H101" s="22">
        <v>0.5</v>
      </c>
      <c r="I101" s="92">
        <f t="shared" si="50"/>
        <v>135</v>
      </c>
      <c r="J101" s="6">
        <f t="shared" si="48"/>
        <v>1.9588517065893361</v>
      </c>
      <c r="K101" s="6">
        <f t="shared" si="51"/>
        <v>0.5</v>
      </c>
      <c r="L101" s="135"/>
    </row>
    <row r="102" spans="1:12">
      <c r="A102" s="210"/>
      <c r="B102" s="21">
        <f t="shared" si="49"/>
        <v>150</v>
      </c>
      <c r="C102" s="7"/>
      <c r="D102" s="7">
        <v>20.063689999999998</v>
      </c>
      <c r="E102" s="7">
        <v>20.442499999999999</v>
      </c>
      <c r="F102" s="7">
        <v>2.3591925469711322E-2</v>
      </c>
      <c r="G102" s="75">
        <v>1.8880375444397388</v>
      </c>
      <c r="H102" s="22">
        <v>0.5</v>
      </c>
      <c r="I102" s="92">
        <f t="shared" si="50"/>
        <v>150</v>
      </c>
      <c r="J102" s="6">
        <f t="shared" si="48"/>
        <v>1.8880375444397388</v>
      </c>
      <c r="K102" s="6">
        <f t="shared" si="51"/>
        <v>0.5</v>
      </c>
      <c r="L102" s="135"/>
    </row>
    <row r="103" spans="1:12">
      <c r="A103" s="210"/>
      <c r="B103" s="21">
        <f t="shared" si="49"/>
        <v>165</v>
      </c>
      <c r="C103" s="7"/>
      <c r="D103" s="7">
        <v>20.061589999999999</v>
      </c>
      <c r="E103" s="7">
        <v>20.427</v>
      </c>
      <c r="F103" s="7">
        <v>2.2964503501113356E-2</v>
      </c>
      <c r="G103" s="75">
        <v>1.8214408728321168</v>
      </c>
      <c r="H103" s="22">
        <v>0.5</v>
      </c>
      <c r="I103" s="92">
        <f t="shared" si="50"/>
        <v>165</v>
      </c>
      <c r="J103" s="6">
        <f t="shared" si="48"/>
        <v>1.8214408728321168</v>
      </c>
      <c r="K103" s="6">
        <f t="shared" si="51"/>
        <v>0.5</v>
      </c>
      <c r="L103" s="135"/>
    </row>
    <row r="104" spans="1:12">
      <c r="A104" s="210"/>
      <c r="B104" s="21">
        <f t="shared" si="49"/>
        <v>180</v>
      </c>
      <c r="C104" s="7"/>
      <c r="D104" s="7">
        <v>20.066040000000001</v>
      </c>
      <c r="E104" s="7">
        <v>20.270500000000002</v>
      </c>
      <c r="F104" s="7">
        <v>4.7181062213338648E-2</v>
      </c>
      <c r="G104" s="75">
        <v>1.0189354750613522</v>
      </c>
      <c r="H104" s="22">
        <v>0.5</v>
      </c>
      <c r="I104" s="92">
        <f t="shared" si="50"/>
        <v>180</v>
      </c>
      <c r="J104" s="6">
        <f t="shared" si="48"/>
        <v>1.0189354750613522</v>
      </c>
      <c r="K104" s="6">
        <f t="shared" si="51"/>
        <v>0.5</v>
      </c>
      <c r="L104" s="135"/>
    </row>
    <row r="105" spans="1:12">
      <c r="A105" s="210"/>
      <c r="B105" s="21">
        <f t="shared" si="49"/>
        <v>195</v>
      </c>
      <c r="C105" s="7"/>
      <c r="D105" s="7">
        <v>20.063540000000003</v>
      </c>
      <c r="E105" s="7">
        <v>19.954499999999999</v>
      </c>
      <c r="F105" s="7">
        <v>4.0324342915649812E-2</v>
      </c>
      <c r="G105" s="75">
        <v>-0.54347338505569698</v>
      </c>
      <c r="H105" s="22">
        <v>0.5</v>
      </c>
      <c r="I105" s="92">
        <f t="shared" si="50"/>
        <v>195</v>
      </c>
      <c r="J105" s="6">
        <f t="shared" si="48"/>
        <v>-0.54347338505569698</v>
      </c>
      <c r="K105" s="6">
        <f t="shared" si="51"/>
        <v>0.5</v>
      </c>
      <c r="L105" s="135"/>
    </row>
    <row r="106" spans="1:12">
      <c r="A106" s="210"/>
      <c r="B106" s="21">
        <f t="shared" si="49"/>
        <v>210</v>
      </c>
      <c r="C106" s="7"/>
      <c r="D106" s="7">
        <v>20.068640000000002</v>
      </c>
      <c r="E106" s="7">
        <v>19.746500000000005</v>
      </c>
      <c r="F106" s="7">
        <v>2.2774639635487644E-2</v>
      </c>
      <c r="G106" s="75">
        <v>-1.6051909845410421</v>
      </c>
      <c r="H106" s="22">
        <v>0.5</v>
      </c>
      <c r="I106" s="92">
        <f t="shared" si="50"/>
        <v>210</v>
      </c>
      <c r="J106" s="6">
        <f t="shared" si="48"/>
        <v>-1.6051909845410421</v>
      </c>
      <c r="K106" s="6">
        <f t="shared" si="51"/>
        <v>0.5</v>
      </c>
      <c r="L106" s="135"/>
    </row>
    <row r="107" spans="1:12">
      <c r="A107" s="210"/>
      <c r="B107" s="21">
        <f t="shared" si="49"/>
        <v>225</v>
      </c>
      <c r="C107" s="7">
        <v>20.052240000000001</v>
      </c>
      <c r="D107" s="7">
        <v>20.052240000000001</v>
      </c>
      <c r="E107" s="7">
        <v>19.661499999999997</v>
      </c>
      <c r="F107" s="7">
        <v>2.8704483420209075E-2</v>
      </c>
      <c r="G107" s="75">
        <v>-1.948610230079056</v>
      </c>
      <c r="H107" s="22">
        <v>0.5</v>
      </c>
      <c r="I107" s="92">
        <f t="shared" si="50"/>
        <v>225</v>
      </c>
      <c r="J107" s="6">
        <f t="shared" si="48"/>
        <v>-1.948610230079056</v>
      </c>
      <c r="K107" s="6">
        <f t="shared" si="51"/>
        <v>0.5</v>
      </c>
      <c r="L107" s="135"/>
    </row>
    <row r="108" spans="1:12">
      <c r="A108" s="210"/>
      <c r="B108" s="21">
        <f t="shared" si="49"/>
        <v>240</v>
      </c>
      <c r="C108" s="7"/>
      <c r="D108" s="7">
        <v>20.067039999999999</v>
      </c>
      <c r="E108" s="7">
        <v>19.603500000000004</v>
      </c>
      <c r="F108" s="7">
        <v>1.7851728502481699E-2</v>
      </c>
      <c r="G108" s="75">
        <v>-2.3099570240553402</v>
      </c>
      <c r="H108" s="22">
        <v>0.5</v>
      </c>
      <c r="I108" s="92">
        <f t="shared" si="50"/>
        <v>240</v>
      </c>
      <c r="J108" s="6">
        <f t="shared" si="48"/>
        <v>-2.3099570240553402</v>
      </c>
      <c r="K108" s="6">
        <f t="shared" si="51"/>
        <v>0.5</v>
      </c>
      <c r="L108" s="135"/>
    </row>
    <row r="109" spans="1:12">
      <c r="A109" s="210"/>
      <c r="B109" s="21">
        <f t="shared" si="49"/>
        <v>255</v>
      </c>
      <c r="C109" s="7"/>
      <c r="D109" s="7">
        <v>20.067539999999997</v>
      </c>
      <c r="E109" s="7">
        <v>19.565999999999995</v>
      </c>
      <c r="F109" s="7">
        <v>2.6237779110122324E-2</v>
      </c>
      <c r="G109" s="75">
        <v>-2.4992599989834439</v>
      </c>
      <c r="H109" s="22">
        <v>0.5</v>
      </c>
      <c r="I109" s="92">
        <f t="shared" si="50"/>
        <v>255</v>
      </c>
      <c r="J109" s="6">
        <f t="shared" si="48"/>
        <v>-2.4992599989834439</v>
      </c>
      <c r="K109" s="6">
        <f t="shared" si="51"/>
        <v>0.5</v>
      </c>
      <c r="L109" s="135"/>
    </row>
    <row r="110" spans="1:12">
      <c r="A110" s="210"/>
      <c r="B110" s="21">
        <f t="shared" si="49"/>
        <v>270</v>
      </c>
      <c r="C110" s="7"/>
      <c r="D110" s="7">
        <v>20.052339999999997</v>
      </c>
      <c r="E110" s="7">
        <v>19.541499999999999</v>
      </c>
      <c r="F110" s="7">
        <v>1.8431951662947674E-2</v>
      </c>
      <c r="G110" s="75">
        <v>-2.5475331058619504</v>
      </c>
      <c r="H110" s="22">
        <v>0.5</v>
      </c>
      <c r="I110" s="92">
        <f t="shared" si="50"/>
        <v>270</v>
      </c>
      <c r="J110" s="6">
        <f t="shared" si="48"/>
        <v>-2.5475331058619504</v>
      </c>
      <c r="K110" s="6">
        <f t="shared" si="51"/>
        <v>0.5</v>
      </c>
      <c r="L110" s="135"/>
    </row>
    <row r="111" spans="1:12">
      <c r="A111" s="210"/>
      <c r="B111" s="21">
        <f t="shared" si="49"/>
        <v>285</v>
      </c>
      <c r="C111" s="7"/>
      <c r="D111" s="7">
        <v>20.070740000000001</v>
      </c>
      <c r="E111" s="7">
        <v>19.515500000000003</v>
      </c>
      <c r="F111" s="7">
        <v>2.4809802816416773E-2</v>
      </c>
      <c r="G111" s="75">
        <v>-2.7664151894748161</v>
      </c>
      <c r="H111" s="22">
        <v>0.5</v>
      </c>
      <c r="I111" s="92">
        <f t="shared" si="50"/>
        <v>285</v>
      </c>
      <c r="J111" s="6">
        <f t="shared" si="48"/>
        <v>-2.7664151894748161</v>
      </c>
      <c r="K111" s="6">
        <f t="shared" si="51"/>
        <v>0.5</v>
      </c>
      <c r="L111" s="135"/>
    </row>
    <row r="112" spans="1:12">
      <c r="A112" s="210"/>
      <c r="B112" s="21">
        <f t="shared" si="49"/>
        <v>300</v>
      </c>
      <c r="C112" s="7"/>
      <c r="D112" s="7">
        <v>20.068740000000002</v>
      </c>
      <c r="E112" s="7">
        <v>19.511999999999997</v>
      </c>
      <c r="F112" s="7">
        <v>1.9894458366193982E-2</v>
      </c>
      <c r="G112" s="75">
        <v>-2.7741651942274643</v>
      </c>
      <c r="H112" s="22">
        <v>0.5</v>
      </c>
      <c r="I112" s="92">
        <f t="shared" si="50"/>
        <v>300</v>
      </c>
      <c r="J112" s="6">
        <f t="shared" si="48"/>
        <v>-2.7741651942274643</v>
      </c>
      <c r="K112" s="6">
        <f t="shared" si="51"/>
        <v>0.5</v>
      </c>
      <c r="L112" s="135"/>
    </row>
    <row r="113" spans="1:12">
      <c r="A113" s="210"/>
      <c r="B113" s="21">
        <f t="shared" si="49"/>
        <v>315</v>
      </c>
      <c r="C113" s="7"/>
      <c r="D113" s="7">
        <v>20.077640000000002</v>
      </c>
      <c r="E113" s="7">
        <v>19.499500000000005</v>
      </c>
      <c r="F113" s="7">
        <v>2.3725402775129616E-2</v>
      </c>
      <c r="G113" s="75">
        <v>-2.8795216967731148</v>
      </c>
      <c r="H113" s="22">
        <v>0.5</v>
      </c>
      <c r="I113" s="92">
        <f t="shared" si="50"/>
        <v>315</v>
      </c>
      <c r="J113" s="6">
        <f t="shared" si="48"/>
        <v>-2.8795216967731148</v>
      </c>
      <c r="K113" s="6">
        <f t="shared" si="51"/>
        <v>0.5</v>
      </c>
      <c r="L113" s="135"/>
    </row>
    <row r="114" spans="1:12">
      <c r="A114" s="210"/>
      <c r="B114" s="21">
        <f t="shared" si="49"/>
        <v>330</v>
      </c>
      <c r="C114" s="7"/>
      <c r="D114" s="7">
        <v>20.071339999999999</v>
      </c>
      <c r="E114" s="7">
        <v>19.504999999999995</v>
      </c>
      <c r="F114" s="7">
        <v>1.7917941611104826E-2</v>
      </c>
      <c r="G114" s="75">
        <v>-2.8216352271447938</v>
      </c>
      <c r="H114" s="22">
        <v>0.5</v>
      </c>
      <c r="I114" s="92">
        <f t="shared" si="50"/>
        <v>330</v>
      </c>
      <c r="J114" s="6">
        <f t="shared" si="48"/>
        <v>-2.8216352271447938</v>
      </c>
      <c r="K114" s="6">
        <f t="shared" si="51"/>
        <v>0.5</v>
      </c>
      <c r="L114" s="135"/>
    </row>
    <row r="115" spans="1:12">
      <c r="A115" s="210"/>
      <c r="B115" s="21">
        <f t="shared" si="49"/>
        <v>345</v>
      </c>
      <c r="C115" s="7"/>
      <c r="D115" s="7">
        <v>20.064240000000002</v>
      </c>
      <c r="E115" s="7">
        <v>19.5045</v>
      </c>
      <c r="F115" s="7">
        <v>2.1392325234704627E-2</v>
      </c>
      <c r="G115" s="75">
        <v>-2.7897393571847298</v>
      </c>
      <c r="H115" s="22">
        <v>0.5</v>
      </c>
      <c r="I115" s="92">
        <f t="shared" si="50"/>
        <v>345</v>
      </c>
      <c r="J115" s="6">
        <f t="shared" si="48"/>
        <v>-2.7897393571847298</v>
      </c>
      <c r="K115" s="6">
        <f t="shared" si="51"/>
        <v>0.5</v>
      </c>
      <c r="L115" s="135"/>
    </row>
    <row r="116" spans="1:12">
      <c r="A116" s="210"/>
      <c r="B116" s="21">
        <f t="shared" si="49"/>
        <v>360</v>
      </c>
      <c r="C116" s="7"/>
      <c r="D116" s="7">
        <v>20.06964</v>
      </c>
      <c r="E116" s="7">
        <v>19.483499999999999</v>
      </c>
      <c r="F116" s="7">
        <v>2.0332758116684058E-2</v>
      </c>
      <c r="G116" s="75">
        <v>-2.9205307120606068</v>
      </c>
      <c r="H116" s="22">
        <v>0.5</v>
      </c>
      <c r="I116" s="92">
        <f t="shared" si="50"/>
        <v>360</v>
      </c>
      <c r="J116" s="6">
        <f t="shared" si="48"/>
        <v>-2.9205307120606068</v>
      </c>
      <c r="K116" s="6">
        <f t="shared" si="51"/>
        <v>0.5</v>
      </c>
      <c r="L116" s="135"/>
    </row>
    <row r="117" spans="1:12">
      <c r="A117" s="210"/>
      <c r="B117" s="21">
        <f t="shared" si="49"/>
        <v>375</v>
      </c>
      <c r="C117" s="7"/>
      <c r="D117" s="7">
        <v>20.08614</v>
      </c>
      <c r="E117" s="7">
        <v>19.460999999999999</v>
      </c>
      <c r="F117" s="7">
        <v>2.6337885460422095E-2</v>
      </c>
      <c r="G117" s="75">
        <v>-3.1122953439536007</v>
      </c>
      <c r="H117" s="22">
        <v>0.5</v>
      </c>
      <c r="I117" s="92">
        <f t="shared" si="50"/>
        <v>375</v>
      </c>
      <c r="J117" s="6">
        <f t="shared" si="48"/>
        <v>-3.1122953439536007</v>
      </c>
      <c r="K117" s="6">
        <f t="shared" si="51"/>
        <v>0.5</v>
      </c>
      <c r="L117" s="135"/>
    </row>
    <row r="118" spans="1:12">
      <c r="A118" s="210"/>
      <c r="B118" s="21">
        <f t="shared" si="49"/>
        <v>390</v>
      </c>
      <c r="C118" s="7"/>
      <c r="D118" s="7">
        <v>20.04954</v>
      </c>
      <c r="E118" s="7">
        <v>19.4575</v>
      </c>
      <c r="F118" s="7">
        <v>2.2912878474779047E-2</v>
      </c>
      <c r="G118" s="75">
        <v>-2.952885702115863</v>
      </c>
      <c r="H118" s="22">
        <v>0.5</v>
      </c>
      <c r="I118" s="92">
        <f t="shared" si="50"/>
        <v>390</v>
      </c>
      <c r="J118" s="6">
        <f t="shared" si="48"/>
        <v>-2.952885702115863</v>
      </c>
      <c r="K118" s="6">
        <f t="shared" si="51"/>
        <v>0.5</v>
      </c>
      <c r="L118" s="135"/>
    </row>
    <row r="119" spans="1:12">
      <c r="A119" s="210"/>
      <c r="B119" s="21">
        <f t="shared" si="49"/>
        <v>405</v>
      </c>
      <c r="C119" s="7"/>
      <c r="D119" s="7">
        <v>20.053340000000002</v>
      </c>
      <c r="E119" s="7">
        <v>19.388999999999996</v>
      </c>
      <c r="F119" s="7">
        <v>2.2687812633774691E-2</v>
      </c>
      <c r="G119" s="75">
        <v>-3.3128645901381328</v>
      </c>
      <c r="H119" s="22">
        <v>0.5</v>
      </c>
      <c r="I119" s="92">
        <f t="shared" si="50"/>
        <v>405</v>
      </c>
      <c r="J119" s="6">
        <f t="shared" si="48"/>
        <v>-3.3128645901381328</v>
      </c>
      <c r="K119" s="6">
        <f t="shared" si="51"/>
        <v>0.5</v>
      </c>
      <c r="L119" s="135"/>
    </row>
    <row r="120" spans="1:12">
      <c r="A120" s="3"/>
      <c r="B120" s="21"/>
      <c r="C120" s="7"/>
      <c r="D120" s="7"/>
      <c r="E120" s="7"/>
      <c r="F120" s="7"/>
      <c r="G120" s="75"/>
      <c r="H120" s="22"/>
      <c r="I120" s="92">
        <f t="shared" si="50"/>
        <v>420</v>
      </c>
      <c r="J120" s="6"/>
      <c r="K120" s="6"/>
      <c r="L120" s="19"/>
    </row>
    <row r="121" spans="1:12">
      <c r="A121" s="3"/>
      <c r="B121" s="21"/>
      <c r="C121" s="7"/>
      <c r="D121" s="7"/>
      <c r="E121" s="7"/>
      <c r="F121" s="7"/>
      <c r="G121" s="75"/>
      <c r="H121" s="22"/>
      <c r="I121" s="92">
        <f t="shared" si="50"/>
        <v>435</v>
      </c>
      <c r="J121" s="6"/>
      <c r="K121" s="6"/>
      <c r="L121" s="19"/>
    </row>
    <row r="122" spans="1:12">
      <c r="A122" s="3"/>
      <c r="B122" s="21"/>
      <c r="C122" s="7"/>
      <c r="D122" s="7"/>
      <c r="E122" s="7"/>
      <c r="F122" s="7"/>
      <c r="G122" s="75"/>
      <c r="H122" s="22"/>
      <c r="I122" s="92">
        <f t="shared" si="50"/>
        <v>450</v>
      </c>
      <c r="J122" s="6"/>
      <c r="K122" s="6"/>
      <c r="L122" s="19"/>
    </row>
    <row r="123" spans="1:12">
      <c r="A123" s="3"/>
      <c r="B123" s="21"/>
      <c r="C123" s="7"/>
      <c r="D123" s="7"/>
      <c r="E123" s="7"/>
      <c r="F123" s="7"/>
      <c r="G123" s="75"/>
      <c r="H123" s="22"/>
      <c r="I123" s="92">
        <f t="shared" si="50"/>
        <v>465</v>
      </c>
      <c r="J123" s="6"/>
      <c r="K123" s="6"/>
      <c r="L123" s="19"/>
    </row>
    <row r="124" spans="1:12">
      <c r="A124" s="3"/>
      <c r="B124" s="21"/>
      <c r="C124" s="7"/>
      <c r="D124" s="7"/>
      <c r="E124" s="7"/>
      <c r="F124" s="7"/>
      <c r="G124" s="75"/>
      <c r="H124" s="22"/>
      <c r="I124" s="92">
        <f t="shared" si="50"/>
        <v>480</v>
      </c>
      <c r="J124" s="6"/>
      <c r="K124" s="6"/>
      <c r="L124" s="19"/>
    </row>
    <row r="125" spans="1:12">
      <c r="A125" s="3"/>
      <c r="B125" s="21"/>
      <c r="C125" s="7"/>
      <c r="D125" s="7"/>
      <c r="E125" s="7"/>
      <c r="F125" s="7"/>
      <c r="G125" s="75"/>
      <c r="H125" s="22"/>
      <c r="I125" s="92">
        <f t="shared" si="50"/>
        <v>495</v>
      </c>
      <c r="J125" s="6"/>
      <c r="K125" s="6"/>
      <c r="L125" s="19"/>
    </row>
    <row r="126" spans="1:12">
      <c r="A126" s="3"/>
      <c r="B126" s="21"/>
      <c r="C126" s="7"/>
      <c r="D126" s="7"/>
      <c r="E126" s="7"/>
      <c r="F126" s="7"/>
      <c r="G126" s="75"/>
      <c r="H126" s="22"/>
      <c r="I126" s="92">
        <f t="shared" si="50"/>
        <v>510</v>
      </c>
      <c r="J126" s="6"/>
      <c r="K126" s="6"/>
      <c r="L126" s="19"/>
    </row>
    <row r="127" spans="1:12">
      <c r="A127" s="3"/>
      <c r="B127" s="21"/>
      <c r="C127" s="7"/>
      <c r="D127" s="7"/>
      <c r="E127" s="7"/>
      <c r="F127" s="7"/>
      <c r="G127" s="75"/>
      <c r="H127" s="22"/>
      <c r="I127" s="92">
        <f t="shared" si="50"/>
        <v>525</v>
      </c>
      <c r="J127" s="6"/>
      <c r="K127" s="6"/>
      <c r="L127" s="19"/>
    </row>
    <row r="128" spans="1:12">
      <c r="A128" s="3"/>
      <c r="B128" s="21"/>
      <c r="C128" s="7"/>
      <c r="D128" s="7"/>
      <c r="E128" s="7"/>
      <c r="F128" s="7"/>
      <c r="G128" s="75"/>
      <c r="H128" s="22"/>
      <c r="L128" s="19"/>
    </row>
    <row r="129" spans="1:12">
      <c r="B129" s="21"/>
      <c r="C129" s="2"/>
      <c r="D129" s="2"/>
      <c r="E129" s="2"/>
      <c r="F129" s="2"/>
      <c r="G129" s="2"/>
      <c r="H129" s="12"/>
      <c r="L129" s="19"/>
    </row>
    <row r="130" spans="1:12">
      <c r="A130" s="17"/>
      <c r="B130" s="27"/>
      <c r="C130" s="37"/>
      <c r="D130" s="37"/>
      <c r="E130" s="37"/>
      <c r="F130" s="37"/>
      <c r="G130" s="37"/>
      <c r="H130" s="38"/>
      <c r="I130" s="93">
        <v>45</v>
      </c>
      <c r="J130" s="29"/>
      <c r="K130" s="29"/>
      <c r="L130" s="19"/>
    </row>
    <row r="131" spans="1:12">
      <c r="B131" s="21"/>
      <c r="C131" s="2"/>
      <c r="D131" s="2"/>
      <c r="E131" s="2"/>
      <c r="F131" s="2"/>
      <c r="G131" s="2"/>
      <c r="H131" s="12"/>
      <c r="I131" s="92">
        <f>I130+15</f>
        <v>60</v>
      </c>
      <c r="J131" s="6"/>
      <c r="K131" s="6"/>
      <c r="L131" s="19"/>
    </row>
    <row r="132" spans="1:12">
      <c r="B132" s="21"/>
      <c r="C132" s="2"/>
      <c r="D132" s="2"/>
      <c r="E132" s="2"/>
      <c r="F132" s="2"/>
      <c r="G132" s="2"/>
      <c r="H132" s="12"/>
      <c r="I132" s="92">
        <f t="shared" ref="I132:I162" si="52">I131+15</f>
        <v>75</v>
      </c>
      <c r="J132" s="6"/>
      <c r="K132" s="6"/>
      <c r="L132" s="19"/>
    </row>
    <row r="133" spans="1:12">
      <c r="B133" s="21"/>
      <c r="C133" s="2"/>
      <c r="D133" s="2"/>
      <c r="E133" s="2"/>
      <c r="F133" s="2"/>
      <c r="G133" s="2"/>
      <c r="H133" s="12"/>
      <c r="I133" s="92">
        <f t="shared" si="52"/>
        <v>90</v>
      </c>
      <c r="J133" s="6"/>
      <c r="K133" s="6"/>
      <c r="L133" s="19"/>
    </row>
    <row r="134" spans="1:12">
      <c r="B134" s="21"/>
      <c r="C134" s="2"/>
      <c r="D134" s="2"/>
      <c r="E134" s="2"/>
      <c r="F134" s="2"/>
      <c r="G134" s="2"/>
      <c r="H134" s="12"/>
      <c r="I134" s="92">
        <f t="shared" si="52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19.964844658485511</v>
      </c>
      <c r="E135" s="34">
        <v>20.3</v>
      </c>
      <c r="F135" s="34">
        <v>0.04</v>
      </c>
      <c r="G135" s="35">
        <v>1.6787275195354014</v>
      </c>
      <c r="H135" s="36">
        <v>0.56520818453139754</v>
      </c>
      <c r="I135" s="92">
        <f t="shared" si="52"/>
        <v>120</v>
      </c>
      <c r="J135" s="6">
        <f t="shared" ref="J135:J155" si="53">G135+(G136-G135)/15*(I135-B135)</f>
        <v>1.6787275195354014</v>
      </c>
      <c r="K135" s="6">
        <f t="shared" ref="K135:K155" si="54">H135+(H136-H135)/15*(I135-B135)</f>
        <v>0.56520818453139754</v>
      </c>
      <c r="L135" s="135"/>
    </row>
    <row r="136" spans="1:12">
      <c r="A136" s="208"/>
      <c r="B136" s="23">
        <v>135</v>
      </c>
      <c r="C136" s="3"/>
      <c r="D136" s="34">
        <v>19.96787165848551</v>
      </c>
      <c r="E136" s="34">
        <v>20.41</v>
      </c>
      <c r="F136" s="34">
        <v>0.04</v>
      </c>
      <c r="G136" s="35">
        <v>2.2141986340672606</v>
      </c>
      <c r="H136" s="36">
        <v>0.56806752120375559</v>
      </c>
      <c r="I136" s="92">
        <f t="shared" si="52"/>
        <v>135</v>
      </c>
      <c r="J136" s="6">
        <f t="shared" si="53"/>
        <v>2.2141986340672606</v>
      </c>
      <c r="K136" s="6">
        <f t="shared" si="54"/>
        <v>0.56806752120375559</v>
      </c>
      <c r="L136" s="135"/>
    </row>
    <row r="137" spans="1:12">
      <c r="A137" s="208"/>
      <c r="B137" s="23">
        <v>150</v>
      </c>
      <c r="C137" s="3"/>
      <c r="D137" s="34">
        <v>19.952078658485508</v>
      </c>
      <c r="E137" s="34">
        <v>20.46</v>
      </c>
      <c r="F137" s="34">
        <v>0.03</v>
      </c>
      <c r="G137" s="35">
        <v>2.5457063908400173</v>
      </c>
      <c r="H137" s="36">
        <v>0.56905592854373555</v>
      </c>
      <c r="I137" s="92">
        <f t="shared" si="52"/>
        <v>150</v>
      </c>
      <c r="J137" s="6">
        <f t="shared" si="53"/>
        <v>2.5457063908400173</v>
      </c>
      <c r="K137" s="6">
        <f t="shared" si="54"/>
        <v>0.56905592854373555</v>
      </c>
      <c r="L137" s="135"/>
    </row>
    <row r="138" spans="1:12">
      <c r="A138" s="208"/>
      <c r="B138" s="23">
        <v>165</v>
      </c>
      <c r="C138" s="3"/>
      <c r="D138" s="34">
        <v>19.966829658485509</v>
      </c>
      <c r="E138" s="34">
        <v>20.52</v>
      </c>
      <c r="F138" s="34">
        <v>0.03</v>
      </c>
      <c r="G138" s="35">
        <v>2.7704465404672023</v>
      </c>
      <c r="H138" s="36">
        <v>0.56987445861022012</v>
      </c>
      <c r="I138" s="92">
        <f t="shared" si="52"/>
        <v>165</v>
      </c>
      <c r="J138" s="6">
        <f t="shared" si="53"/>
        <v>2.7704465404672023</v>
      </c>
      <c r="K138" s="6">
        <f t="shared" si="54"/>
        <v>0.56987445861022012</v>
      </c>
      <c r="L138" s="135"/>
    </row>
    <row r="139" spans="1:12">
      <c r="A139" s="208"/>
      <c r="B139" s="23">
        <v>180</v>
      </c>
      <c r="C139" s="3"/>
      <c r="D139" s="34">
        <v>19.965271658485509</v>
      </c>
      <c r="E139" s="34">
        <v>20.53</v>
      </c>
      <c r="F139" s="34">
        <v>0.03</v>
      </c>
      <c r="G139" s="35">
        <v>2.8285532557453323</v>
      </c>
      <c r="H139" s="36">
        <v>0.5702393001627285</v>
      </c>
      <c r="I139" s="92">
        <f t="shared" si="52"/>
        <v>180</v>
      </c>
      <c r="J139" s="6">
        <f t="shared" si="53"/>
        <v>2.8285532557453323</v>
      </c>
      <c r="K139" s="6">
        <f t="shared" si="54"/>
        <v>0.5702393001627285</v>
      </c>
      <c r="L139" s="135"/>
    </row>
    <row r="140" spans="1:12">
      <c r="A140" s="208"/>
      <c r="B140" s="23">
        <v>195</v>
      </c>
      <c r="C140" s="3"/>
      <c r="D140" s="34">
        <v>19.969210658485508</v>
      </c>
      <c r="E140" s="34">
        <v>20.34</v>
      </c>
      <c r="F140" s="34">
        <v>0.08</v>
      </c>
      <c r="G140" s="35">
        <v>1.8568051980408764</v>
      </c>
      <c r="H140" s="36">
        <v>0.57485582966616677</v>
      </c>
      <c r="I140" s="92">
        <f t="shared" si="52"/>
        <v>195</v>
      </c>
      <c r="J140" s="6">
        <f t="shared" si="53"/>
        <v>1.8568051980408764</v>
      </c>
      <c r="K140" s="6">
        <f t="shared" si="54"/>
        <v>0.57485582966616677</v>
      </c>
      <c r="L140" s="135"/>
    </row>
    <row r="141" spans="1:12">
      <c r="A141" s="208"/>
      <c r="B141" s="23">
        <v>210</v>
      </c>
      <c r="C141" s="3"/>
      <c r="D141" s="34">
        <v>19.983711658485511</v>
      </c>
      <c r="E141" s="34">
        <v>20.04</v>
      </c>
      <c r="F141" s="34">
        <v>0.08</v>
      </c>
      <c r="G141" s="35">
        <v>0.28167110533035994</v>
      </c>
      <c r="H141" s="36">
        <v>0.56591768591228464</v>
      </c>
      <c r="I141" s="92">
        <f t="shared" si="52"/>
        <v>210</v>
      </c>
      <c r="J141" s="6">
        <f t="shared" si="53"/>
        <v>0.28167110533035994</v>
      </c>
      <c r="K141" s="6">
        <f t="shared" si="54"/>
        <v>0.56591768591228464</v>
      </c>
      <c r="L141" s="135"/>
    </row>
    <row r="142" spans="1:12">
      <c r="A142" s="208"/>
      <c r="B142" s="23">
        <v>225</v>
      </c>
      <c r="C142" s="3"/>
      <c r="D142" s="34">
        <v>19.98732965848551</v>
      </c>
      <c r="E142" s="34">
        <v>19.82</v>
      </c>
      <c r="F142" s="34">
        <v>7.0000000000000007E-2</v>
      </c>
      <c r="G142" s="35">
        <v>-0.83717865940371539</v>
      </c>
      <c r="H142" s="36">
        <v>0.55696518869526457</v>
      </c>
      <c r="I142" s="92">
        <f t="shared" si="52"/>
        <v>225</v>
      </c>
      <c r="J142" s="6">
        <f t="shared" si="53"/>
        <v>-0.83717865940371539</v>
      </c>
      <c r="K142" s="6">
        <f t="shared" si="54"/>
        <v>0.55696518869526457</v>
      </c>
      <c r="L142" s="135"/>
    </row>
    <row r="143" spans="1:12">
      <c r="A143" s="208"/>
      <c r="B143" s="23">
        <v>240</v>
      </c>
      <c r="C143" s="3"/>
      <c r="D143" s="34">
        <v>20.00029965848551</v>
      </c>
      <c r="E143" s="34">
        <v>19.77</v>
      </c>
      <c r="F143" s="34">
        <v>0.08</v>
      </c>
      <c r="G143" s="35">
        <v>-1.1514810398743256</v>
      </c>
      <c r="H143" s="36">
        <v>0.55770670873612105</v>
      </c>
      <c r="I143" s="92">
        <f t="shared" si="52"/>
        <v>240</v>
      </c>
      <c r="J143" s="6">
        <f t="shared" si="53"/>
        <v>-1.1514810398743256</v>
      </c>
      <c r="K143" s="6">
        <f t="shared" si="54"/>
        <v>0.55770670873612105</v>
      </c>
      <c r="L143" s="135"/>
    </row>
    <row r="144" spans="1:12">
      <c r="A144" s="208"/>
      <c r="B144" s="23">
        <v>255</v>
      </c>
      <c r="C144" s="4"/>
      <c r="D144" s="34">
        <v>19.975618658485509</v>
      </c>
      <c r="E144" s="34">
        <v>19.71</v>
      </c>
      <c r="F144" s="34">
        <v>0.06</v>
      </c>
      <c r="G144" s="35">
        <v>-1.3297143033548791</v>
      </c>
      <c r="H144" s="36">
        <v>0.55216207961294983</v>
      </c>
      <c r="I144" s="92">
        <f t="shared" si="52"/>
        <v>255</v>
      </c>
      <c r="J144" s="6">
        <f t="shared" si="53"/>
        <v>-1.3297143033548791</v>
      </c>
      <c r="K144" s="6">
        <f t="shared" si="54"/>
        <v>0.55216207961294983</v>
      </c>
      <c r="L144" s="135"/>
    </row>
    <row r="145" spans="1:12">
      <c r="A145" s="208"/>
      <c r="B145" s="23">
        <v>270</v>
      </c>
      <c r="C145" s="3">
        <v>19.978000000000002</v>
      </c>
      <c r="D145" s="34">
        <v>19.982561658485508</v>
      </c>
      <c r="E145" s="34">
        <v>19.62</v>
      </c>
      <c r="F145" s="34">
        <v>0.06</v>
      </c>
      <c r="G145" s="35">
        <v>-1.8143902903036815</v>
      </c>
      <c r="H145" s="36">
        <v>0.54932593233641225</v>
      </c>
      <c r="I145" s="92">
        <f t="shared" si="52"/>
        <v>270</v>
      </c>
      <c r="J145" s="6">
        <f t="shared" si="53"/>
        <v>-1.8143902903036815</v>
      </c>
      <c r="K145" s="6">
        <f t="shared" si="54"/>
        <v>0.54932593233641225</v>
      </c>
      <c r="L145" s="135"/>
    </row>
    <row r="146" spans="1:12">
      <c r="A146" s="208"/>
      <c r="B146" s="23">
        <v>285</v>
      </c>
      <c r="C146" s="3"/>
      <c r="D146" s="34">
        <v>19.96697665848551</v>
      </c>
      <c r="E146" s="34">
        <v>19.649999999999999</v>
      </c>
      <c r="F146" s="34">
        <v>7.0000000000000007E-2</v>
      </c>
      <c r="G146" s="35">
        <v>-1.5875045276361557</v>
      </c>
      <c r="H146" s="36">
        <v>0.55345380642015152</v>
      </c>
      <c r="I146" s="92">
        <f t="shared" si="52"/>
        <v>285</v>
      </c>
      <c r="J146" s="6">
        <f t="shared" si="53"/>
        <v>-1.5875045276361557</v>
      </c>
      <c r="K146" s="6">
        <f t="shared" si="54"/>
        <v>0.55345380642015152</v>
      </c>
      <c r="L146" s="135"/>
    </row>
    <row r="147" spans="1:12">
      <c r="A147" s="208"/>
      <c r="B147" s="23">
        <v>300</v>
      </c>
      <c r="C147" s="3"/>
      <c r="D147" s="34">
        <v>19.954153658485509</v>
      </c>
      <c r="E147" s="34">
        <v>19.63</v>
      </c>
      <c r="F147" s="34">
        <v>0.04</v>
      </c>
      <c r="G147" s="35">
        <v>-1.624492143507495</v>
      </c>
      <c r="H147" s="36">
        <v>0.547334949575356</v>
      </c>
      <c r="I147" s="92">
        <f t="shared" si="52"/>
        <v>300</v>
      </c>
      <c r="J147" s="6">
        <f t="shared" si="53"/>
        <v>-1.624492143507495</v>
      </c>
      <c r="K147" s="6">
        <f t="shared" si="54"/>
        <v>0.547334949575356</v>
      </c>
      <c r="L147" s="135"/>
    </row>
    <row r="148" spans="1:12">
      <c r="A148" s="208"/>
      <c r="B148" s="23">
        <v>315</v>
      </c>
      <c r="C148" s="3"/>
      <c r="D148" s="34">
        <v>19.955265658485509</v>
      </c>
      <c r="E148" s="34">
        <v>19.62</v>
      </c>
      <c r="F148" s="34">
        <v>7.0000000000000007E-2</v>
      </c>
      <c r="G148" s="35">
        <v>-1.6800861698523355</v>
      </c>
      <c r="H148" s="36">
        <v>0.55327510152116732</v>
      </c>
      <c r="I148" s="92">
        <f t="shared" si="52"/>
        <v>315</v>
      </c>
      <c r="J148" s="6">
        <f t="shared" si="53"/>
        <v>-1.6800861698523355</v>
      </c>
      <c r="K148" s="6">
        <f t="shared" si="54"/>
        <v>0.55327510152116732</v>
      </c>
      <c r="L148" s="135"/>
    </row>
    <row r="149" spans="1:12">
      <c r="A149" s="208"/>
      <c r="B149" s="23">
        <v>330</v>
      </c>
      <c r="C149" s="3"/>
      <c r="D149" s="34">
        <v>19.954201658485509</v>
      </c>
      <c r="E149" s="34">
        <v>19.59</v>
      </c>
      <c r="F149" s="34">
        <v>7.0000000000000007E-2</v>
      </c>
      <c r="G149" s="35">
        <v>-1.8251878211856836</v>
      </c>
      <c r="H149" s="36">
        <v>0.55251540735434013</v>
      </c>
      <c r="I149" s="92">
        <f t="shared" si="52"/>
        <v>330</v>
      </c>
      <c r="J149" s="6">
        <f t="shared" si="53"/>
        <v>-1.8251878211856836</v>
      </c>
      <c r="K149" s="6">
        <f t="shared" si="54"/>
        <v>0.55251540735434013</v>
      </c>
      <c r="L149" s="135"/>
    </row>
    <row r="150" spans="1:12">
      <c r="A150" s="208"/>
      <c r="B150" s="23">
        <v>345</v>
      </c>
      <c r="C150" s="3"/>
      <c r="D150" s="34">
        <v>19.969210658485508</v>
      </c>
      <c r="E150" s="34">
        <v>19.559999999999999</v>
      </c>
      <c r="F150" s="34">
        <v>0.06</v>
      </c>
      <c r="G150" s="35">
        <v>-2.0492079806450629</v>
      </c>
      <c r="H150" s="36">
        <v>0.54841134441313266</v>
      </c>
      <c r="I150" s="92">
        <f t="shared" si="52"/>
        <v>345</v>
      </c>
      <c r="J150" s="6">
        <f t="shared" si="53"/>
        <v>-2.0492079806450629</v>
      </c>
      <c r="K150" s="6">
        <f t="shared" si="54"/>
        <v>0.54841134441313266</v>
      </c>
      <c r="L150" s="135"/>
    </row>
    <row r="151" spans="1:12">
      <c r="A151" s="208"/>
      <c r="B151" s="23">
        <v>360</v>
      </c>
      <c r="C151" s="3"/>
      <c r="D151" s="34">
        <v>19.965271658485509</v>
      </c>
      <c r="E151" s="34">
        <v>19.579999999999998</v>
      </c>
      <c r="F151" s="34">
        <v>0.05</v>
      </c>
      <c r="G151" s="35">
        <v>-1.9297090722117236</v>
      </c>
      <c r="H151" s="36">
        <v>0.54707426193996511</v>
      </c>
      <c r="I151" s="92">
        <f t="shared" si="52"/>
        <v>360</v>
      </c>
      <c r="J151" s="6">
        <f t="shared" si="53"/>
        <v>-1.9297090722117236</v>
      </c>
      <c r="K151" s="6">
        <f t="shared" si="54"/>
        <v>0.54707426193996511</v>
      </c>
      <c r="L151" s="135"/>
    </row>
    <row r="152" spans="1:12">
      <c r="A152" s="208"/>
      <c r="B152" s="23">
        <v>375</v>
      </c>
      <c r="C152" s="3"/>
      <c r="D152" s="34">
        <v>19.966829658485509</v>
      </c>
      <c r="E152" s="34">
        <v>19.579999999999998</v>
      </c>
      <c r="F152" s="34">
        <v>0.05</v>
      </c>
      <c r="G152" s="35">
        <v>-1.9373614394567404</v>
      </c>
      <c r="H152" s="36">
        <v>0.54698963174650972</v>
      </c>
      <c r="I152" s="92">
        <f t="shared" si="52"/>
        <v>375</v>
      </c>
      <c r="J152" s="6">
        <f t="shared" si="53"/>
        <v>-1.9373614394567404</v>
      </c>
      <c r="K152" s="6">
        <f t="shared" si="54"/>
        <v>0.54698963174650972</v>
      </c>
      <c r="L152" s="135"/>
    </row>
    <row r="153" spans="1:12">
      <c r="A153" s="208"/>
      <c r="B153" s="23">
        <v>390</v>
      </c>
      <c r="C153" s="3"/>
      <c r="D153" s="34">
        <v>19.952078658485508</v>
      </c>
      <c r="E153" s="34">
        <v>19.579999999999998</v>
      </c>
      <c r="F153" s="34">
        <v>0.08</v>
      </c>
      <c r="G153" s="35">
        <v>-1.8648616259703186</v>
      </c>
      <c r="H153" s="36">
        <v>0.5551935150493309</v>
      </c>
      <c r="I153" s="92">
        <f t="shared" si="52"/>
        <v>390</v>
      </c>
      <c r="J153" s="6">
        <f t="shared" si="53"/>
        <v>-1.8648616259703186</v>
      </c>
      <c r="K153" s="6">
        <f t="shared" si="54"/>
        <v>0.5551935150493309</v>
      </c>
      <c r="L153" s="135"/>
    </row>
    <row r="154" spans="1:12">
      <c r="A154" s="208"/>
      <c r="B154" s="23">
        <v>405</v>
      </c>
      <c r="C154" s="3"/>
      <c r="D154" s="34">
        <v>19.96787165848551</v>
      </c>
      <c r="E154" s="34">
        <v>19.57</v>
      </c>
      <c r="F154" s="34">
        <v>0.05</v>
      </c>
      <c r="G154" s="35">
        <v>-1.9925591735082651</v>
      </c>
      <c r="H154" s="36">
        <v>0.5466585897632027</v>
      </c>
      <c r="I154" s="92">
        <f t="shared" si="52"/>
        <v>405</v>
      </c>
      <c r="J154" s="6">
        <f t="shared" si="53"/>
        <v>-1.9925591735082651</v>
      </c>
      <c r="K154" s="6">
        <f t="shared" si="54"/>
        <v>0.5466585897632027</v>
      </c>
      <c r="L154" s="135"/>
    </row>
    <row r="155" spans="1:12">
      <c r="A155" s="208"/>
      <c r="B155" s="23">
        <v>420</v>
      </c>
      <c r="C155" s="3"/>
      <c r="D155" s="34">
        <v>19.964844658485511</v>
      </c>
      <c r="E155" s="34">
        <v>19.55</v>
      </c>
      <c r="F155" s="34">
        <v>0.06</v>
      </c>
      <c r="G155" s="35">
        <v>-2.0778757139449704</v>
      </c>
      <c r="H155" s="36">
        <v>0.54837475661318891</v>
      </c>
      <c r="I155" s="92">
        <f t="shared" si="52"/>
        <v>420</v>
      </c>
      <c r="J155" s="6">
        <f t="shared" si="53"/>
        <v>-2.0778757139449704</v>
      </c>
      <c r="K155" s="6">
        <f t="shared" si="54"/>
        <v>0.54837475661318891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52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52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52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52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52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52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52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19"/>
      <c r="H164" s="20"/>
      <c r="L164" s="19"/>
    </row>
    <row r="165" spans="1:12">
      <c r="A165" s="17"/>
      <c r="B165" s="16"/>
      <c r="C165" s="17"/>
      <c r="D165" s="17"/>
      <c r="E165" s="17"/>
      <c r="F165" s="17"/>
      <c r="G165" s="17"/>
      <c r="H165" s="18"/>
      <c r="I165" s="93">
        <v>45</v>
      </c>
      <c r="J165" s="29"/>
      <c r="K165" s="29"/>
      <c r="L165" s="19"/>
    </row>
    <row r="166" spans="1:12">
      <c r="A166" s="210" t="s">
        <v>19</v>
      </c>
      <c r="B166" s="49">
        <v>60</v>
      </c>
      <c r="C166" s="91"/>
      <c r="D166" s="91">
        <v>20.045103333333337</v>
      </c>
      <c r="E166" s="91">
        <v>17.807500000000001</v>
      </c>
      <c r="F166" s="91">
        <v>5.3200217648941436E-2</v>
      </c>
      <c r="G166" s="91">
        <v>-11.162842596138619</v>
      </c>
      <c r="H166" s="65">
        <v>0.63608452368533352</v>
      </c>
      <c r="I166" s="92">
        <f>I165+15</f>
        <v>60</v>
      </c>
      <c r="J166" s="6">
        <f t="shared" ref="J166:J192" si="55">G166+(G167-G166)/15*(I166-B166)</f>
        <v>-11.162842596138619</v>
      </c>
      <c r="K166" s="6">
        <f t="shared" ref="K166:K192" si="56">H166+(H167-H166)/15*(I166-B166)</f>
        <v>0.63608452368533352</v>
      </c>
      <c r="L166" s="135"/>
    </row>
    <row r="167" spans="1:12">
      <c r="A167" s="210"/>
      <c r="B167" s="49">
        <v>75</v>
      </c>
      <c r="C167" s="91"/>
      <c r="D167" s="91">
        <v>20.056496666666668</v>
      </c>
      <c r="E167" s="91">
        <v>18.223999999999997</v>
      </c>
      <c r="F167" s="91">
        <v>5.2954797009485473E-2</v>
      </c>
      <c r="G167" s="91">
        <v>-9.136673752760764</v>
      </c>
      <c r="H167" s="65">
        <v>0.62091577882473281</v>
      </c>
      <c r="I167" s="92">
        <f t="shared" ref="I167:I197" si="57">I166+15</f>
        <v>75</v>
      </c>
      <c r="J167" s="6">
        <f t="shared" si="55"/>
        <v>-9.136673752760764</v>
      </c>
      <c r="K167" s="6">
        <f t="shared" si="56"/>
        <v>0.62091577882473281</v>
      </c>
      <c r="L167" s="135"/>
    </row>
    <row r="168" spans="1:12">
      <c r="A168" s="210"/>
      <c r="B168" s="49">
        <v>90</v>
      </c>
      <c r="C168" s="91"/>
      <c r="D168" s="91">
        <v>20.055363333333336</v>
      </c>
      <c r="E168" s="91">
        <v>18.711500000000001</v>
      </c>
      <c r="F168" s="91">
        <v>6.5395557550711622E-2</v>
      </c>
      <c r="G168" s="91">
        <v>-6.7007678245337265</v>
      </c>
      <c r="H168" s="65">
        <v>0.63856258963664825</v>
      </c>
      <c r="I168" s="92">
        <f t="shared" si="57"/>
        <v>90</v>
      </c>
      <c r="J168" s="6">
        <f t="shared" si="55"/>
        <v>-6.7007678245337265</v>
      </c>
      <c r="K168" s="6">
        <f t="shared" si="56"/>
        <v>0.63856258963664825</v>
      </c>
      <c r="L168" s="135"/>
    </row>
    <row r="169" spans="1:12">
      <c r="A169" s="210"/>
      <c r="B169" s="49">
        <v>105</v>
      </c>
      <c r="C169" s="91"/>
      <c r="D169" s="91">
        <v>20.056740000000005</v>
      </c>
      <c r="E169" s="91">
        <v>19.306000000000001</v>
      </c>
      <c r="F169" s="91">
        <v>5.6326118088745901E-2</v>
      </c>
      <c r="G169" s="91">
        <v>-3.7430808795447503</v>
      </c>
      <c r="H169" s="65">
        <v>0.59448920213734713</v>
      </c>
      <c r="I169" s="92">
        <f t="shared" si="57"/>
        <v>105</v>
      </c>
      <c r="J169" s="6">
        <f t="shared" si="55"/>
        <v>-3.7430808795447503</v>
      </c>
      <c r="K169" s="6">
        <f t="shared" si="56"/>
        <v>0.59448920213734713</v>
      </c>
      <c r="L169" s="135"/>
    </row>
    <row r="170" spans="1:12">
      <c r="A170" s="210"/>
      <c r="B170" s="49">
        <v>120</v>
      </c>
      <c r="C170" s="91"/>
      <c r="D170" s="91">
        <v>20.047133333333335</v>
      </c>
      <c r="E170" s="91">
        <v>19.763500000000001</v>
      </c>
      <c r="F170" s="91">
        <v>4.5337912565418151E-2</v>
      </c>
      <c r="G170" s="91">
        <v>-1.4148323783616656</v>
      </c>
      <c r="H170" s="65">
        <v>0.55555777465426703</v>
      </c>
      <c r="I170" s="92">
        <f t="shared" si="57"/>
        <v>120</v>
      </c>
      <c r="J170" s="6">
        <f t="shared" si="55"/>
        <v>-1.4148323783616656</v>
      </c>
      <c r="K170" s="6">
        <f t="shared" si="56"/>
        <v>0.55555777465426703</v>
      </c>
      <c r="L170" s="135"/>
    </row>
    <row r="171" spans="1:12">
      <c r="A171" s="210"/>
      <c r="B171" s="49">
        <v>135</v>
      </c>
      <c r="C171" s="91"/>
      <c r="D171" s="91">
        <v>20.038220000000003</v>
      </c>
      <c r="E171" s="91">
        <v>20.017499999999998</v>
      </c>
      <c r="F171" s="91">
        <v>4.1023100039393495E-2</v>
      </c>
      <c r="G171" s="91">
        <v>-0.10340239801741016</v>
      </c>
      <c r="H171" s="65">
        <v>0.53996473204111117</v>
      </c>
      <c r="I171" s="92">
        <f t="shared" si="57"/>
        <v>135</v>
      </c>
      <c r="J171" s="6">
        <f t="shared" si="55"/>
        <v>-0.10340239801741016</v>
      </c>
      <c r="K171" s="6">
        <f t="shared" si="56"/>
        <v>0.53996473204111117</v>
      </c>
      <c r="L171" s="135"/>
    </row>
    <row r="172" spans="1:12">
      <c r="A172" s="210"/>
      <c r="B172" s="49">
        <v>150</v>
      </c>
      <c r="C172" s="91"/>
      <c r="D172" s="91">
        <v>20.017266666666671</v>
      </c>
      <c r="E172" s="91">
        <v>20.098000000000003</v>
      </c>
      <c r="F172" s="91">
        <v>3.5923896166611478E-2</v>
      </c>
      <c r="G172" s="91">
        <v>0.40331846838894631</v>
      </c>
      <c r="H172" s="65">
        <v>0.52869384178327394</v>
      </c>
      <c r="I172" s="92">
        <f t="shared" si="57"/>
        <v>150</v>
      </c>
      <c r="J172" s="6">
        <f t="shared" si="55"/>
        <v>0.40331846838894631</v>
      </c>
      <c r="K172" s="6">
        <f t="shared" si="56"/>
        <v>0.52869384178327394</v>
      </c>
      <c r="L172" s="135"/>
    </row>
    <row r="173" spans="1:12">
      <c r="A173" s="210"/>
      <c r="B173" s="49">
        <v>165</v>
      </c>
      <c r="C173" s="91"/>
      <c r="D173" s="91">
        <v>20.025876666666669</v>
      </c>
      <c r="E173" s="91">
        <v>20.005000000000003</v>
      </c>
      <c r="F173" s="91">
        <v>3.9269648116043838E-2</v>
      </c>
      <c r="G173" s="91">
        <v>-0.10424845320961999</v>
      </c>
      <c r="H173" s="65">
        <v>0.53703669273965593</v>
      </c>
      <c r="I173" s="92">
        <f t="shared" si="57"/>
        <v>165</v>
      </c>
      <c r="J173" s="6">
        <f t="shared" si="55"/>
        <v>-0.10424845320961999</v>
      </c>
      <c r="K173" s="6">
        <f t="shared" si="56"/>
        <v>0.53703669273965593</v>
      </c>
      <c r="L173" s="135"/>
    </row>
    <row r="174" spans="1:12">
      <c r="A174" s="210"/>
      <c r="B174" s="49">
        <v>180</v>
      </c>
      <c r="C174" s="91"/>
      <c r="D174" s="91">
        <v>20.04668666666667</v>
      </c>
      <c r="E174" s="91">
        <v>20.096499999999999</v>
      </c>
      <c r="F174" s="91">
        <v>4.5453851669346526E-2</v>
      </c>
      <c r="G174" s="91">
        <v>0.24848661607585323</v>
      </c>
      <c r="H174" s="65">
        <v>0.5465906272170834</v>
      </c>
      <c r="I174" s="92">
        <f t="shared" si="57"/>
        <v>180</v>
      </c>
      <c r="J174" s="6">
        <f t="shared" si="55"/>
        <v>0.24848661607585323</v>
      </c>
      <c r="K174" s="6">
        <f t="shared" si="56"/>
        <v>0.5465906272170834</v>
      </c>
      <c r="L174" s="135"/>
    </row>
    <row r="175" spans="1:12">
      <c r="A175" s="210"/>
      <c r="B175" s="49">
        <v>195</v>
      </c>
      <c r="C175" s="91"/>
      <c r="D175" s="91">
        <v>20.014133333333337</v>
      </c>
      <c r="E175" s="91">
        <v>20.075000000000003</v>
      </c>
      <c r="F175" s="91">
        <v>5.5298234482142994E-2</v>
      </c>
      <c r="G175" s="91">
        <v>0.30411842298108865</v>
      </c>
      <c r="H175" s="65">
        <v>0.56922114913062771</v>
      </c>
      <c r="I175" s="92">
        <f t="shared" si="57"/>
        <v>195</v>
      </c>
      <c r="J175" s="6">
        <f t="shared" si="55"/>
        <v>0.30411842298108865</v>
      </c>
      <c r="K175" s="6">
        <f t="shared" si="56"/>
        <v>0.56922114913062771</v>
      </c>
      <c r="L175" s="135"/>
    </row>
    <row r="176" spans="1:12">
      <c r="A176" s="210"/>
      <c r="B176" s="49">
        <v>210</v>
      </c>
      <c r="C176" s="91"/>
      <c r="D176" s="91">
        <v>20.026180000000004</v>
      </c>
      <c r="E176" s="91">
        <v>19.974500000000003</v>
      </c>
      <c r="F176" s="91">
        <v>3.4408536272573918E-2</v>
      </c>
      <c r="G176" s="91">
        <v>-0.25806219658467588</v>
      </c>
      <c r="H176" s="65">
        <v>0.52944596206304295</v>
      </c>
      <c r="I176" s="92">
        <f t="shared" si="57"/>
        <v>210</v>
      </c>
      <c r="J176" s="6">
        <f t="shared" si="55"/>
        <v>-0.25806219658467588</v>
      </c>
      <c r="K176" s="6">
        <f t="shared" si="56"/>
        <v>0.52944596206304295</v>
      </c>
      <c r="L176" s="135"/>
    </row>
    <row r="177" spans="1:12">
      <c r="A177" s="210"/>
      <c r="B177" s="49">
        <v>225</v>
      </c>
      <c r="C177" s="91"/>
      <c r="D177" s="91">
        <v>20.017673333333335</v>
      </c>
      <c r="E177" s="91">
        <v>19.864999999999998</v>
      </c>
      <c r="F177" s="91">
        <v>4.9150681314548028E-2</v>
      </c>
      <c r="G177" s="91">
        <v>-0.76269270055029426</v>
      </c>
      <c r="H177" s="65">
        <v>0.5609169973907927</v>
      </c>
      <c r="I177" s="92">
        <f t="shared" si="57"/>
        <v>225</v>
      </c>
      <c r="J177" s="6">
        <f t="shared" si="55"/>
        <v>-0.76269270055029426</v>
      </c>
      <c r="K177" s="6">
        <f t="shared" si="56"/>
        <v>0.5609169973907927</v>
      </c>
      <c r="L177" s="135"/>
    </row>
    <row r="178" spans="1:12">
      <c r="A178" s="210"/>
      <c r="B178" s="49">
        <v>240</v>
      </c>
      <c r="C178" s="91"/>
      <c r="D178" s="91">
        <v>20.016043333333336</v>
      </c>
      <c r="E178" s="91">
        <v>19.775500000000001</v>
      </c>
      <c r="F178" s="91">
        <v>4.8717769372495189E-2</v>
      </c>
      <c r="G178" s="91">
        <v>-1.2017526607406501</v>
      </c>
      <c r="H178" s="65">
        <v>0.56249338949401384</v>
      </c>
      <c r="I178" s="92">
        <f t="shared" si="57"/>
        <v>240</v>
      </c>
      <c r="J178" s="6">
        <f t="shared" si="55"/>
        <v>-1.2017526607406501</v>
      </c>
      <c r="K178" s="6">
        <f t="shared" si="56"/>
        <v>0.56249338949401384</v>
      </c>
      <c r="L178" s="135"/>
    </row>
    <row r="179" spans="1:12">
      <c r="A179" s="210"/>
      <c r="B179" s="49">
        <v>255</v>
      </c>
      <c r="C179" s="91">
        <v>20.006523333333334</v>
      </c>
      <c r="D179" s="91">
        <v>20.021453333333334</v>
      </c>
      <c r="E179" s="91">
        <v>19.722000000000001</v>
      </c>
      <c r="F179" s="91">
        <v>3.5333002315562814E-2</v>
      </c>
      <c r="G179" s="91">
        <v>-1.4956623195518886</v>
      </c>
      <c r="H179" s="65">
        <v>0.53776784143353695</v>
      </c>
      <c r="I179" s="92">
        <f t="shared" si="57"/>
        <v>255</v>
      </c>
      <c r="J179" s="6">
        <f t="shared" si="55"/>
        <v>-1.4956623195518886</v>
      </c>
      <c r="K179" s="6">
        <f t="shared" si="56"/>
        <v>0.53776784143353695</v>
      </c>
      <c r="L179" s="135"/>
    </row>
    <row r="180" spans="1:12">
      <c r="A180" s="210"/>
      <c r="B180" s="49">
        <v>270</v>
      </c>
      <c r="C180" s="91"/>
      <c r="D180" s="91">
        <v>20.016043333333336</v>
      </c>
      <c r="E180" s="91">
        <v>19.636999999999997</v>
      </c>
      <c r="F180" s="91">
        <v>3.5258444303980063E-2</v>
      </c>
      <c r="G180" s="91">
        <v>-1.8936976055707593</v>
      </c>
      <c r="H180" s="65">
        <v>0.53996923297268729</v>
      </c>
      <c r="I180" s="92">
        <f t="shared" si="57"/>
        <v>270</v>
      </c>
      <c r="J180" s="6">
        <f t="shared" si="55"/>
        <v>-1.8936976055707593</v>
      </c>
      <c r="K180" s="6">
        <f t="shared" si="56"/>
        <v>0.53996923297268729</v>
      </c>
      <c r="L180" s="135"/>
    </row>
    <row r="181" spans="1:12">
      <c r="A181" s="210"/>
      <c r="B181" s="49">
        <v>285</v>
      </c>
      <c r="C181" s="91"/>
      <c r="D181" s="91">
        <v>20.017673333333335</v>
      </c>
      <c r="E181" s="91">
        <v>19.612500000000001</v>
      </c>
      <c r="F181" s="91">
        <v>2.8814287391756319E-2</v>
      </c>
      <c r="G181" s="91">
        <v>-2.0240780563575345</v>
      </c>
      <c r="H181" s="65">
        <v>0.5306235833395474</v>
      </c>
      <c r="I181" s="92">
        <f t="shared" si="57"/>
        <v>285</v>
      </c>
      <c r="J181" s="6">
        <f t="shared" si="55"/>
        <v>-2.0240780563575345</v>
      </c>
      <c r="K181" s="6">
        <f t="shared" si="56"/>
        <v>0.5306235833395474</v>
      </c>
      <c r="L181" s="135"/>
    </row>
    <row r="182" spans="1:12">
      <c r="A182" s="210"/>
      <c r="B182" s="49">
        <v>300</v>
      </c>
      <c r="C182" s="91"/>
      <c r="D182" s="91">
        <v>20.026180000000004</v>
      </c>
      <c r="E182" s="91">
        <v>19.554499999999997</v>
      </c>
      <c r="F182" s="91">
        <v>3.1030545223087933E-2</v>
      </c>
      <c r="G182" s="91">
        <v>-2.3553168901907715</v>
      </c>
      <c r="H182" s="65">
        <v>0.53544628085527612</v>
      </c>
      <c r="I182" s="92">
        <f t="shared" si="57"/>
        <v>300</v>
      </c>
      <c r="J182" s="6">
        <f t="shared" si="55"/>
        <v>-2.3553168901907715</v>
      </c>
      <c r="K182" s="6">
        <f t="shared" si="56"/>
        <v>0.53544628085527612</v>
      </c>
      <c r="L182" s="135"/>
    </row>
    <row r="183" spans="1:12">
      <c r="A183" s="210"/>
      <c r="B183" s="49">
        <v>315</v>
      </c>
      <c r="C183" s="91"/>
      <c r="D183" s="91">
        <v>20.014133333333337</v>
      </c>
      <c r="E183" s="91">
        <v>19.581999999999997</v>
      </c>
      <c r="F183" s="91">
        <v>3.5033818248267019E-2</v>
      </c>
      <c r="G183" s="91">
        <v>-2.1591408737825595</v>
      </c>
      <c r="H183" s="65">
        <v>0.541105490667805</v>
      </c>
      <c r="I183" s="92">
        <f t="shared" si="57"/>
        <v>315</v>
      </c>
      <c r="J183" s="6">
        <f t="shared" si="55"/>
        <v>-2.1591408737825595</v>
      </c>
      <c r="K183" s="6">
        <f t="shared" si="56"/>
        <v>0.541105490667805</v>
      </c>
      <c r="L183" s="135"/>
    </row>
    <row r="184" spans="1:12">
      <c r="A184" s="210"/>
      <c r="B184" s="49">
        <v>330</v>
      </c>
      <c r="C184" s="91"/>
      <c r="D184" s="91">
        <v>20.04668666666667</v>
      </c>
      <c r="E184" s="91">
        <v>19.593499999999999</v>
      </c>
      <c r="F184" s="91">
        <v>4.1836146546912409E-2</v>
      </c>
      <c r="G184" s="91">
        <v>-2.2606562081913659</v>
      </c>
      <c r="H184" s="65">
        <v>0.55323771043177694</v>
      </c>
      <c r="I184" s="92">
        <f t="shared" si="57"/>
        <v>330</v>
      </c>
      <c r="J184" s="6">
        <f t="shared" si="55"/>
        <v>-2.2606562081913659</v>
      </c>
      <c r="K184" s="6">
        <f t="shared" si="56"/>
        <v>0.55323771043177694</v>
      </c>
      <c r="L184" s="135"/>
    </row>
    <row r="185" spans="1:12">
      <c r="A185" s="210"/>
      <c r="B185" s="49">
        <v>345</v>
      </c>
      <c r="C185" s="91"/>
      <c r="D185" s="91">
        <v>20.025876666666669</v>
      </c>
      <c r="E185" s="91">
        <v>19.555500000000002</v>
      </c>
      <c r="F185" s="91">
        <v>3.10305452230882E-2</v>
      </c>
      <c r="G185" s="91">
        <v>-2.348844320256974</v>
      </c>
      <c r="H185" s="65">
        <v>0.5354189000017644</v>
      </c>
      <c r="I185" s="92">
        <f t="shared" si="57"/>
        <v>345</v>
      </c>
      <c r="J185" s="6">
        <f t="shared" si="55"/>
        <v>-2.348844320256974</v>
      </c>
      <c r="K185" s="6">
        <f t="shared" si="56"/>
        <v>0.5354189000017644</v>
      </c>
      <c r="L185" s="135"/>
    </row>
    <row r="186" spans="1:12">
      <c r="A186" s="210"/>
      <c r="B186" s="49">
        <v>360</v>
      </c>
      <c r="C186" s="91"/>
      <c r="D186" s="91">
        <v>20.017266666666671</v>
      </c>
      <c r="E186" s="91">
        <v>19.519499999999997</v>
      </c>
      <c r="F186" s="91">
        <v>3.2195946132524238E-2</v>
      </c>
      <c r="G186" s="91">
        <v>-2.486686493993556</v>
      </c>
      <c r="H186" s="65">
        <v>0.53820601642025667</v>
      </c>
      <c r="I186" s="92">
        <f t="shared" si="57"/>
        <v>360</v>
      </c>
      <c r="J186" s="6">
        <f t="shared" si="55"/>
        <v>-2.486686493993556</v>
      </c>
      <c r="K186" s="6">
        <f t="shared" si="56"/>
        <v>0.53820601642025667</v>
      </c>
      <c r="L186" s="135"/>
    </row>
    <row r="187" spans="1:12">
      <c r="A187" s="210"/>
      <c r="B187" s="49">
        <v>375</v>
      </c>
      <c r="C187" s="91"/>
      <c r="D187" s="91">
        <v>20.038220000000003</v>
      </c>
      <c r="E187" s="91">
        <v>19.502500000000001</v>
      </c>
      <c r="F187" s="91">
        <v>2.3367769075779473E-2</v>
      </c>
      <c r="G187" s="91">
        <v>-2.6734909587777818</v>
      </c>
      <c r="H187" s="65">
        <v>0.52656826373184806</v>
      </c>
      <c r="I187" s="92">
        <f t="shared" si="57"/>
        <v>375</v>
      </c>
      <c r="J187" s="6">
        <f t="shared" si="55"/>
        <v>-2.6734909587777818</v>
      </c>
      <c r="K187" s="6">
        <f t="shared" si="56"/>
        <v>0.52656826373184806</v>
      </c>
      <c r="L187" s="135"/>
    </row>
    <row r="188" spans="1:12">
      <c r="A188" s="210"/>
      <c r="B188" s="49">
        <v>390</v>
      </c>
      <c r="C188" s="91"/>
      <c r="D188" s="91">
        <v>20.012786666666667</v>
      </c>
      <c r="E188" s="91">
        <v>19.541000000000004</v>
      </c>
      <c r="F188" s="91">
        <v>2.9894551519069397E-2</v>
      </c>
      <c r="G188" s="91">
        <v>-2.3574261522133333</v>
      </c>
      <c r="H188" s="65">
        <v>0.53412217164146569</v>
      </c>
      <c r="I188" s="92">
        <f t="shared" si="57"/>
        <v>390</v>
      </c>
      <c r="J188" s="6">
        <f t="shared" si="55"/>
        <v>-2.3574261522133333</v>
      </c>
      <c r="K188" s="6">
        <f t="shared" si="56"/>
        <v>0.53412217164146569</v>
      </c>
      <c r="L188" s="135"/>
    </row>
    <row r="189" spans="1:12">
      <c r="A189" s="210"/>
      <c r="B189" s="49">
        <v>405</v>
      </c>
      <c r="C189" s="91"/>
      <c r="D189" s="91">
        <v>20.022963333333333</v>
      </c>
      <c r="E189" s="91">
        <v>19.494</v>
      </c>
      <c r="F189" s="91">
        <v>4.0574817183490423E-2</v>
      </c>
      <c r="G189" s="91">
        <v>-2.6417834589585394</v>
      </c>
      <c r="H189" s="65">
        <v>0.55359647891351293</v>
      </c>
      <c r="I189" s="92">
        <f t="shared" si="57"/>
        <v>405</v>
      </c>
      <c r="J189" s="6">
        <f t="shared" si="55"/>
        <v>-2.6417834589585394</v>
      </c>
      <c r="K189" s="6">
        <f t="shared" si="56"/>
        <v>0.55359647891351293</v>
      </c>
      <c r="L189" s="135"/>
    </row>
    <row r="190" spans="1:12">
      <c r="A190" s="210"/>
      <c r="B190" s="49">
        <v>420</v>
      </c>
      <c r="C190" s="91"/>
      <c r="D190" s="91">
        <v>20.02186</v>
      </c>
      <c r="E190" s="91">
        <v>19.4955</v>
      </c>
      <c r="F190" s="91">
        <v>3.0689446154389514E-2</v>
      </c>
      <c r="G190" s="91">
        <v>-2.6289265832445157</v>
      </c>
      <c r="H190" s="65">
        <v>0.53655079628937208</v>
      </c>
      <c r="I190" s="92">
        <f t="shared" si="57"/>
        <v>420</v>
      </c>
      <c r="J190" s="6">
        <f t="shared" si="55"/>
        <v>-2.6289265832445157</v>
      </c>
      <c r="K190" s="6">
        <f t="shared" si="56"/>
        <v>0.53655079628937208</v>
      </c>
      <c r="L190" s="135"/>
    </row>
    <row r="191" spans="1:12">
      <c r="A191" s="210"/>
      <c r="B191" s="49">
        <v>435</v>
      </c>
      <c r="C191" s="91"/>
      <c r="D191" s="91">
        <v>20.010539999999999</v>
      </c>
      <c r="E191" s="91">
        <v>19.501999999999999</v>
      </c>
      <c r="F191" s="91">
        <v>2.7260922485067667E-2</v>
      </c>
      <c r="G191" s="91">
        <v>-2.5413607029095666</v>
      </c>
      <c r="H191" s="65">
        <v>0.5314798787469931</v>
      </c>
      <c r="I191" s="92">
        <f t="shared" si="57"/>
        <v>435</v>
      </c>
      <c r="J191" s="6">
        <f t="shared" si="55"/>
        <v>-2.5413607029095666</v>
      </c>
      <c r="K191" s="6">
        <f t="shared" si="56"/>
        <v>0.5314798787469931</v>
      </c>
      <c r="L191" s="135"/>
    </row>
    <row r="192" spans="1:12">
      <c r="A192" s="210"/>
      <c r="B192" s="49">
        <v>450</v>
      </c>
      <c r="C192" s="91"/>
      <c r="D192" s="91">
        <v>20.02262</v>
      </c>
      <c r="E192" s="91">
        <v>19.454499999999999</v>
      </c>
      <c r="F192" s="91">
        <v>2.3050288273114304E-2</v>
      </c>
      <c r="G192" s="91">
        <v>-2.837390910879797</v>
      </c>
      <c r="H192" s="65">
        <v>0.5274985186023019</v>
      </c>
      <c r="I192" s="92">
        <f t="shared" si="57"/>
        <v>450</v>
      </c>
      <c r="J192" s="6">
        <f t="shared" si="55"/>
        <v>-2.837390910879797</v>
      </c>
      <c r="K192" s="6">
        <f t="shared" si="56"/>
        <v>0.5274985186023019</v>
      </c>
      <c r="L192" s="135"/>
    </row>
    <row r="193" spans="1:12">
      <c r="A193" s="3"/>
      <c r="B193" s="49"/>
      <c r="C193" s="91"/>
      <c r="D193" s="91"/>
      <c r="E193" s="91"/>
      <c r="F193" s="91"/>
      <c r="G193" s="91"/>
      <c r="H193" s="65"/>
      <c r="I193" s="92">
        <f t="shared" si="57"/>
        <v>465</v>
      </c>
      <c r="J193" s="6"/>
      <c r="K193" s="6"/>
      <c r="L193" s="19"/>
    </row>
    <row r="194" spans="1:12">
      <c r="A194" s="3"/>
      <c r="B194" s="49"/>
      <c r="C194" s="91"/>
      <c r="D194" s="91"/>
      <c r="E194" s="91"/>
      <c r="F194" s="91"/>
      <c r="G194" s="91"/>
      <c r="H194" s="65"/>
      <c r="I194" s="92">
        <f t="shared" si="57"/>
        <v>480</v>
      </c>
      <c r="J194" s="6"/>
      <c r="K194" s="6"/>
      <c r="L194" s="19"/>
    </row>
    <row r="195" spans="1:12">
      <c r="A195" s="3"/>
      <c r="B195" s="49"/>
      <c r="C195" s="91"/>
      <c r="D195" s="91"/>
      <c r="E195" s="91"/>
      <c r="F195" s="91"/>
      <c r="G195" s="91"/>
      <c r="H195" s="65"/>
      <c r="I195" s="92">
        <f t="shared" si="57"/>
        <v>495</v>
      </c>
      <c r="J195" s="6"/>
      <c r="K195" s="6"/>
      <c r="L195" s="19"/>
    </row>
    <row r="196" spans="1:12">
      <c r="A196" s="3"/>
      <c r="B196" s="49"/>
      <c r="C196" s="91"/>
      <c r="D196" s="91"/>
      <c r="E196" s="91"/>
      <c r="F196" s="91"/>
      <c r="G196" s="91"/>
      <c r="H196" s="65"/>
      <c r="I196" s="92">
        <f t="shared" si="57"/>
        <v>510</v>
      </c>
      <c r="J196" s="6"/>
      <c r="K196" s="6"/>
      <c r="L196" s="19"/>
    </row>
    <row r="197" spans="1:12">
      <c r="A197" s="3"/>
      <c r="B197" s="49"/>
      <c r="C197" s="91"/>
      <c r="D197" s="91"/>
      <c r="E197" s="91"/>
      <c r="F197" s="91"/>
      <c r="G197" s="91"/>
      <c r="H197" s="65"/>
      <c r="I197" s="92">
        <f t="shared" si="57"/>
        <v>525</v>
      </c>
      <c r="J197" s="6"/>
      <c r="K197" s="6"/>
      <c r="L197" s="19"/>
    </row>
    <row r="198" spans="1:12">
      <c r="A198" s="3"/>
      <c r="B198" s="49"/>
      <c r="C198" s="91"/>
      <c r="D198" s="91"/>
      <c r="E198" s="91"/>
      <c r="F198" s="91"/>
      <c r="G198" s="91"/>
      <c r="H198" s="65"/>
      <c r="L198" s="19"/>
    </row>
    <row r="199" spans="1:12">
      <c r="B199" s="19"/>
      <c r="H199" s="20"/>
      <c r="L199" s="19"/>
    </row>
    <row r="200" spans="1:12">
      <c r="A200" s="17"/>
      <c r="B200" s="17"/>
      <c r="C200" s="17"/>
      <c r="D200" s="17"/>
      <c r="E200" s="17"/>
      <c r="F200" s="17"/>
      <c r="G200" s="17"/>
      <c r="H200" s="18"/>
      <c r="I200" s="93">
        <v>45</v>
      </c>
      <c r="J200" s="29"/>
      <c r="K200" s="29"/>
      <c r="L200" s="19"/>
    </row>
    <row r="201" spans="1:12">
      <c r="A201" s="208" t="s">
        <v>20</v>
      </c>
      <c r="B201" s="55">
        <v>50</v>
      </c>
      <c r="C201" s="55"/>
      <c r="D201" s="56">
        <v>19.71233333333333</v>
      </c>
      <c r="E201" s="55">
        <v>18.6739</v>
      </c>
      <c r="F201" s="56">
        <v>0.1108470737816124</v>
      </c>
      <c r="G201" s="56">
        <v>-5.2679371628591092</v>
      </c>
      <c r="H201" s="62">
        <v>0.55880003540060341</v>
      </c>
      <c r="I201" s="94">
        <f>I200+15</f>
        <v>60</v>
      </c>
      <c r="J201" s="6">
        <f t="shared" ref="J201:J232" si="58">G201+(G202-G201)/15*(I201-B201)</f>
        <v>-3.4863892177866251</v>
      </c>
      <c r="K201" s="6">
        <f t="shared" ref="K201:K232" si="59">H201+(H202-H201)/15*(I201-B201)</f>
        <v>0.55206309308288937</v>
      </c>
      <c r="L201" s="135"/>
    </row>
    <row r="202" spans="1:12">
      <c r="A202" s="208"/>
      <c r="B202" s="55">
        <v>65</v>
      </c>
      <c r="C202" s="55"/>
      <c r="D202" s="56">
        <v>20.054333333333329</v>
      </c>
      <c r="E202" s="55">
        <v>19.533799999999999</v>
      </c>
      <c r="F202" s="56">
        <v>6.4088625752792686E-2</v>
      </c>
      <c r="G202" s="56">
        <v>-2.5956152452503836</v>
      </c>
      <c r="H202" s="62">
        <v>0.5486946219240324</v>
      </c>
      <c r="I202" s="94">
        <f t="shared" ref="I202:I232" si="60">I201+15</f>
        <v>75</v>
      </c>
      <c r="J202" s="6">
        <f t="shared" si="58"/>
        <v>-1.1445971494063902</v>
      </c>
      <c r="K202" s="6">
        <f t="shared" si="59"/>
        <v>0.54819215340225891</v>
      </c>
      <c r="L202" s="135"/>
    </row>
    <row r="203" spans="1:12">
      <c r="A203" s="208"/>
      <c r="B203" s="55">
        <v>80</v>
      </c>
      <c r="C203" s="55"/>
      <c r="D203" s="56">
        <v>20.075333333333329</v>
      </c>
      <c r="E203" s="55">
        <v>19.991199999999999</v>
      </c>
      <c r="F203" s="56">
        <v>3.7436362104225178E-2</v>
      </c>
      <c r="G203" s="56">
        <v>-0.41908810148439363</v>
      </c>
      <c r="H203" s="62">
        <v>0.54794091914137222</v>
      </c>
      <c r="I203" s="94">
        <f t="shared" si="60"/>
        <v>90</v>
      </c>
      <c r="J203" s="6">
        <f t="shared" si="58"/>
        <v>0.48837309146424163</v>
      </c>
      <c r="K203" s="6">
        <f t="shared" si="59"/>
        <v>0.54846414396981091</v>
      </c>
      <c r="L203" s="135"/>
    </row>
    <row r="204" spans="1:12">
      <c r="A204" s="208"/>
      <c r="B204" s="55">
        <v>95</v>
      </c>
      <c r="C204" s="55"/>
      <c r="D204" s="56">
        <v>20.047333333333331</v>
      </c>
      <c r="E204" s="55">
        <v>20.2362</v>
      </c>
      <c r="F204" s="56">
        <v>3.028848204631196E-2</v>
      </c>
      <c r="G204" s="56">
        <v>0.94210368793855925</v>
      </c>
      <c r="H204" s="62">
        <v>0.54872575638403021</v>
      </c>
      <c r="I204" s="94">
        <f t="shared" si="60"/>
        <v>105</v>
      </c>
      <c r="J204" s="6">
        <f t="shared" si="58"/>
        <v>1.3080474025798323</v>
      </c>
      <c r="K204" s="6">
        <f t="shared" si="59"/>
        <v>0.54917038887348146</v>
      </c>
      <c r="L204" s="135"/>
    </row>
    <row r="205" spans="1:12">
      <c r="A205" s="208"/>
      <c r="B205" s="55">
        <v>110</v>
      </c>
      <c r="C205" s="55"/>
      <c r="D205" s="56">
        <v>20.024333333333331</v>
      </c>
      <c r="E205" s="55">
        <v>20.322900000000001</v>
      </c>
      <c r="F205" s="56">
        <v>2.8023780946465619E-2</v>
      </c>
      <c r="G205" s="56">
        <v>1.491019259900469</v>
      </c>
      <c r="H205" s="62">
        <v>0.54939270511820704</v>
      </c>
      <c r="I205" s="94">
        <f t="shared" si="60"/>
        <v>120</v>
      </c>
      <c r="J205" s="6">
        <f t="shared" si="58"/>
        <v>1.6721706242630776</v>
      </c>
      <c r="K205" s="6">
        <f t="shared" si="59"/>
        <v>0.54962852378111371</v>
      </c>
      <c r="L205" s="135"/>
    </row>
    <row r="206" spans="1:12">
      <c r="A206" s="208"/>
      <c r="B206" s="55">
        <v>125</v>
      </c>
      <c r="C206" s="55"/>
      <c r="D206" s="56">
        <v>20.012333333333331</v>
      </c>
      <c r="E206" s="55">
        <v>20.365100000000002</v>
      </c>
      <c r="F206" s="56">
        <v>2.0842214603046E-2</v>
      </c>
      <c r="G206" s="56">
        <v>1.7627463064443818</v>
      </c>
      <c r="H206" s="62">
        <v>0.54974643311256699</v>
      </c>
      <c r="I206" s="94">
        <f t="shared" si="60"/>
        <v>135</v>
      </c>
      <c r="J206" s="6">
        <f t="shared" si="58"/>
        <v>1.7366935166696611</v>
      </c>
      <c r="K206" s="6">
        <f t="shared" si="59"/>
        <v>0.54961578776792763</v>
      </c>
      <c r="L206" s="135"/>
    </row>
    <row r="207" spans="1:12">
      <c r="A207" s="208"/>
      <c r="B207" s="55">
        <v>140</v>
      </c>
      <c r="C207" s="55"/>
      <c r="D207" s="56">
        <v>20.019333333333329</v>
      </c>
      <c r="E207" s="55">
        <v>20.3644</v>
      </c>
      <c r="F207" s="56">
        <v>2.462479566907886E-2</v>
      </c>
      <c r="G207" s="56">
        <v>1.7236671217823007</v>
      </c>
      <c r="H207" s="62">
        <v>0.5495504650956079</v>
      </c>
      <c r="I207" s="94">
        <f t="shared" si="60"/>
        <v>150</v>
      </c>
      <c r="J207" s="6">
        <f t="shared" si="58"/>
        <v>1.6116494909155374</v>
      </c>
      <c r="K207" s="6">
        <f t="shared" si="59"/>
        <v>0.54961358959873097</v>
      </c>
      <c r="L207" s="135"/>
    </row>
    <row r="208" spans="1:12">
      <c r="A208" s="208"/>
      <c r="B208" s="55">
        <v>155</v>
      </c>
      <c r="C208" s="55"/>
      <c r="D208" s="56">
        <v>20.015333333333327</v>
      </c>
      <c r="E208" s="55">
        <v>20.326699999999999</v>
      </c>
      <c r="F208" s="56">
        <v>2.74783339452612E-2</v>
      </c>
      <c r="G208" s="56">
        <v>1.5556406754821559</v>
      </c>
      <c r="H208" s="62">
        <v>0.5496451518502925</v>
      </c>
      <c r="I208" s="94">
        <f t="shared" si="60"/>
        <v>165</v>
      </c>
      <c r="J208" s="6">
        <f t="shared" si="58"/>
        <v>1.3570444818409533</v>
      </c>
      <c r="K208" s="6">
        <f t="shared" si="59"/>
        <v>0.54973967328873252</v>
      </c>
      <c r="L208" s="135"/>
    </row>
    <row r="209" spans="1:12">
      <c r="A209" s="208"/>
      <c r="B209" s="55">
        <v>170</v>
      </c>
      <c r="C209" s="55"/>
      <c r="D209" s="56">
        <v>20.009333333333327</v>
      </c>
      <c r="E209" s="55">
        <v>20.260999999999999</v>
      </c>
      <c r="F209" s="56">
        <v>2.7040684546903511E-2</v>
      </c>
      <c r="G209" s="56">
        <v>1.2577463850203521</v>
      </c>
      <c r="H209" s="62">
        <v>0.54978693400795253</v>
      </c>
      <c r="I209" s="94">
        <f t="shared" si="60"/>
        <v>180</v>
      </c>
      <c r="J209" s="6">
        <f t="shared" si="58"/>
        <v>0.83494369294332427</v>
      </c>
      <c r="K209" s="6">
        <f t="shared" si="59"/>
        <v>0.54976507140473796</v>
      </c>
      <c r="L209" s="135"/>
    </row>
    <row r="210" spans="1:12">
      <c r="A210" s="208"/>
      <c r="B210" s="55">
        <v>185</v>
      </c>
      <c r="C210" s="55"/>
      <c r="D210" s="56">
        <v>20.009333333333327</v>
      </c>
      <c r="E210" s="55">
        <v>20.1341</v>
      </c>
      <c r="F210" s="56">
        <v>3.9259558429328809E-2</v>
      </c>
      <c r="G210" s="56">
        <v>0.62354234690481025</v>
      </c>
      <c r="H210" s="62">
        <v>0.54975414010313073</v>
      </c>
      <c r="I210" s="94">
        <f t="shared" si="60"/>
        <v>195</v>
      </c>
      <c r="J210" s="6">
        <f t="shared" si="58"/>
        <v>0.14276670886922266</v>
      </c>
      <c r="K210" s="6">
        <f t="shared" si="59"/>
        <v>0.54974719003748829</v>
      </c>
      <c r="L210" s="135"/>
    </row>
    <row r="211" spans="1:12">
      <c r="A211" s="208"/>
      <c r="B211" s="55">
        <v>200</v>
      </c>
      <c r="C211" s="55"/>
      <c r="D211" s="56">
        <v>20.009333333333327</v>
      </c>
      <c r="E211" s="55">
        <v>19.989799999999999</v>
      </c>
      <c r="F211" s="56">
        <v>4.360358878492876E-2</v>
      </c>
      <c r="G211" s="56">
        <v>-9.7621110148571069E-2</v>
      </c>
      <c r="H211" s="62">
        <v>0.54974371500466712</v>
      </c>
      <c r="I211" s="94">
        <f t="shared" si="60"/>
        <v>210</v>
      </c>
      <c r="J211" s="6">
        <f t="shared" si="58"/>
        <v>-0.47031085165258663</v>
      </c>
      <c r="K211" s="6">
        <f t="shared" si="59"/>
        <v>0.54991636571551994</v>
      </c>
      <c r="L211" s="135"/>
    </row>
    <row r="212" spans="1:12">
      <c r="A212" s="208"/>
      <c r="B212" s="55">
        <v>215</v>
      </c>
      <c r="C212" s="55"/>
      <c r="D212" s="56">
        <v>20.000333333333327</v>
      </c>
      <c r="E212" s="55">
        <v>19.869</v>
      </c>
      <c r="F212" s="56">
        <v>3.2785891980044182E-2</v>
      </c>
      <c r="G212" s="56">
        <v>-0.65665572240459447</v>
      </c>
      <c r="H212" s="62">
        <v>0.55000269107094635</v>
      </c>
      <c r="I212" s="94">
        <f t="shared" si="60"/>
        <v>225</v>
      </c>
      <c r="J212" s="6">
        <f t="shared" si="58"/>
        <v>-1.0823584676868534</v>
      </c>
      <c r="K212" s="6">
        <f t="shared" si="59"/>
        <v>0.55004387481177286</v>
      </c>
      <c r="L212" s="135"/>
    </row>
    <row r="213" spans="1:12">
      <c r="A213" s="208"/>
      <c r="B213" s="55">
        <v>230</v>
      </c>
      <c r="C213" s="55"/>
      <c r="D213" s="56">
        <v>19.999333333333329</v>
      </c>
      <c r="E213" s="55">
        <v>19.740300000000001</v>
      </c>
      <c r="F213" s="56">
        <v>3.1484253238726258E-2</v>
      </c>
      <c r="G213" s="56">
        <v>-1.295209840327983</v>
      </c>
      <c r="H213" s="62">
        <v>0.55006446668218612</v>
      </c>
      <c r="I213" s="94">
        <f t="shared" si="60"/>
        <v>240</v>
      </c>
      <c r="J213" s="6">
        <f t="shared" si="58"/>
        <v>-1.5234357876944138</v>
      </c>
      <c r="K213" s="6">
        <f t="shared" si="59"/>
        <v>0.55015623463729268</v>
      </c>
      <c r="L213" s="135"/>
    </row>
    <row r="214" spans="1:12">
      <c r="A214" s="208"/>
      <c r="B214" s="55">
        <v>245</v>
      </c>
      <c r="C214" s="55"/>
      <c r="D214" s="56">
        <v>19.995333333333328</v>
      </c>
      <c r="E214" s="55">
        <v>19.667899999999999</v>
      </c>
      <c r="F214" s="56">
        <v>2.277889991836864E-2</v>
      </c>
      <c r="G214" s="56">
        <v>-1.6375487613776292</v>
      </c>
      <c r="H214" s="62">
        <v>0.55020211861484603</v>
      </c>
      <c r="I214" s="94">
        <f t="shared" si="60"/>
        <v>255</v>
      </c>
      <c r="J214" s="6">
        <f t="shared" si="58"/>
        <v>-1.7468475478631114</v>
      </c>
      <c r="K214" s="6">
        <f t="shared" si="59"/>
        <v>0.55019411234196003</v>
      </c>
      <c r="L214" s="135"/>
    </row>
    <row r="215" spans="1:12">
      <c r="A215" s="208"/>
      <c r="B215" s="55">
        <v>260</v>
      </c>
      <c r="C215" s="55"/>
      <c r="D215" s="56">
        <v>19.996333333333329</v>
      </c>
      <c r="E215" s="55">
        <v>19.636099999999999</v>
      </c>
      <c r="F215" s="56">
        <v>2.8866698988933459E-2</v>
      </c>
      <c r="G215" s="56">
        <v>-1.8014969411058523</v>
      </c>
      <c r="H215" s="62">
        <v>0.55019010920551703</v>
      </c>
      <c r="I215" s="94">
        <f t="shared" si="60"/>
        <v>270</v>
      </c>
      <c r="J215" s="6">
        <f t="shared" si="58"/>
        <v>-1.9244509397307927</v>
      </c>
      <c r="K215" s="6">
        <f t="shared" si="59"/>
        <v>0.55027630480074718</v>
      </c>
      <c r="L215" s="135"/>
    </row>
    <row r="216" spans="1:12">
      <c r="A216" s="208"/>
      <c r="B216" s="55">
        <v>275</v>
      </c>
      <c r="C216" s="55"/>
      <c r="D216" s="56">
        <v>19.992333333333328</v>
      </c>
      <c r="E216" s="55">
        <v>19.595300000000002</v>
      </c>
      <c r="F216" s="56">
        <v>2.134946421846487E-2</v>
      </c>
      <c r="G216" s="56">
        <v>-1.9859279390432629</v>
      </c>
      <c r="H216" s="62">
        <v>0.55031940259836221</v>
      </c>
      <c r="I216" s="94">
        <f t="shared" si="60"/>
        <v>285</v>
      </c>
      <c r="J216" s="6">
        <f t="shared" si="58"/>
        <v>-2.0140173987713879</v>
      </c>
      <c r="K216" s="6">
        <f t="shared" si="59"/>
        <v>0.55044947666261779</v>
      </c>
      <c r="L216" s="135"/>
    </row>
    <row r="217" spans="1:12">
      <c r="A217" s="208"/>
      <c r="B217" s="55">
        <v>290</v>
      </c>
      <c r="C217" s="55"/>
      <c r="D217" s="56">
        <v>19.985416666666666</v>
      </c>
      <c r="E217" s="55">
        <v>19.580100000000002</v>
      </c>
      <c r="F217" s="56">
        <v>1.8260159048593509E-2</v>
      </c>
      <c r="G217" s="56">
        <v>-2.0280621286354505</v>
      </c>
      <c r="H217" s="62">
        <v>0.55051451369474558</v>
      </c>
      <c r="I217" s="94">
        <f t="shared" si="60"/>
        <v>300</v>
      </c>
      <c r="J217" s="6">
        <f t="shared" si="58"/>
        <v>-2.1417856832457574</v>
      </c>
      <c r="K217" s="6">
        <f t="shared" si="59"/>
        <v>0.55027081546018397</v>
      </c>
      <c r="L217" s="135"/>
    </row>
    <row r="218" spans="1:12">
      <c r="A218" s="208"/>
      <c r="B218" s="55">
        <v>305</v>
      </c>
      <c r="C218" s="55"/>
      <c r="D218" s="56">
        <v>19.999416666666662</v>
      </c>
      <c r="E218" s="55">
        <v>19.559699999999999</v>
      </c>
      <c r="F218" s="56">
        <v>2.75317839341052E-2</v>
      </c>
      <c r="G218" s="56">
        <v>-2.1986474605509105</v>
      </c>
      <c r="H218" s="62">
        <v>0.55014896634290311</v>
      </c>
      <c r="I218" s="94">
        <f t="shared" si="60"/>
        <v>315</v>
      </c>
      <c r="J218" s="6">
        <f t="shared" si="58"/>
        <v>-2.2129068807196068</v>
      </c>
      <c r="K218" s="6">
        <f t="shared" si="59"/>
        <v>0.55021489614339592</v>
      </c>
      <c r="L218" s="135"/>
    </row>
    <row r="219" spans="1:12">
      <c r="A219" s="208"/>
      <c r="B219" s="55">
        <v>320</v>
      </c>
      <c r="C219" s="55"/>
      <c r="D219" s="56">
        <v>19.995916666666666</v>
      </c>
      <c r="E219" s="55">
        <v>19.552</v>
      </c>
      <c r="F219" s="56">
        <v>2.5321025205320591E-2</v>
      </c>
      <c r="G219" s="56">
        <v>-2.220036590803955</v>
      </c>
      <c r="H219" s="62">
        <v>0.55024786104364232</v>
      </c>
      <c r="I219" s="94">
        <f t="shared" si="60"/>
        <v>330</v>
      </c>
      <c r="J219" s="6">
        <f t="shared" si="58"/>
        <v>-2.3025247847367378</v>
      </c>
      <c r="K219" s="6">
        <f t="shared" si="59"/>
        <v>0.55021235419993209</v>
      </c>
      <c r="L219" s="135"/>
    </row>
    <row r="220" spans="1:12">
      <c r="A220" s="208"/>
      <c r="B220" s="55">
        <v>335</v>
      </c>
      <c r="C220" s="55"/>
      <c r="D220" s="56">
        <v>19.998416666666664</v>
      </c>
      <c r="E220" s="55">
        <v>19.529699999999998</v>
      </c>
      <c r="F220" s="56">
        <v>2.1377675466410711E-2</v>
      </c>
      <c r="G220" s="56">
        <v>-2.3437688817031295</v>
      </c>
      <c r="H220" s="62">
        <v>0.55019460077807703</v>
      </c>
      <c r="I220" s="94">
        <f t="shared" si="60"/>
        <v>345</v>
      </c>
      <c r="J220" s="6">
        <f t="shared" si="58"/>
        <v>-2.3049753614958295</v>
      </c>
      <c r="K220" s="6">
        <f t="shared" si="59"/>
        <v>0.55007964987675262</v>
      </c>
      <c r="L220" s="135"/>
    </row>
    <row r="221" spans="1:12">
      <c r="A221" s="208"/>
      <c r="B221" s="55">
        <v>350</v>
      </c>
      <c r="C221" s="55"/>
      <c r="D221" s="56">
        <v>20.004416666666664</v>
      </c>
      <c r="E221" s="55">
        <v>19.5472</v>
      </c>
      <c r="F221" s="56">
        <v>2.5538361489083589E-2</v>
      </c>
      <c r="G221" s="56">
        <v>-2.2855786013921793</v>
      </c>
      <c r="H221" s="62">
        <v>0.55002217442609047</v>
      </c>
      <c r="I221" s="94">
        <f t="shared" si="60"/>
        <v>360</v>
      </c>
      <c r="J221" s="6">
        <f t="shared" si="58"/>
        <v>-2.2357369958262763</v>
      </c>
      <c r="K221" s="6">
        <f t="shared" si="59"/>
        <v>0.5500526774853709</v>
      </c>
      <c r="L221" s="135"/>
    </row>
    <row r="222" spans="1:12">
      <c r="A222" s="208"/>
      <c r="B222" s="55">
        <v>365</v>
      </c>
      <c r="C222" s="55"/>
      <c r="D222" s="56">
        <v>20.002416666666662</v>
      </c>
      <c r="E222" s="55">
        <v>19.560199999999998</v>
      </c>
      <c r="F222" s="56">
        <v>3.3074540289797463E-2</v>
      </c>
      <c r="G222" s="56">
        <v>-2.2108161930433248</v>
      </c>
      <c r="H222" s="62">
        <v>0.55006792901501111</v>
      </c>
      <c r="I222" s="94">
        <f t="shared" si="60"/>
        <v>375</v>
      </c>
      <c r="J222" s="6">
        <f t="shared" si="58"/>
        <v>-2.1977400799763842</v>
      </c>
      <c r="K222" s="6">
        <f t="shared" si="59"/>
        <v>0.55013052444518762</v>
      </c>
      <c r="L222" s="135"/>
    </row>
    <row r="223" spans="1:12">
      <c r="A223" s="208"/>
      <c r="B223" s="55">
        <v>380</v>
      </c>
      <c r="C223" s="55"/>
      <c r="D223" s="56">
        <v>19.998916666666663</v>
      </c>
      <c r="E223" s="55">
        <v>19.560700000000001</v>
      </c>
      <c r="F223" s="56">
        <v>2.2218852133897359E-2</v>
      </c>
      <c r="G223" s="56">
        <v>-2.1912020234429139</v>
      </c>
      <c r="H223" s="62">
        <v>0.55016182216027587</v>
      </c>
      <c r="I223" s="94">
        <f t="shared" si="60"/>
        <v>390</v>
      </c>
      <c r="J223" s="6">
        <f t="shared" si="58"/>
        <v>-2.1537599100524414</v>
      </c>
      <c r="K223" s="6">
        <f t="shared" si="59"/>
        <v>0.55012986122795204</v>
      </c>
      <c r="L223" s="135"/>
    </row>
    <row r="224" spans="1:12">
      <c r="A224" s="208"/>
      <c r="B224" s="55">
        <v>395</v>
      </c>
      <c r="C224" s="55"/>
      <c r="D224" s="56">
        <v>20.000416666666663</v>
      </c>
      <c r="E224" s="55">
        <v>19.573399999999999</v>
      </c>
      <c r="F224" s="56">
        <v>1.773812872069325E-2</v>
      </c>
      <c r="G224" s="56">
        <v>-2.1350388533572051</v>
      </c>
      <c r="H224" s="62">
        <v>0.55011388076179013</v>
      </c>
      <c r="I224" s="94">
        <f t="shared" si="60"/>
        <v>405</v>
      </c>
      <c r="J224" s="6">
        <f t="shared" si="58"/>
        <v>-2.166189723950795</v>
      </c>
      <c r="K224" s="6">
        <f t="shared" si="59"/>
        <v>0.55007174120814206</v>
      </c>
      <c r="L224" s="135"/>
    </row>
    <row r="225" spans="1:12">
      <c r="A225" s="208"/>
      <c r="B225" s="55">
        <v>410</v>
      </c>
      <c r="C225" s="55"/>
      <c r="D225" s="56">
        <v>20.002916666666664</v>
      </c>
      <c r="E225" s="55">
        <v>19.566500000000001</v>
      </c>
      <c r="F225" s="56">
        <v>2.3715055779803759E-2</v>
      </c>
      <c r="G225" s="56">
        <v>-2.1817651592475902</v>
      </c>
      <c r="H225" s="62">
        <v>0.55005067143131803</v>
      </c>
      <c r="I225" s="94">
        <f t="shared" si="60"/>
        <v>420</v>
      </c>
      <c r="J225" s="6">
        <f t="shared" si="58"/>
        <v>-2.2523452784689355</v>
      </c>
      <c r="K225" s="6">
        <f t="shared" si="59"/>
        <v>0.55004101103183878</v>
      </c>
      <c r="L225" s="135"/>
    </row>
    <row r="226" spans="1:12">
      <c r="A226" s="208"/>
      <c r="B226" s="55">
        <v>425</v>
      </c>
      <c r="C226" s="55"/>
      <c r="D226" s="56">
        <v>20.003916666666662</v>
      </c>
      <c r="E226" s="55">
        <v>19.546299999999999</v>
      </c>
      <c r="F226" s="56">
        <v>2.10282186068881E-2</v>
      </c>
      <c r="G226" s="56">
        <v>-2.2876353380796082</v>
      </c>
      <c r="H226" s="62">
        <v>0.55003618083209915</v>
      </c>
      <c r="I226" s="94">
        <f t="shared" si="60"/>
        <v>435</v>
      </c>
      <c r="J226" s="6">
        <f t="shared" si="58"/>
        <v>-2.2479030566249127</v>
      </c>
      <c r="K226" s="6">
        <f t="shared" si="59"/>
        <v>0.55009541774920412</v>
      </c>
      <c r="L226" s="135"/>
    </row>
    <row r="227" spans="1:12">
      <c r="A227" s="208"/>
      <c r="B227" s="55">
        <v>440</v>
      </c>
      <c r="C227" s="55"/>
      <c r="D227" s="56">
        <v>20.000416666666663</v>
      </c>
      <c r="E227" s="55">
        <v>19.5548</v>
      </c>
      <c r="F227" s="56">
        <v>2.4819431371860861E-2</v>
      </c>
      <c r="G227" s="56">
        <v>-2.2280369158975653</v>
      </c>
      <c r="H227" s="62">
        <v>0.55012503620775655</v>
      </c>
      <c r="I227" s="94">
        <f t="shared" si="60"/>
        <v>450</v>
      </c>
      <c r="J227" s="6">
        <f t="shared" si="58"/>
        <v>-2.145055905568686</v>
      </c>
      <c r="K227" s="6">
        <f t="shared" si="59"/>
        <v>0.55020686016424303</v>
      </c>
      <c r="L227" s="135"/>
    </row>
    <row r="228" spans="1:12">
      <c r="A228" s="208"/>
      <c r="B228" s="55">
        <v>455</v>
      </c>
      <c r="C228" s="55"/>
      <c r="D228" s="56">
        <v>19.995416666666664</v>
      </c>
      <c r="E228" s="55">
        <v>19.5748</v>
      </c>
      <c r="F228" s="56">
        <v>2.5191391751079231E-2</v>
      </c>
      <c r="G228" s="56">
        <v>-2.1035654004042463</v>
      </c>
      <c r="H228" s="62">
        <v>0.55024777214248621</v>
      </c>
      <c r="I228" s="94">
        <f t="shared" si="60"/>
        <v>465</v>
      </c>
      <c r="J228" s="6">
        <f t="shared" si="58"/>
        <v>-2.2095459315764585</v>
      </c>
      <c r="K228" s="6">
        <f t="shared" si="59"/>
        <v>0.55016878763947152</v>
      </c>
      <c r="L228" s="135"/>
    </row>
    <row r="229" spans="1:12">
      <c r="A229" s="208"/>
      <c r="B229" s="55">
        <v>470</v>
      </c>
      <c r="C229" s="55"/>
      <c r="D229" s="56">
        <v>20.000416666666666</v>
      </c>
      <c r="E229" s="55">
        <v>19.547899999999998</v>
      </c>
      <c r="F229" s="56">
        <v>2.5381843281475389E-2</v>
      </c>
      <c r="G229" s="56">
        <v>-2.2625361971625648</v>
      </c>
      <c r="H229" s="62">
        <v>0.55012929538796418</v>
      </c>
      <c r="I229" s="94">
        <f t="shared" si="60"/>
        <v>480</v>
      </c>
      <c r="J229" s="6">
        <f t="shared" si="58"/>
        <v>-2.2606115589005022</v>
      </c>
      <c r="K229" s="6">
        <f t="shared" si="59"/>
        <v>0.55014739427198267</v>
      </c>
      <c r="L229" s="135"/>
    </row>
    <row r="230" spans="1:12">
      <c r="A230" s="208"/>
      <c r="B230" s="55">
        <v>485</v>
      </c>
      <c r="C230" s="55"/>
      <c r="D230" s="56">
        <v>19.999416666666662</v>
      </c>
      <c r="E230" s="55">
        <v>19.547499999999999</v>
      </c>
      <c r="F230" s="56">
        <v>1.9327825091001279E-2</v>
      </c>
      <c r="G230" s="56">
        <v>-2.259649239769471</v>
      </c>
      <c r="H230" s="62">
        <v>0.55015644371399197</v>
      </c>
      <c r="I230" s="94">
        <f t="shared" si="60"/>
        <v>495</v>
      </c>
      <c r="J230" s="6">
        <f t="shared" si="58"/>
        <v>-2.1805967701015705</v>
      </c>
      <c r="K230" s="6">
        <f t="shared" si="59"/>
        <v>0.55031964871453432</v>
      </c>
      <c r="L230" s="135"/>
    </row>
    <row r="231" spans="1:12">
      <c r="A231" s="208"/>
      <c r="B231" s="55">
        <v>500</v>
      </c>
      <c r="C231" s="56">
        <v>19.989999999999998</v>
      </c>
      <c r="D231" s="56">
        <v>19.989999999999998</v>
      </c>
      <c r="E231" s="55">
        <v>19.562000000000001</v>
      </c>
      <c r="F231" s="56">
        <v>1.9492732261493589E-2</v>
      </c>
      <c r="G231" s="56">
        <v>-2.1410705352676205</v>
      </c>
      <c r="H231" s="62">
        <v>0.55040125121480554</v>
      </c>
      <c r="I231" s="94">
        <f t="shared" si="60"/>
        <v>510</v>
      </c>
      <c r="J231" s="6">
        <f t="shared" si="58"/>
        <v>-2.1399656181083753</v>
      </c>
      <c r="K231" s="6">
        <f t="shared" si="59"/>
        <v>0.55027420352836665</v>
      </c>
      <c r="L231" s="135"/>
    </row>
    <row r="232" spans="1:12">
      <c r="A232" s="208"/>
      <c r="B232" s="55">
        <v>515</v>
      </c>
      <c r="C232" s="55"/>
      <c r="D232" s="56">
        <v>19.996916666666664</v>
      </c>
      <c r="E232" s="55">
        <v>19.569099999999999</v>
      </c>
      <c r="F232" s="56">
        <v>2.133695546066702E-2</v>
      </c>
      <c r="G232" s="56">
        <v>-2.1394131595287527</v>
      </c>
      <c r="H232" s="62">
        <v>0.55021067968514714</v>
      </c>
      <c r="I232" s="94">
        <f t="shared" si="60"/>
        <v>525</v>
      </c>
      <c r="J232" s="6">
        <f t="shared" si="58"/>
        <v>-2.1677508615911467</v>
      </c>
      <c r="K232" s="6">
        <f t="shared" si="59"/>
        <v>0.55021404697609633</v>
      </c>
      <c r="L232" s="135"/>
    </row>
    <row r="233" spans="1:12">
      <c r="A233" s="208"/>
      <c r="B233" s="55">
        <v>530</v>
      </c>
      <c r="C233" s="55"/>
      <c r="D233" s="56">
        <v>19.996916666666664</v>
      </c>
      <c r="E233" s="55">
        <v>19.560600000000001</v>
      </c>
      <c r="F233" s="56">
        <v>1.9355634812675711E-2</v>
      </c>
      <c r="G233" s="56">
        <v>-2.181919712622344</v>
      </c>
      <c r="H233" s="62">
        <v>0.55021573062157092</v>
      </c>
      <c r="L233" s="19"/>
    </row>
    <row r="234" spans="1:12">
      <c r="A234" s="26"/>
      <c r="B234" s="19"/>
      <c r="H234" s="20"/>
      <c r="L234" s="19"/>
    </row>
    <row r="235" spans="1:12">
      <c r="A235" s="210" t="s">
        <v>28</v>
      </c>
      <c r="B235" s="27">
        <v>42.5</v>
      </c>
      <c r="C235" s="29">
        <v>20.668039999999998</v>
      </c>
      <c r="D235" s="29">
        <v>20.612145357606085</v>
      </c>
      <c r="E235" s="29">
        <v>19.848666666666666</v>
      </c>
      <c r="F235" s="29">
        <v>2.3153659624841054E-2</v>
      </c>
      <c r="G235" s="74">
        <v>-3.7040234177161353</v>
      </c>
      <c r="H235" s="31">
        <v>0.69470256632015193</v>
      </c>
      <c r="I235" s="93">
        <v>45</v>
      </c>
      <c r="J235" s="29">
        <f>G235+(G236-G235)/15*(I235-B235)</f>
        <v>-3.5442103533918083</v>
      </c>
      <c r="K235" s="29">
        <f t="shared" ref="K235:K241" si="61">H235+(H236-H235)/15*(I235-B235)</f>
        <v>0.69464171705027911</v>
      </c>
      <c r="L235" s="135"/>
    </row>
    <row r="236" spans="1:12">
      <c r="A236" s="210"/>
      <c r="B236" s="21">
        <v>57.5</v>
      </c>
      <c r="C236" s="6">
        <v>20.46434</v>
      </c>
      <c r="D236" s="6">
        <v>20.365050162760518</v>
      </c>
      <c r="E236" s="6">
        <v>19.805999999999994</v>
      </c>
      <c r="F236" s="6">
        <v>1.9581835354788708E-2</v>
      </c>
      <c r="G236" s="75">
        <v>-2.7451450317701744</v>
      </c>
      <c r="H236" s="22">
        <v>0.69433747070091523</v>
      </c>
      <c r="I236" s="92">
        <f>I235+15</f>
        <v>60</v>
      </c>
      <c r="J236" s="6">
        <f t="shared" ref="J236:J241" si="62">G236+(G237-G236)/15*(I236-B236)</f>
        <v>-2.5532669996709849</v>
      </c>
      <c r="K236" s="6">
        <f t="shared" si="61"/>
        <v>0.69459384747514119</v>
      </c>
      <c r="L236" s="135"/>
    </row>
    <row r="237" spans="1:12">
      <c r="A237" s="210"/>
      <c r="B237" s="21">
        <v>72.5</v>
      </c>
      <c r="C237" s="6">
        <v>20.259399999999999</v>
      </c>
      <c r="D237" s="6">
        <v>20.138313243928835</v>
      </c>
      <c r="E237" s="6">
        <v>19.817333333333334</v>
      </c>
      <c r="F237" s="6">
        <v>3.2048813344359717E-2</v>
      </c>
      <c r="G237" s="75">
        <v>-1.5938768391750366</v>
      </c>
      <c r="H237" s="22">
        <v>0.69587573134627123</v>
      </c>
      <c r="I237" s="92">
        <f t="shared" ref="I237:I267" si="63">I236+15</f>
        <v>75</v>
      </c>
      <c r="J237" s="6">
        <f t="shared" si="62"/>
        <v>-1.3699783978309006</v>
      </c>
      <c r="K237" s="6">
        <f t="shared" si="61"/>
        <v>0.69574889575488308</v>
      </c>
      <c r="L237" s="135"/>
    </row>
    <row r="238" spans="1:12">
      <c r="A238" s="210"/>
      <c r="B238" s="21">
        <v>87.5</v>
      </c>
      <c r="C238" s="6">
        <v>20.062819999999999</v>
      </c>
      <c r="D238" s="6">
        <v>19.938610131745993</v>
      </c>
      <c r="E238" s="6">
        <v>19.888666666666666</v>
      </c>
      <c r="F238" s="6">
        <v>2.6617771265198872E-2</v>
      </c>
      <c r="G238" s="75">
        <v>-0.25048619111021975</v>
      </c>
      <c r="H238" s="22">
        <v>0.69511471779794221</v>
      </c>
      <c r="I238" s="92">
        <f t="shared" si="63"/>
        <v>90</v>
      </c>
      <c r="J238" s="6">
        <f t="shared" si="62"/>
        <v>-0.11135209831201648</v>
      </c>
      <c r="K238" s="6">
        <f t="shared" si="61"/>
        <v>0.69496134137490273</v>
      </c>
      <c r="L238" s="135"/>
    </row>
    <row r="239" spans="1:12">
      <c r="A239" s="210"/>
      <c r="B239" s="21">
        <v>102.5</v>
      </c>
      <c r="C239" s="6">
        <v>19.862559999999998</v>
      </c>
      <c r="D239" s="6">
        <v>19.74396571554405</v>
      </c>
      <c r="E239" s="6">
        <v>19.859333333333339</v>
      </c>
      <c r="F239" s="6">
        <v>1.7991057804351993E-2</v>
      </c>
      <c r="G239" s="75">
        <v>0.58431836567899986</v>
      </c>
      <c r="H239" s="22">
        <v>0.69419445925970558</v>
      </c>
      <c r="I239" s="92">
        <f t="shared" si="63"/>
        <v>105</v>
      </c>
      <c r="J239" s="6">
        <f t="shared" si="62"/>
        <v>0.6241880300507967</v>
      </c>
      <c r="K239" s="6">
        <f t="shared" si="61"/>
        <v>0.70083303541848241</v>
      </c>
      <c r="L239" s="135"/>
    </row>
    <row r="240" spans="1:12">
      <c r="A240" s="210"/>
      <c r="B240" s="21">
        <v>117.5</v>
      </c>
      <c r="C240" s="6">
        <v>19.696160000000003</v>
      </c>
      <c r="D240" s="6">
        <v>19.626369710870772</v>
      </c>
      <c r="E240" s="6">
        <v>19.788000000000004</v>
      </c>
      <c r="F240" s="6">
        <v>2.2499042125204087E-2</v>
      </c>
      <c r="G240" s="75">
        <v>0.82353635190978092</v>
      </c>
      <c r="H240" s="22">
        <v>0.73402591621236668</v>
      </c>
      <c r="I240" s="92">
        <f t="shared" si="63"/>
        <v>120</v>
      </c>
      <c r="J240" s="6">
        <f t="shared" si="62"/>
        <v>0.86310358478802574</v>
      </c>
      <c r="K240" s="6">
        <f t="shared" si="61"/>
        <v>0.73252629748192788</v>
      </c>
      <c r="L240" s="135"/>
    </row>
    <row r="241" spans="1:12">
      <c r="A241" s="210"/>
      <c r="B241" s="21">
        <v>132.5</v>
      </c>
      <c r="C241" s="6">
        <v>19.543860000000002</v>
      </c>
      <c r="D241" s="6">
        <v>19.508691207105848</v>
      </c>
      <c r="E241" s="6">
        <v>19.715666666666671</v>
      </c>
      <c r="F241" s="6">
        <v>2.1120889044331972E-2</v>
      </c>
      <c r="G241" s="75">
        <v>1.0609397491792496</v>
      </c>
      <c r="H241" s="22">
        <v>0.72502820382973399</v>
      </c>
      <c r="I241" s="92">
        <f t="shared" si="63"/>
        <v>135</v>
      </c>
      <c r="J241" s="6">
        <f t="shared" si="62"/>
        <v>1.1596222622521057</v>
      </c>
      <c r="K241" s="6">
        <f t="shared" si="61"/>
        <v>0.82207860084727857</v>
      </c>
      <c r="L241" s="135"/>
    </row>
    <row r="242" spans="1:12">
      <c r="A242" s="210"/>
      <c r="B242" s="21">
        <v>147.5</v>
      </c>
      <c r="C242" s="6">
        <v>19.340300000000003</v>
      </c>
      <c r="D242" s="6">
        <v>19.278322613026429</v>
      </c>
      <c r="E242" s="6">
        <v>19.597000000000001</v>
      </c>
      <c r="F242" s="6">
        <v>2.4233063762354765E-2</v>
      </c>
      <c r="G242" s="75">
        <v>1.6530348276163869</v>
      </c>
      <c r="H242" s="22">
        <v>1.3073305859350017</v>
      </c>
      <c r="I242" s="92">
        <f t="shared" si="63"/>
        <v>150</v>
      </c>
      <c r="J242" s="6"/>
      <c r="K242" s="6"/>
      <c r="L242" s="19"/>
    </row>
    <row r="243" spans="1:12">
      <c r="A243" s="3"/>
      <c r="B243" s="21"/>
      <c r="C243" s="6"/>
      <c r="D243" s="6"/>
      <c r="E243" s="6"/>
      <c r="F243" s="6"/>
      <c r="G243" s="75"/>
      <c r="H243" s="22"/>
      <c r="I243" s="92">
        <f t="shared" si="63"/>
        <v>165</v>
      </c>
      <c r="J243" s="6"/>
      <c r="K243" s="6"/>
      <c r="L243" s="19"/>
    </row>
    <row r="244" spans="1:12">
      <c r="A244" s="3"/>
      <c r="B244" s="21"/>
      <c r="C244" s="6"/>
      <c r="D244" s="6"/>
      <c r="E244" s="6"/>
      <c r="F244" s="6"/>
      <c r="G244" s="75"/>
      <c r="H244" s="22"/>
      <c r="I244" s="92">
        <f t="shared" si="63"/>
        <v>180</v>
      </c>
      <c r="J244" s="6"/>
      <c r="K244" s="6"/>
      <c r="L244" s="19"/>
    </row>
    <row r="245" spans="1:12">
      <c r="A245" s="3"/>
      <c r="B245" s="21"/>
      <c r="C245" s="6"/>
      <c r="D245" s="6"/>
      <c r="E245" s="6"/>
      <c r="F245" s="6"/>
      <c r="G245" s="75"/>
      <c r="H245" s="22"/>
      <c r="I245" s="92">
        <f t="shared" si="63"/>
        <v>195</v>
      </c>
      <c r="J245" s="6"/>
      <c r="K245" s="6"/>
      <c r="L245" s="19"/>
    </row>
    <row r="246" spans="1:12">
      <c r="A246" s="3"/>
      <c r="B246" s="21"/>
      <c r="C246" s="6"/>
      <c r="D246" s="6"/>
      <c r="E246" s="6"/>
      <c r="F246" s="6"/>
      <c r="G246" s="75"/>
      <c r="H246" s="22"/>
      <c r="I246" s="92">
        <f t="shared" si="63"/>
        <v>210</v>
      </c>
      <c r="J246" s="6"/>
      <c r="K246" s="6"/>
      <c r="L246" s="19"/>
    </row>
    <row r="247" spans="1:12">
      <c r="A247" s="3"/>
      <c r="B247" s="21"/>
      <c r="C247" s="6"/>
      <c r="D247" s="6"/>
      <c r="E247" s="6"/>
      <c r="F247" s="6"/>
      <c r="G247" s="75"/>
      <c r="H247" s="22"/>
      <c r="I247" s="92">
        <f t="shared" si="63"/>
        <v>225</v>
      </c>
      <c r="J247" s="6"/>
      <c r="K247" s="6"/>
      <c r="L247" s="19"/>
    </row>
    <row r="248" spans="1:12">
      <c r="A248" s="3"/>
      <c r="B248" s="21"/>
      <c r="C248" s="6"/>
      <c r="D248" s="6"/>
      <c r="E248" s="6"/>
      <c r="F248" s="6"/>
      <c r="G248" s="75"/>
      <c r="H248" s="22"/>
      <c r="I248" s="92">
        <f t="shared" si="63"/>
        <v>240</v>
      </c>
      <c r="J248" s="6"/>
      <c r="K248" s="6"/>
      <c r="L248" s="19"/>
    </row>
    <row r="249" spans="1:12">
      <c r="A249" s="3"/>
      <c r="B249" s="21"/>
      <c r="C249" s="6"/>
      <c r="D249" s="6"/>
      <c r="E249" s="6"/>
      <c r="F249" s="6"/>
      <c r="G249" s="75"/>
      <c r="H249" s="22"/>
      <c r="I249" s="92">
        <f t="shared" si="63"/>
        <v>255</v>
      </c>
      <c r="J249" s="6"/>
      <c r="K249" s="6"/>
      <c r="L249" s="19"/>
    </row>
    <row r="250" spans="1:12">
      <c r="A250" s="3"/>
      <c r="B250" s="21"/>
      <c r="C250" s="6"/>
      <c r="D250" s="6"/>
      <c r="E250" s="6"/>
      <c r="F250" s="6"/>
      <c r="G250" s="75"/>
      <c r="H250" s="22"/>
      <c r="I250" s="92">
        <f t="shared" si="63"/>
        <v>270</v>
      </c>
      <c r="J250" s="6"/>
      <c r="K250" s="6"/>
      <c r="L250" s="19"/>
    </row>
    <row r="251" spans="1:12">
      <c r="A251" s="3"/>
      <c r="B251" s="21"/>
      <c r="C251" s="6"/>
      <c r="D251" s="6"/>
      <c r="E251" s="6"/>
      <c r="F251" s="6"/>
      <c r="G251" s="75"/>
      <c r="H251" s="22"/>
      <c r="I251" s="92">
        <f t="shared" si="63"/>
        <v>285</v>
      </c>
      <c r="J251" s="6"/>
      <c r="K251" s="6"/>
      <c r="L251" s="19"/>
    </row>
    <row r="252" spans="1:12">
      <c r="A252" s="3"/>
      <c r="B252" s="21"/>
      <c r="C252" s="6"/>
      <c r="D252" s="6"/>
      <c r="E252" s="6"/>
      <c r="F252" s="6"/>
      <c r="G252" s="75"/>
      <c r="H252" s="22"/>
      <c r="I252" s="92">
        <f t="shared" si="63"/>
        <v>300</v>
      </c>
      <c r="J252" s="6"/>
      <c r="K252" s="6"/>
      <c r="L252" s="19"/>
    </row>
    <row r="253" spans="1:12">
      <c r="A253" s="3"/>
      <c r="B253" s="21"/>
      <c r="C253" s="6"/>
      <c r="D253" s="6"/>
      <c r="E253" s="6"/>
      <c r="F253" s="6"/>
      <c r="G253" s="75"/>
      <c r="H253" s="22"/>
      <c r="I253" s="92">
        <f t="shared" si="63"/>
        <v>315</v>
      </c>
      <c r="J253" s="6"/>
      <c r="K253" s="6"/>
      <c r="L253" s="19"/>
    </row>
    <row r="254" spans="1:12">
      <c r="A254" s="3"/>
      <c r="B254" s="21"/>
      <c r="C254" s="6"/>
      <c r="D254" s="6"/>
      <c r="E254" s="6"/>
      <c r="F254" s="6"/>
      <c r="G254" s="75"/>
      <c r="H254" s="22"/>
      <c r="I254" s="92">
        <f t="shared" si="63"/>
        <v>330</v>
      </c>
      <c r="J254" s="6"/>
      <c r="K254" s="6"/>
      <c r="L254" s="19"/>
    </row>
    <row r="255" spans="1:12">
      <c r="A255" s="3"/>
      <c r="B255" s="21"/>
      <c r="C255" s="6"/>
      <c r="D255" s="6"/>
      <c r="E255" s="6"/>
      <c r="F255" s="6"/>
      <c r="G255" s="75"/>
      <c r="H255" s="22"/>
      <c r="I255" s="92">
        <f t="shared" si="63"/>
        <v>345</v>
      </c>
      <c r="J255" s="6"/>
      <c r="K255" s="6"/>
      <c r="L255" s="19"/>
    </row>
    <row r="256" spans="1:12">
      <c r="A256" s="3"/>
      <c r="B256" s="21"/>
      <c r="C256" s="6"/>
      <c r="D256" s="6"/>
      <c r="E256" s="6"/>
      <c r="F256" s="6"/>
      <c r="G256" s="75"/>
      <c r="H256" s="22"/>
      <c r="I256" s="92">
        <f t="shared" si="63"/>
        <v>360</v>
      </c>
      <c r="J256" s="6"/>
      <c r="K256" s="6"/>
      <c r="L256" s="19"/>
    </row>
    <row r="257" spans="1:12">
      <c r="A257" s="3"/>
      <c r="B257" s="21"/>
      <c r="C257" s="6"/>
      <c r="D257" s="6"/>
      <c r="E257" s="6"/>
      <c r="F257" s="6"/>
      <c r="G257" s="75"/>
      <c r="H257" s="22"/>
      <c r="I257" s="92">
        <f t="shared" si="63"/>
        <v>375</v>
      </c>
      <c r="J257" s="6"/>
      <c r="K257" s="6"/>
      <c r="L257" s="19"/>
    </row>
    <row r="258" spans="1:12">
      <c r="A258" s="3"/>
      <c r="B258" s="21"/>
      <c r="C258" s="6"/>
      <c r="D258" s="6"/>
      <c r="E258" s="6"/>
      <c r="F258" s="6"/>
      <c r="G258" s="75"/>
      <c r="H258" s="22"/>
      <c r="I258" s="92">
        <f t="shared" si="63"/>
        <v>390</v>
      </c>
      <c r="J258" s="6"/>
      <c r="K258" s="6"/>
      <c r="L258" s="19"/>
    </row>
    <row r="259" spans="1:12">
      <c r="A259" s="3"/>
      <c r="B259" s="21"/>
      <c r="C259" s="6"/>
      <c r="D259" s="6"/>
      <c r="E259" s="6"/>
      <c r="F259" s="6"/>
      <c r="G259" s="75"/>
      <c r="H259" s="22"/>
      <c r="I259" s="92">
        <f t="shared" si="63"/>
        <v>405</v>
      </c>
      <c r="J259" s="6"/>
      <c r="K259" s="6"/>
      <c r="L259" s="19"/>
    </row>
    <row r="260" spans="1:12">
      <c r="A260" s="3"/>
      <c r="B260" s="21"/>
      <c r="C260" s="6"/>
      <c r="D260" s="6"/>
      <c r="E260" s="6"/>
      <c r="F260" s="6"/>
      <c r="G260" s="75"/>
      <c r="H260" s="22"/>
      <c r="I260" s="92">
        <f t="shared" si="63"/>
        <v>420</v>
      </c>
      <c r="J260" s="6"/>
      <c r="K260" s="6"/>
      <c r="L260" s="19"/>
    </row>
    <row r="261" spans="1:12">
      <c r="A261" s="3"/>
      <c r="B261" s="21"/>
      <c r="C261" s="6"/>
      <c r="D261" s="6"/>
      <c r="E261" s="6"/>
      <c r="F261" s="6"/>
      <c r="G261" s="75"/>
      <c r="H261" s="22"/>
      <c r="I261" s="92">
        <f t="shared" si="63"/>
        <v>435</v>
      </c>
      <c r="J261" s="6"/>
      <c r="K261" s="6"/>
      <c r="L261" s="19"/>
    </row>
    <row r="262" spans="1:12">
      <c r="A262" s="3"/>
      <c r="B262" s="21"/>
      <c r="C262" s="6"/>
      <c r="D262" s="6"/>
      <c r="E262" s="6"/>
      <c r="F262" s="6"/>
      <c r="G262" s="75"/>
      <c r="H262" s="22"/>
      <c r="I262" s="92">
        <f t="shared" si="63"/>
        <v>450</v>
      </c>
      <c r="J262" s="6"/>
      <c r="K262" s="6"/>
      <c r="L262" s="19"/>
    </row>
    <row r="263" spans="1:12">
      <c r="A263" s="3"/>
      <c r="B263" s="21"/>
      <c r="C263" s="6"/>
      <c r="D263" s="6"/>
      <c r="E263" s="6"/>
      <c r="F263" s="6"/>
      <c r="G263" s="75"/>
      <c r="H263" s="22"/>
      <c r="I263" s="92">
        <f t="shared" si="63"/>
        <v>465</v>
      </c>
      <c r="J263" s="6"/>
      <c r="K263" s="6"/>
      <c r="L263" s="19"/>
    </row>
    <row r="264" spans="1:12">
      <c r="A264" s="3"/>
      <c r="B264" s="21"/>
      <c r="C264" s="6"/>
      <c r="D264" s="6"/>
      <c r="E264" s="6"/>
      <c r="F264" s="6"/>
      <c r="G264" s="75"/>
      <c r="H264" s="22"/>
      <c r="I264" s="92">
        <f t="shared" si="63"/>
        <v>480</v>
      </c>
      <c r="J264" s="6"/>
      <c r="K264" s="6"/>
      <c r="L264" s="19"/>
    </row>
    <row r="265" spans="1:12">
      <c r="A265" s="3"/>
      <c r="B265" s="21"/>
      <c r="C265" s="6"/>
      <c r="D265" s="6"/>
      <c r="E265" s="6"/>
      <c r="F265" s="6"/>
      <c r="G265" s="75"/>
      <c r="H265" s="22"/>
      <c r="I265" s="92">
        <f t="shared" si="63"/>
        <v>495</v>
      </c>
      <c r="J265" s="6"/>
      <c r="K265" s="6"/>
      <c r="L265" s="19"/>
    </row>
    <row r="266" spans="1:12">
      <c r="A266" s="3"/>
      <c r="B266" s="21"/>
      <c r="C266" s="6"/>
      <c r="D266" s="6"/>
      <c r="E266" s="6"/>
      <c r="F266" s="6"/>
      <c r="G266" s="75"/>
      <c r="H266" s="22"/>
      <c r="I266" s="92">
        <f t="shared" si="63"/>
        <v>510</v>
      </c>
      <c r="J266" s="6"/>
      <c r="K266" s="6"/>
      <c r="L266" s="19"/>
    </row>
    <row r="267" spans="1:12">
      <c r="A267" s="3"/>
      <c r="B267" s="21"/>
      <c r="C267" s="6"/>
      <c r="D267" s="6"/>
      <c r="E267" s="6"/>
      <c r="F267" s="6"/>
      <c r="G267" s="75"/>
      <c r="H267" s="22"/>
      <c r="I267" s="92">
        <f t="shared" si="63"/>
        <v>525</v>
      </c>
      <c r="J267" s="6"/>
      <c r="K267" s="6"/>
      <c r="L267" s="19"/>
    </row>
    <row r="268" spans="1:12">
      <c r="A268" s="3"/>
      <c r="B268" s="21"/>
      <c r="C268" s="6"/>
      <c r="D268" s="6"/>
      <c r="E268" s="6"/>
      <c r="F268" s="6"/>
      <c r="G268" s="75"/>
      <c r="H268" s="22"/>
      <c r="L268" s="19"/>
    </row>
    <row r="269" spans="1:12">
      <c r="B269" s="19"/>
      <c r="H269" s="20"/>
      <c r="L269" s="19"/>
    </row>
    <row r="270" spans="1:12">
      <c r="A270" s="17"/>
      <c r="B270" s="16"/>
      <c r="C270" s="17"/>
      <c r="D270" s="17"/>
      <c r="E270" s="17"/>
      <c r="F270" s="17"/>
      <c r="G270" s="17"/>
      <c r="H270" s="18"/>
      <c r="I270" s="93">
        <v>45</v>
      </c>
      <c r="J270" s="29"/>
      <c r="K270" s="29"/>
      <c r="L270" s="19"/>
    </row>
    <row r="271" spans="1:12">
      <c r="B271" s="19"/>
      <c r="H271" s="20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1">
        <v>64</v>
      </c>
      <c r="D272" s="39">
        <v>20.389926818393107</v>
      </c>
      <c r="E272" s="4">
        <v>20.685000000000002</v>
      </c>
      <c r="F272" s="4">
        <v>4.8503933644059735E-2</v>
      </c>
      <c r="G272" s="76">
        <v>1.4471517442657962</v>
      </c>
      <c r="H272" s="12">
        <v>1.8</v>
      </c>
      <c r="I272" s="92">
        <f t="shared" ref="I272:I302" si="64">I271+15</f>
        <v>75</v>
      </c>
      <c r="J272" s="6">
        <f t="shared" ref="J272:J291" si="65">G272+(G273-G272)/15*(I272-B272)</f>
        <v>1.5508631656746648</v>
      </c>
      <c r="K272" s="6">
        <f t="shared" ref="K272:K291" si="66">H272+(H273-H272)/15*(I272-B272)</f>
        <v>1.8</v>
      </c>
      <c r="L272" s="135"/>
    </row>
    <row r="273" spans="1:12">
      <c r="A273" s="210"/>
      <c r="B273" s="21">
        <v>79</v>
      </c>
      <c r="D273" s="39">
        <v>20.407314220415945</v>
      </c>
      <c r="E273" s="4">
        <v>20.731499999999997</v>
      </c>
      <c r="F273" s="4">
        <v>4.4042443643663609E-2</v>
      </c>
      <c r="G273" s="76">
        <v>1.5885764098233441</v>
      </c>
      <c r="H273" s="12">
        <v>1.8</v>
      </c>
      <c r="I273" s="92">
        <f t="shared" si="64"/>
        <v>90</v>
      </c>
      <c r="J273" s="6">
        <f t="shared" si="65"/>
        <v>1.3410182213352138</v>
      </c>
      <c r="K273" s="6">
        <f t="shared" si="66"/>
        <v>1.8</v>
      </c>
      <c r="L273" s="135"/>
    </row>
    <row r="274" spans="1:12">
      <c r="A274" s="210"/>
      <c r="B274" s="21">
        <v>94</v>
      </c>
      <c r="D274" s="39">
        <v>20.405231157745757</v>
      </c>
      <c r="E274" s="4">
        <v>20.660499999999995</v>
      </c>
      <c r="F274" s="4">
        <v>4.3826812269251572E-2</v>
      </c>
      <c r="G274" s="76">
        <v>1.2509970618849846</v>
      </c>
      <c r="H274" s="12">
        <v>1.8</v>
      </c>
      <c r="I274" s="92">
        <f t="shared" si="64"/>
        <v>105</v>
      </c>
      <c r="J274" s="6">
        <f t="shared" si="65"/>
        <v>9.474823721118697E-2</v>
      </c>
      <c r="K274" s="6">
        <f t="shared" si="66"/>
        <v>1.8</v>
      </c>
      <c r="L274" s="135"/>
    </row>
    <row r="275" spans="1:12">
      <c r="A275" s="210"/>
      <c r="B275" s="21">
        <v>109</v>
      </c>
      <c r="D275" s="39">
        <v>20.38038009651434</v>
      </c>
      <c r="E275" s="4">
        <v>20.314</v>
      </c>
      <c r="F275" s="4">
        <v>0.17141516238284418</v>
      </c>
      <c r="G275" s="76">
        <v>-0.32570588085201208</v>
      </c>
      <c r="H275" s="12">
        <v>1.8</v>
      </c>
      <c r="I275" s="92">
        <f t="shared" si="64"/>
        <v>120</v>
      </c>
      <c r="J275" s="6">
        <f t="shared" si="65"/>
        <v>-1.4464840140869493</v>
      </c>
      <c r="K275" s="6">
        <f t="shared" si="66"/>
        <v>1.8</v>
      </c>
      <c r="L275" s="135"/>
    </row>
    <row r="276" spans="1:12">
      <c r="A276" s="210"/>
      <c r="B276" s="21">
        <v>124</v>
      </c>
      <c r="D276" s="39">
        <v>20.350812136050873</v>
      </c>
      <c r="E276" s="4">
        <v>19.973500000000001</v>
      </c>
      <c r="F276" s="4">
        <v>5.1938729084830312E-2</v>
      </c>
      <c r="G276" s="76">
        <v>-1.8540396988996535</v>
      </c>
      <c r="H276" s="12">
        <v>1.8</v>
      </c>
      <c r="I276" s="92">
        <f t="shared" si="64"/>
        <v>135</v>
      </c>
      <c r="J276" s="6">
        <f t="shared" si="65"/>
        <v>-2.0651824030513666</v>
      </c>
      <c r="K276" s="6">
        <f t="shared" si="66"/>
        <v>1.8</v>
      </c>
      <c r="L276" s="135"/>
    </row>
    <row r="277" spans="1:12">
      <c r="A277" s="210"/>
      <c r="B277" s="21">
        <v>139</v>
      </c>
      <c r="D277" s="39">
        <v>20.336602203475643</v>
      </c>
      <c r="E277" s="4">
        <v>19.901</v>
      </c>
      <c r="F277" s="4">
        <v>3.7682887362833498E-2</v>
      </c>
      <c r="G277" s="76">
        <v>-2.141961568197444</v>
      </c>
      <c r="H277" s="12">
        <v>1.8</v>
      </c>
      <c r="I277" s="92">
        <f t="shared" si="64"/>
        <v>150</v>
      </c>
      <c r="J277" s="6">
        <f t="shared" si="65"/>
        <v>-2.4163253274478693</v>
      </c>
      <c r="K277" s="6">
        <f t="shared" si="66"/>
        <v>1.8</v>
      </c>
      <c r="L277" s="135"/>
    </row>
    <row r="278" spans="1:12">
      <c r="A278" s="210"/>
      <c r="B278" s="21">
        <v>154</v>
      </c>
      <c r="D278" s="39">
        <v>20.318738554988176</v>
      </c>
      <c r="E278" s="4">
        <v>19.807499999999997</v>
      </c>
      <c r="F278" s="4">
        <v>4.3392335001035773E-2</v>
      </c>
      <c r="G278" s="76">
        <v>-2.5160939671752969</v>
      </c>
      <c r="H278" s="12">
        <v>1.8</v>
      </c>
      <c r="I278" s="92">
        <f t="shared" si="64"/>
        <v>165</v>
      </c>
      <c r="J278" s="6">
        <f t="shared" si="65"/>
        <v>-2.1821219986040208</v>
      </c>
      <c r="K278" s="6">
        <f t="shared" si="66"/>
        <v>1.8</v>
      </c>
      <c r="L278" s="135"/>
    </row>
    <row r="279" spans="1:12">
      <c r="A279" s="210"/>
      <c r="B279" s="21">
        <v>169</v>
      </c>
      <c r="D279" s="39">
        <v>20.308492566640819</v>
      </c>
      <c r="E279" s="4">
        <v>19.89</v>
      </c>
      <c r="F279" s="4">
        <v>4.5073040138961344E-2</v>
      </c>
      <c r="G279" s="76">
        <v>-2.0606776463962841</v>
      </c>
      <c r="H279" s="12">
        <v>1.8</v>
      </c>
      <c r="I279" s="92">
        <f t="shared" si="64"/>
        <v>180</v>
      </c>
      <c r="J279" s="6">
        <f t="shared" si="65"/>
        <v>-2.2847223898155642</v>
      </c>
      <c r="K279" s="6">
        <f t="shared" si="66"/>
        <v>1.8</v>
      </c>
      <c r="L279" s="135"/>
    </row>
    <row r="280" spans="1:12">
      <c r="A280" s="210"/>
      <c r="B280" s="21">
        <v>184</v>
      </c>
      <c r="D280" s="39">
        <v>20.300345393413167</v>
      </c>
      <c r="E280" s="4">
        <v>19.82</v>
      </c>
      <c r="F280" s="4">
        <v>3.5243513774280637E-2</v>
      </c>
      <c r="G280" s="76">
        <v>-2.3661932056043931</v>
      </c>
      <c r="H280" s="12">
        <v>1.8</v>
      </c>
      <c r="I280" s="92">
        <f t="shared" si="64"/>
        <v>195</v>
      </c>
      <c r="J280" s="6">
        <f t="shared" si="65"/>
        <v>-2.4686640563572202</v>
      </c>
      <c r="K280" s="6">
        <f t="shared" si="66"/>
        <v>1.8</v>
      </c>
      <c r="L280" s="135"/>
    </row>
    <row r="281" spans="1:12">
      <c r="A281" s="210"/>
      <c r="B281" s="21">
        <v>199</v>
      </c>
      <c r="D281" s="39">
        <v>20.309952415518865</v>
      </c>
      <c r="E281" s="4">
        <v>19.800999999999995</v>
      </c>
      <c r="F281" s="4">
        <v>4.2661458015403025E-2</v>
      </c>
      <c r="G281" s="76">
        <v>-2.505926183903703</v>
      </c>
      <c r="H281" s="12">
        <v>1.8</v>
      </c>
      <c r="I281" s="92">
        <f t="shared" si="64"/>
        <v>210</v>
      </c>
      <c r="J281" s="6">
        <f t="shared" si="65"/>
        <v>-2.5978410456475425</v>
      </c>
      <c r="K281" s="6">
        <f t="shared" si="66"/>
        <v>1.8</v>
      </c>
      <c r="L281" s="135"/>
    </row>
    <row r="282" spans="1:12">
      <c r="A282" s="210"/>
      <c r="B282" s="21">
        <v>214</v>
      </c>
      <c r="D282" s="39">
        <v>20.320177647545847</v>
      </c>
      <c r="E282" s="4">
        <v>19.785500000000006</v>
      </c>
      <c r="F282" s="4">
        <v>3.5758694194927242E-2</v>
      </c>
      <c r="G282" s="76">
        <v>-2.6312646317362116</v>
      </c>
      <c r="H282" s="12">
        <v>1.8</v>
      </c>
      <c r="I282" s="92">
        <f t="shared" si="64"/>
        <v>225</v>
      </c>
      <c r="J282" s="6">
        <f t="shared" si="65"/>
        <v>-2.7483297643481448</v>
      </c>
      <c r="K282" s="6">
        <f t="shared" si="66"/>
        <v>1.8</v>
      </c>
      <c r="L282" s="135"/>
    </row>
    <row r="283" spans="1:12">
      <c r="A283" s="210"/>
      <c r="B283" s="21">
        <v>229</v>
      </c>
      <c r="D283" s="39">
        <v>20.359204824195675</v>
      </c>
      <c r="E283" s="4">
        <v>19.791</v>
      </c>
      <c r="F283" s="4">
        <v>3.8237485052731592E-2</v>
      </c>
      <c r="G283" s="76">
        <v>-2.7908989034797571</v>
      </c>
      <c r="H283" s="12">
        <v>1.8</v>
      </c>
      <c r="I283" s="92">
        <f t="shared" si="64"/>
        <v>240</v>
      </c>
      <c r="J283" s="6">
        <f t="shared" si="65"/>
        <v>-2.8303282277195603</v>
      </c>
      <c r="K283" s="6">
        <f t="shared" si="66"/>
        <v>1.8</v>
      </c>
      <c r="L283" s="135"/>
    </row>
    <row r="284" spans="1:12">
      <c r="A284" s="210"/>
      <c r="B284" s="21">
        <v>244</v>
      </c>
      <c r="D284" s="39">
        <v>20.378191518934877</v>
      </c>
      <c r="E284" s="4">
        <v>19.798499999999997</v>
      </c>
      <c r="F284" s="4">
        <v>4.2087002619260766E-2</v>
      </c>
      <c r="G284" s="76">
        <v>-2.8446661638067612</v>
      </c>
      <c r="H284" s="12">
        <v>1.8</v>
      </c>
      <c r="I284" s="92">
        <f t="shared" si="64"/>
        <v>255</v>
      </c>
      <c r="J284" s="6">
        <f t="shared" si="65"/>
        <v>-2.9330971529667962</v>
      </c>
      <c r="K284" s="6">
        <f t="shared" si="66"/>
        <v>1.8</v>
      </c>
      <c r="L284" s="135"/>
    </row>
    <row r="285" spans="1:12">
      <c r="A285" s="210"/>
      <c r="B285" s="21">
        <v>259</v>
      </c>
      <c r="D285" s="39">
        <v>20.390634067075645</v>
      </c>
      <c r="E285" s="4">
        <v>19.786000000000001</v>
      </c>
      <c r="F285" s="4">
        <v>4.2227454277245308E-2</v>
      </c>
      <c r="G285" s="76">
        <v>-2.9652538762977181</v>
      </c>
      <c r="H285" s="12">
        <v>1.8</v>
      </c>
      <c r="I285" s="92">
        <f t="shared" si="64"/>
        <v>270</v>
      </c>
      <c r="J285" s="6">
        <f t="shared" si="65"/>
        <v>-2.9137491015080932</v>
      </c>
      <c r="K285" s="6">
        <f t="shared" si="66"/>
        <v>1.8</v>
      </c>
      <c r="L285" s="135"/>
    </row>
    <row r="286" spans="1:12">
      <c r="A286" s="210"/>
      <c r="B286" s="21">
        <v>274</v>
      </c>
      <c r="D286" s="39">
        <v>20.407295299247739</v>
      </c>
      <c r="E286" s="4">
        <v>19.816499999999998</v>
      </c>
      <c r="F286" s="4">
        <v>4.1710152746126737E-2</v>
      </c>
      <c r="G286" s="76">
        <v>-2.8950200924936844</v>
      </c>
      <c r="H286" s="12">
        <v>1.8</v>
      </c>
      <c r="I286" s="92">
        <f t="shared" si="64"/>
        <v>285</v>
      </c>
      <c r="J286" s="6">
        <f t="shared" si="65"/>
        <v>-2.8601489090625973</v>
      </c>
      <c r="K286" s="6">
        <f t="shared" si="66"/>
        <v>1.8</v>
      </c>
      <c r="L286" s="135"/>
    </row>
    <row r="287" spans="1:12">
      <c r="A287" s="210"/>
      <c r="B287" s="21">
        <v>289</v>
      </c>
      <c r="D287" s="39">
        <v>20.383925863695193</v>
      </c>
      <c r="E287" s="4">
        <v>19.8035</v>
      </c>
      <c r="F287" s="4">
        <v>3.6313691777706873E-2</v>
      </c>
      <c r="G287" s="76">
        <v>-2.8474684787240201</v>
      </c>
      <c r="H287" s="12">
        <v>1.8</v>
      </c>
      <c r="I287" s="92">
        <f t="shared" si="64"/>
        <v>300</v>
      </c>
      <c r="J287" s="6">
        <f t="shared" si="65"/>
        <v>-2.8928723868671371</v>
      </c>
      <c r="K287" s="6">
        <f t="shared" si="66"/>
        <v>1.8</v>
      </c>
      <c r="L287" s="135"/>
    </row>
    <row r="288" spans="1:12">
      <c r="A288" s="210"/>
      <c r="B288" s="21">
        <v>304</v>
      </c>
      <c r="D288" s="39">
        <v>20.359330891285431</v>
      </c>
      <c r="E288" s="4">
        <v>19.767000000000003</v>
      </c>
      <c r="F288" s="4">
        <v>4.7472984006973265E-2</v>
      </c>
      <c r="G288" s="76">
        <v>-2.9093828989191794</v>
      </c>
      <c r="H288" s="12">
        <v>1.8</v>
      </c>
      <c r="I288" s="92">
        <f t="shared" si="64"/>
        <v>315</v>
      </c>
      <c r="J288" s="6">
        <f t="shared" si="65"/>
        <v>-2.9098961532752892</v>
      </c>
      <c r="K288" s="6">
        <f t="shared" si="66"/>
        <v>1.8</v>
      </c>
      <c r="L288" s="135"/>
    </row>
    <row r="289" spans="1:12">
      <c r="A289" s="210"/>
      <c r="B289" s="21">
        <v>319</v>
      </c>
      <c r="C289" s="39">
        <v>20.320853665550793</v>
      </c>
      <c r="D289" s="39">
        <v>20.320853665550793</v>
      </c>
      <c r="E289" s="4">
        <v>19.729499999999998</v>
      </c>
      <c r="F289" s="4">
        <v>4.6957427527495391E-2</v>
      </c>
      <c r="G289" s="76">
        <v>-2.9100827912229654</v>
      </c>
      <c r="H289" s="12">
        <v>1.8</v>
      </c>
      <c r="I289" s="92">
        <f t="shared" si="64"/>
        <v>330</v>
      </c>
      <c r="J289" s="6">
        <f t="shared" si="65"/>
        <v>-3.0694634338283588</v>
      </c>
      <c r="K289" s="6">
        <f t="shared" si="66"/>
        <v>1.8</v>
      </c>
      <c r="L289" s="135"/>
    </row>
    <row r="290" spans="1:12">
      <c r="A290" s="210"/>
      <c r="B290" s="21">
        <v>334</v>
      </c>
      <c r="D290" s="39">
        <v>20.265796581768182</v>
      </c>
      <c r="E290" s="4">
        <v>19.631999999999998</v>
      </c>
      <c r="F290" s="4">
        <v>3.6649118607912881E-2</v>
      </c>
      <c r="G290" s="76">
        <v>-3.1274200311394109</v>
      </c>
      <c r="H290" s="12">
        <v>1.8</v>
      </c>
      <c r="I290" s="92">
        <f t="shared" si="64"/>
        <v>345</v>
      </c>
      <c r="J290" s="6">
        <f t="shared" si="65"/>
        <v>-3.0811490208600398</v>
      </c>
      <c r="K290" s="6">
        <f t="shared" si="66"/>
        <v>1.8</v>
      </c>
      <c r="L290" s="135"/>
    </row>
    <row r="291" spans="1:12">
      <c r="A291" s="210"/>
      <c r="B291" s="21">
        <v>349</v>
      </c>
      <c r="D291" s="39">
        <v>20.220109506457508</v>
      </c>
      <c r="E291" s="4">
        <v>19.600500000000004</v>
      </c>
      <c r="F291" s="4">
        <v>3.7342652345683222E-2</v>
      </c>
      <c r="G291" s="76">
        <v>-3.0643231989402686</v>
      </c>
      <c r="H291" s="12">
        <v>1.8</v>
      </c>
      <c r="I291" s="92">
        <f t="shared" si="64"/>
        <v>360</v>
      </c>
      <c r="J291" s="6">
        <f t="shared" si="65"/>
        <v>-3.0791446601912882</v>
      </c>
      <c r="K291" s="6">
        <f t="shared" si="66"/>
        <v>1.8</v>
      </c>
      <c r="L291" s="135"/>
    </row>
    <row r="292" spans="1:12">
      <c r="A292" s="210"/>
      <c r="B292" s="21">
        <v>364</v>
      </c>
      <c r="D292" s="39">
        <v>20.270242581567135</v>
      </c>
      <c r="E292" s="4">
        <v>19.645000000000003</v>
      </c>
      <c r="F292" s="4">
        <v>3.6490806340342921E-2</v>
      </c>
      <c r="G292" s="76">
        <v>-3.0845342824643862</v>
      </c>
      <c r="H292" s="12">
        <v>1.8</v>
      </c>
      <c r="I292" s="92">
        <f t="shared" si="64"/>
        <v>375</v>
      </c>
      <c r="J292" s="6"/>
      <c r="K292" s="6"/>
      <c r="L292" s="19"/>
    </row>
    <row r="293" spans="1:12">
      <c r="A293" s="3"/>
      <c r="B293" s="21"/>
      <c r="D293" s="39"/>
      <c r="E293" s="4"/>
      <c r="F293" s="4"/>
      <c r="G293" s="76"/>
      <c r="H293" s="12"/>
      <c r="I293" s="92">
        <f t="shared" si="64"/>
        <v>390</v>
      </c>
      <c r="J293" s="6"/>
      <c r="K293" s="6"/>
      <c r="L293" s="19"/>
    </row>
    <row r="294" spans="1:12">
      <c r="A294" s="3"/>
      <c r="B294" s="21"/>
      <c r="D294" s="39"/>
      <c r="E294" s="4"/>
      <c r="F294" s="4"/>
      <c r="G294" s="76"/>
      <c r="H294" s="12"/>
      <c r="I294" s="92">
        <f t="shared" si="64"/>
        <v>405</v>
      </c>
      <c r="J294" s="6"/>
      <c r="K294" s="6"/>
      <c r="L294" s="19"/>
    </row>
    <row r="295" spans="1:12">
      <c r="A295" s="3"/>
      <c r="B295" s="21"/>
      <c r="D295" s="39"/>
      <c r="E295" s="4"/>
      <c r="F295" s="4"/>
      <c r="G295" s="76"/>
      <c r="H295" s="12"/>
      <c r="I295" s="92">
        <f t="shared" si="64"/>
        <v>420</v>
      </c>
      <c r="J295" s="6"/>
      <c r="K295" s="6"/>
      <c r="L295" s="19"/>
    </row>
    <row r="296" spans="1:12">
      <c r="A296" s="3"/>
      <c r="B296" s="21"/>
      <c r="D296" s="39"/>
      <c r="E296" s="4"/>
      <c r="F296" s="4"/>
      <c r="G296" s="76"/>
      <c r="H296" s="12"/>
      <c r="I296" s="92">
        <f t="shared" si="64"/>
        <v>435</v>
      </c>
      <c r="J296" s="6"/>
      <c r="K296" s="6"/>
      <c r="L296" s="19"/>
    </row>
    <row r="297" spans="1:12">
      <c r="A297" s="3"/>
      <c r="B297" s="21"/>
      <c r="D297" s="39"/>
      <c r="E297" s="4"/>
      <c r="F297" s="4"/>
      <c r="G297" s="76"/>
      <c r="H297" s="12"/>
      <c r="I297" s="92">
        <f t="shared" si="64"/>
        <v>450</v>
      </c>
      <c r="J297" s="6"/>
      <c r="K297" s="6"/>
      <c r="L297" s="19"/>
    </row>
    <row r="298" spans="1:12">
      <c r="A298" s="3"/>
      <c r="B298" s="21"/>
      <c r="D298" s="39"/>
      <c r="E298" s="4"/>
      <c r="F298" s="4"/>
      <c r="G298" s="76"/>
      <c r="H298" s="12"/>
      <c r="I298" s="92">
        <f t="shared" si="64"/>
        <v>465</v>
      </c>
      <c r="J298" s="6"/>
      <c r="K298" s="6"/>
      <c r="L298" s="19"/>
    </row>
    <row r="299" spans="1:12">
      <c r="A299" s="3"/>
      <c r="B299" s="21"/>
      <c r="D299" s="39"/>
      <c r="E299" s="4"/>
      <c r="F299" s="4"/>
      <c r="G299" s="76"/>
      <c r="H299" s="12"/>
      <c r="I299" s="92">
        <f t="shared" si="64"/>
        <v>480</v>
      </c>
      <c r="J299" s="6"/>
      <c r="K299" s="6"/>
      <c r="L299" s="19"/>
    </row>
    <row r="300" spans="1:12">
      <c r="A300" s="3"/>
      <c r="B300" s="21"/>
      <c r="D300" s="39"/>
      <c r="E300" s="4"/>
      <c r="F300" s="4"/>
      <c r="G300" s="76"/>
      <c r="H300" s="12"/>
      <c r="I300" s="92">
        <f t="shared" si="64"/>
        <v>495</v>
      </c>
      <c r="J300" s="6"/>
      <c r="K300" s="6"/>
      <c r="L300" s="19"/>
    </row>
    <row r="301" spans="1:12">
      <c r="A301" s="3"/>
      <c r="B301" s="21"/>
      <c r="D301" s="39"/>
      <c r="E301" s="4"/>
      <c r="F301" s="4"/>
      <c r="G301" s="76"/>
      <c r="H301" s="12"/>
      <c r="I301" s="92">
        <f t="shared" si="64"/>
        <v>510</v>
      </c>
      <c r="J301" s="6"/>
      <c r="K301" s="6"/>
      <c r="L301" s="19"/>
    </row>
    <row r="302" spans="1:12">
      <c r="A302" s="3"/>
      <c r="B302" s="21"/>
      <c r="D302" s="39"/>
      <c r="E302" s="4"/>
      <c r="F302" s="4"/>
      <c r="G302" s="76"/>
      <c r="H302" s="12"/>
      <c r="I302" s="92">
        <f t="shared" si="64"/>
        <v>525</v>
      </c>
      <c r="J302" s="6"/>
      <c r="K302" s="6"/>
      <c r="L302" s="19"/>
    </row>
    <row r="303" spans="1:12">
      <c r="A303" s="3"/>
      <c r="B303" s="21"/>
      <c r="D303" s="39"/>
      <c r="E303" s="4"/>
      <c r="F303" s="4"/>
      <c r="G303" s="76"/>
      <c r="H303" s="12"/>
      <c r="L303" s="19"/>
    </row>
    <row r="304" spans="1:12">
      <c r="B304" s="19"/>
      <c r="H304" s="20"/>
      <c r="L304" s="19"/>
    </row>
    <row r="305" spans="1:12">
      <c r="A305" s="17"/>
      <c r="B305" s="16"/>
      <c r="C305" s="17"/>
      <c r="D305" s="17"/>
      <c r="E305" s="17"/>
      <c r="F305" s="17"/>
      <c r="G305" s="17"/>
      <c r="H305" s="18"/>
      <c r="I305" s="93">
        <v>45</v>
      </c>
      <c r="J305" s="29"/>
      <c r="K305" s="29"/>
      <c r="L305" s="19"/>
    </row>
    <row r="306" spans="1:12">
      <c r="B306" s="19"/>
      <c r="H306" s="20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1">
        <v>68</v>
      </c>
      <c r="C307" s="2"/>
      <c r="D307" s="2">
        <v>20.233000000000001</v>
      </c>
      <c r="E307" s="2">
        <v>20.033999999999999</v>
      </c>
      <c r="F307" s="2">
        <v>2.1999999999999999E-2</v>
      </c>
      <c r="G307" s="2">
        <v>-0.98399999999999999</v>
      </c>
      <c r="H307" s="12">
        <v>0.49</v>
      </c>
      <c r="I307" s="92">
        <f t="shared" ref="I307:I337" si="67">I306+15</f>
        <v>75</v>
      </c>
      <c r="J307" s="6">
        <f t="shared" ref="J307:J325" si="68">G307+(G308-G307)/15*(I307-B307)</f>
        <v>-0.31013333333333337</v>
      </c>
      <c r="K307" s="6">
        <f t="shared" ref="K307:K325" si="69">H307+(H308-H307)/15*(I307-B307)</f>
        <v>0.49</v>
      </c>
      <c r="L307" s="135"/>
    </row>
    <row r="308" spans="1:12">
      <c r="A308" s="210"/>
      <c r="B308" s="21">
        <v>83</v>
      </c>
      <c r="C308" s="2"/>
      <c r="D308" s="2">
        <v>20.222999999999999</v>
      </c>
      <c r="E308" s="2">
        <v>20.315999999999999</v>
      </c>
      <c r="F308" s="2">
        <v>2.5000000000000001E-2</v>
      </c>
      <c r="G308" s="2">
        <v>0.46</v>
      </c>
      <c r="H308" s="12">
        <v>0.49</v>
      </c>
      <c r="I308" s="92">
        <f t="shared" si="67"/>
        <v>90</v>
      </c>
      <c r="J308" s="6">
        <f t="shared" si="68"/>
        <v>0.74606666666666666</v>
      </c>
      <c r="K308" s="6">
        <f t="shared" si="69"/>
        <v>0.49</v>
      </c>
      <c r="L308" s="135"/>
    </row>
    <row r="309" spans="1:12">
      <c r="A309" s="210"/>
      <c r="B309" s="21">
        <v>98</v>
      </c>
      <c r="C309" s="2"/>
      <c r="D309" s="2">
        <v>20.216000000000001</v>
      </c>
      <c r="E309" s="2">
        <v>20.433</v>
      </c>
      <c r="F309" s="2">
        <v>0.02</v>
      </c>
      <c r="G309" s="2">
        <v>1.073</v>
      </c>
      <c r="H309" s="12">
        <v>0.49</v>
      </c>
      <c r="I309" s="92">
        <f t="shared" si="67"/>
        <v>105</v>
      </c>
      <c r="J309" s="6">
        <f t="shared" si="68"/>
        <v>1.3114666666666666</v>
      </c>
      <c r="K309" s="6">
        <f t="shared" si="69"/>
        <v>0.49</v>
      </c>
      <c r="L309" s="135"/>
    </row>
    <row r="310" spans="1:12">
      <c r="A310" s="210"/>
      <c r="B310" s="21">
        <v>113</v>
      </c>
      <c r="C310" s="2"/>
      <c r="D310" s="2">
        <v>20.196999999999999</v>
      </c>
      <c r="E310" s="2">
        <v>20.516999999999999</v>
      </c>
      <c r="F310" s="2">
        <v>1.0999999999999999E-2</v>
      </c>
      <c r="G310" s="2">
        <v>1.5840000000000001</v>
      </c>
      <c r="H310" s="12">
        <v>0.49</v>
      </c>
      <c r="I310" s="92">
        <f t="shared" si="67"/>
        <v>120</v>
      </c>
      <c r="J310" s="6">
        <f t="shared" si="68"/>
        <v>1.7389333333333332</v>
      </c>
      <c r="K310" s="6">
        <f t="shared" si="69"/>
        <v>0.49</v>
      </c>
      <c r="L310" s="135"/>
    </row>
    <row r="311" spans="1:12">
      <c r="A311" s="210"/>
      <c r="B311" s="21">
        <v>128</v>
      </c>
      <c r="C311" s="2"/>
      <c r="D311" s="2">
        <v>20.2</v>
      </c>
      <c r="E311" s="2">
        <v>20.587</v>
      </c>
      <c r="F311" s="2">
        <v>1.2E-2</v>
      </c>
      <c r="G311" s="2">
        <v>1.9159999999999999</v>
      </c>
      <c r="H311" s="12">
        <v>0.49</v>
      </c>
      <c r="I311" s="92">
        <f t="shared" si="67"/>
        <v>135</v>
      </c>
      <c r="J311" s="6">
        <f t="shared" si="68"/>
        <v>1.9696666666666667</v>
      </c>
      <c r="K311" s="6">
        <f t="shared" si="69"/>
        <v>0.49</v>
      </c>
      <c r="L311" s="135"/>
    </row>
    <row r="312" spans="1:12">
      <c r="A312" s="210"/>
      <c r="B312" s="21">
        <v>143</v>
      </c>
      <c r="C312" s="2"/>
      <c r="D312" s="2">
        <v>20.187000000000001</v>
      </c>
      <c r="E312" s="2">
        <v>20.597000000000001</v>
      </c>
      <c r="F312" s="2">
        <v>1.0999999999999999E-2</v>
      </c>
      <c r="G312" s="2">
        <v>2.0310000000000001</v>
      </c>
      <c r="H312" s="12">
        <v>0.49</v>
      </c>
      <c r="I312" s="92">
        <f t="shared" si="67"/>
        <v>150</v>
      </c>
      <c r="J312" s="6">
        <f t="shared" si="68"/>
        <v>1.9955333333333334</v>
      </c>
      <c r="K312" s="6">
        <f t="shared" si="69"/>
        <v>0.49</v>
      </c>
      <c r="L312" s="135"/>
    </row>
    <row r="313" spans="1:12">
      <c r="A313" s="210"/>
      <c r="B313" s="21">
        <v>158</v>
      </c>
      <c r="C313" s="2"/>
      <c r="D313" s="2">
        <v>20.201000000000001</v>
      </c>
      <c r="E313" s="2">
        <v>20.596</v>
      </c>
      <c r="F313" s="2">
        <v>2.5000000000000001E-2</v>
      </c>
      <c r="G313" s="2">
        <v>1.9550000000000001</v>
      </c>
      <c r="H313" s="12">
        <v>0.49</v>
      </c>
      <c r="I313" s="92">
        <f t="shared" si="67"/>
        <v>165</v>
      </c>
      <c r="J313" s="6">
        <f t="shared" si="68"/>
        <v>1.6876</v>
      </c>
      <c r="K313" s="6">
        <f t="shared" si="69"/>
        <v>0.49</v>
      </c>
      <c r="L313" s="135"/>
    </row>
    <row r="314" spans="1:12">
      <c r="A314" s="210"/>
      <c r="B314" s="21">
        <v>173</v>
      </c>
      <c r="C314" s="2"/>
      <c r="D314" s="2">
        <v>20.184000000000001</v>
      </c>
      <c r="E314" s="2">
        <v>20.463000000000001</v>
      </c>
      <c r="F314" s="2">
        <v>4.2000000000000003E-2</v>
      </c>
      <c r="G314" s="2">
        <v>1.3819999999999999</v>
      </c>
      <c r="H314" s="12">
        <v>0.49</v>
      </c>
      <c r="I314" s="92">
        <f t="shared" si="67"/>
        <v>180</v>
      </c>
      <c r="J314" s="6">
        <f t="shared" si="68"/>
        <v>0.69086666666666663</v>
      </c>
      <c r="K314" s="6">
        <f t="shared" si="69"/>
        <v>0.49</v>
      </c>
      <c r="L314" s="135"/>
    </row>
    <row r="315" spans="1:12">
      <c r="A315" s="210"/>
      <c r="B315" s="21">
        <v>188</v>
      </c>
      <c r="C315" s="2"/>
      <c r="D315" s="2">
        <v>20.192</v>
      </c>
      <c r="E315" s="2">
        <v>20.172000000000001</v>
      </c>
      <c r="F315" s="2">
        <v>5.1999999999999998E-2</v>
      </c>
      <c r="G315" s="2">
        <v>-9.9000000000000005E-2</v>
      </c>
      <c r="H315" s="12">
        <v>0.49</v>
      </c>
      <c r="I315" s="92">
        <f t="shared" si="67"/>
        <v>195</v>
      </c>
      <c r="J315" s="6">
        <f t="shared" si="68"/>
        <v>-0.64266666666666672</v>
      </c>
      <c r="K315" s="6">
        <f t="shared" si="69"/>
        <v>0.49</v>
      </c>
      <c r="L315" s="135"/>
    </row>
    <row r="316" spans="1:12">
      <c r="A316" s="210"/>
      <c r="B316" s="21">
        <v>203</v>
      </c>
      <c r="C316" s="2"/>
      <c r="D316" s="2">
        <v>20.170000000000002</v>
      </c>
      <c r="E316" s="2">
        <v>19.914999999999999</v>
      </c>
      <c r="F316" s="2">
        <v>3.3000000000000002E-2</v>
      </c>
      <c r="G316" s="2">
        <v>-1.264</v>
      </c>
      <c r="H316" s="12">
        <v>0.49</v>
      </c>
      <c r="I316" s="92">
        <f t="shared" si="67"/>
        <v>210</v>
      </c>
      <c r="J316" s="6">
        <f t="shared" si="68"/>
        <v>-1.6130666666666666</v>
      </c>
      <c r="K316" s="6">
        <f t="shared" si="69"/>
        <v>0.49</v>
      </c>
      <c r="L316" s="135"/>
    </row>
    <row r="317" spans="1:12">
      <c r="A317" s="210"/>
      <c r="B317" s="21">
        <v>218</v>
      </c>
      <c r="C317" s="2"/>
      <c r="D317" s="2">
        <v>20.173999999999999</v>
      </c>
      <c r="E317" s="2">
        <v>19.768000000000001</v>
      </c>
      <c r="F317" s="2">
        <v>2.5000000000000001E-2</v>
      </c>
      <c r="G317" s="2">
        <v>-2.012</v>
      </c>
      <c r="H317" s="12">
        <v>0.49</v>
      </c>
      <c r="I317" s="92">
        <f t="shared" si="67"/>
        <v>225</v>
      </c>
      <c r="J317" s="6">
        <f t="shared" si="68"/>
        <v>-2.1739333333333333</v>
      </c>
      <c r="K317" s="6">
        <f t="shared" si="69"/>
        <v>0.49</v>
      </c>
      <c r="L317" s="135"/>
    </row>
    <row r="318" spans="1:12">
      <c r="A318" s="210"/>
      <c r="B318" s="21">
        <v>233</v>
      </c>
      <c r="C318" s="2"/>
      <c r="D318" s="2">
        <v>20.219000000000001</v>
      </c>
      <c r="E318" s="2">
        <v>19.742000000000001</v>
      </c>
      <c r="F318" s="2">
        <v>0.02</v>
      </c>
      <c r="G318" s="2">
        <v>-2.359</v>
      </c>
      <c r="H318" s="12">
        <v>0.49</v>
      </c>
      <c r="I318" s="92">
        <f t="shared" si="67"/>
        <v>240</v>
      </c>
      <c r="J318" s="6">
        <f t="shared" si="68"/>
        <v>-2.3342666666666667</v>
      </c>
      <c r="K318" s="6">
        <f t="shared" si="69"/>
        <v>0.49</v>
      </c>
      <c r="L318" s="135"/>
    </row>
    <row r="319" spans="1:12">
      <c r="A319" s="210"/>
      <c r="B319" s="21">
        <v>248</v>
      </c>
      <c r="C319" s="2"/>
      <c r="D319" s="2">
        <v>20.166</v>
      </c>
      <c r="E319" s="2">
        <v>19.701000000000001</v>
      </c>
      <c r="F319" s="2">
        <v>1.9E-2</v>
      </c>
      <c r="G319" s="2">
        <v>-2.306</v>
      </c>
      <c r="H319" s="12">
        <v>0.49</v>
      </c>
      <c r="I319" s="92">
        <f t="shared" si="67"/>
        <v>255</v>
      </c>
      <c r="J319" s="6">
        <f t="shared" si="68"/>
        <v>-2.4254666666666664</v>
      </c>
      <c r="K319" s="6">
        <f t="shared" si="69"/>
        <v>0.49</v>
      </c>
      <c r="L319" s="135"/>
    </row>
    <row r="320" spans="1:12">
      <c r="A320" s="210"/>
      <c r="B320" s="21">
        <v>263</v>
      </c>
      <c r="C320" s="2"/>
      <c r="D320" s="2">
        <v>20.18</v>
      </c>
      <c r="E320" s="2">
        <v>19.663</v>
      </c>
      <c r="F320" s="2">
        <v>3.2000000000000001E-2</v>
      </c>
      <c r="G320" s="2">
        <v>-2.5619999999999998</v>
      </c>
      <c r="H320" s="12">
        <v>0.49</v>
      </c>
      <c r="I320" s="92">
        <f t="shared" si="67"/>
        <v>270</v>
      </c>
      <c r="J320" s="6">
        <f t="shared" si="68"/>
        <v>-2.4793999999999996</v>
      </c>
      <c r="K320" s="6">
        <f t="shared" si="69"/>
        <v>0.49</v>
      </c>
      <c r="L320" s="135"/>
    </row>
    <row r="321" spans="1:12">
      <c r="A321" s="210"/>
      <c r="B321" s="21">
        <v>278</v>
      </c>
      <c r="C321" s="2"/>
      <c r="D321" s="2">
        <v>20.167000000000002</v>
      </c>
      <c r="E321" s="2">
        <v>19.686</v>
      </c>
      <c r="F321" s="2">
        <v>1.6E-2</v>
      </c>
      <c r="G321" s="2">
        <v>-2.3849999999999998</v>
      </c>
      <c r="H321" s="12">
        <v>0.49</v>
      </c>
      <c r="I321" s="92">
        <f t="shared" si="67"/>
        <v>285</v>
      </c>
      <c r="J321" s="6">
        <f t="shared" si="68"/>
        <v>-2.3835999999999999</v>
      </c>
      <c r="K321" s="6">
        <f t="shared" si="69"/>
        <v>0.49</v>
      </c>
      <c r="L321" s="135"/>
    </row>
    <row r="322" spans="1:12">
      <c r="A322" s="210"/>
      <c r="B322" s="21">
        <v>293</v>
      </c>
      <c r="C322" s="2"/>
      <c r="D322" s="2">
        <v>20.154</v>
      </c>
      <c r="E322" s="2">
        <v>19.673999999999999</v>
      </c>
      <c r="F322" s="2">
        <v>1.7999999999999999E-2</v>
      </c>
      <c r="G322" s="2">
        <v>-2.3820000000000001</v>
      </c>
      <c r="H322" s="12">
        <v>0.49</v>
      </c>
      <c r="I322" s="92">
        <f t="shared" si="67"/>
        <v>300</v>
      </c>
      <c r="J322" s="6">
        <f t="shared" si="68"/>
        <v>-2.4557333333333333</v>
      </c>
      <c r="K322" s="6">
        <f t="shared" si="69"/>
        <v>0.49</v>
      </c>
      <c r="L322" s="135"/>
    </row>
    <row r="323" spans="1:12">
      <c r="A323" s="210"/>
      <c r="B323" s="21">
        <v>308</v>
      </c>
      <c r="C323" s="2"/>
      <c r="D323" s="2">
        <v>20.157</v>
      </c>
      <c r="E323" s="2">
        <v>19.645</v>
      </c>
      <c r="F323" s="2">
        <v>0.02</v>
      </c>
      <c r="G323" s="2">
        <v>-2.54</v>
      </c>
      <c r="H323" s="12">
        <v>0.49</v>
      </c>
      <c r="I323" s="92">
        <f t="shared" si="67"/>
        <v>315</v>
      </c>
      <c r="J323" s="6">
        <f t="shared" si="68"/>
        <v>-2.6846666666666668</v>
      </c>
      <c r="K323" s="6">
        <f t="shared" si="69"/>
        <v>0.49</v>
      </c>
      <c r="L323" s="135"/>
    </row>
    <row r="324" spans="1:12">
      <c r="A324" s="210"/>
      <c r="B324" s="21">
        <v>323</v>
      </c>
      <c r="C324" s="2"/>
      <c r="D324" s="2">
        <v>20.213000000000001</v>
      </c>
      <c r="E324" s="2">
        <v>19.637</v>
      </c>
      <c r="F324" s="2">
        <v>1.4999999999999999E-2</v>
      </c>
      <c r="G324" s="2">
        <v>-2.85</v>
      </c>
      <c r="H324" s="12">
        <v>0.49</v>
      </c>
      <c r="I324" s="92">
        <f t="shared" si="67"/>
        <v>330</v>
      </c>
      <c r="J324" s="6">
        <f t="shared" si="68"/>
        <v>-2.8630666666666666</v>
      </c>
      <c r="K324" s="6">
        <f t="shared" si="69"/>
        <v>0.49</v>
      </c>
      <c r="L324" s="135"/>
    </row>
    <row r="325" spans="1:12">
      <c r="A325" s="210"/>
      <c r="B325" s="21">
        <v>338</v>
      </c>
      <c r="C325" s="2"/>
      <c r="D325" s="2">
        <v>20.152000000000001</v>
      </c>
      <c r="E325" s="2">
        <v>19.571999999999999</v>
      </c>
      <c r="F325" s="2">
        <v>0.02</v>
      </c>
      <c r="G325" s="2">
        <v>-2.8780000000000001</v>
      </c>
      <c r="H325" s="12">
        <v>0.49</v>
      </c>
      <c r="I325" s="92">
        <f t="shared" si="67"/>
        <v>345</v>
      </c>
      <c r="J325" s="6">
        <f t="shared" si="68"/>
        <v>-3.3586666666666667</v>
      </c>
      <c r="K325" s="6">
        <f t="shared" si="69"/>
        <v>0.49</v>
      </c>
      <c r="L325" s="135"/>
    </row>
    <row r="326" spans="1:12">
      <c r="A326" s="210"/>
      <c r="B326" s="49">
        <v>353</v>
      </c>
      <c r="C326" s="64"/>
      <c r="D326" s="64">
        <v>20.138999999999999</v>
      </c>
      <c r="E326" s="64">
        <v>19.352</v>
      </c>
      <c r="F326" s="64">
        <v>0.02</v>
      </c>
      <c r="G326" s="64">
        <v>-3.9079999999999999</v>
      </c>
      <c r="H326" s="85">
        <v>0.49</v>
      </c>
      <c r="I326" s="92">
        <f t="shared" si="67"/>
        <v>360</v>
      </c>
      <c r="J326" s="6"/>
      <c r="K326" s="6"/>
      <c r="L326" s="19"/>
    </row>
    <row r="327" spans="1:12">
      <c r="A327" s="210"/>
      <c r="B327" s="105">
        <v>368</v>
      </c>
      <c r="C327" s="106"/>
      <c r="D327" s="106">
        <v>20.13</v>
      </c>
      <c r="E327" s="106">
        <v>18.297999999999998</v>
      </c>
      <c r="F327" s="106">
        <v>8.8999999999999996E-2</v>
      </c>
      <c r="G327" s="106">
        <v>-9.1010000000000009</v>
      </c>
      <c r="H327" s="107">
        <v>0.49</v>
      </c>
      <c r="I327" s="92">
        <f t="shared" si="67"/>
        <v>375</v>
      </c>
      <c r="J327" s="6"/>
      <c r="K327" s="6"/>
      <c r="L327" s="19"/>
    </row>
    <row r="328" spans="1:12">
      <c r="B328" s="19"/>
      <c r="H328" s="20"/>
      <c r="I328" s="92">
        <f t="shared" si="67"/>
        <v>390</v>
      </c>
      <c r="J328" s="6"/>
      <c r="K328" s="6"/>
      <c r="L328" s="19"/>
    </row>
    <row r="329" spans="1:12">
      <c r="B329" s="19"/>
      <c r="H329" s="20"/>
      <c r="I329" s="92">
        <f t="shared" si="67"/>
        <v>405</v>
      </c>
      <c r="J329" s="6"/>
      <c r="K329" s="6"/>
      <c r="L329" s="19"/>
    </row>
    <row r="330" spans="1:12">
      <c r="B330" s="19"/>
      <c r="H330" s="20"/>
      <c r="I330" s="92">
        <f t="shared" si="67"/>
        <v>420</v>
      </c>
      <c r="J330" s="6"/>
      <c r="K330" s="6"/>
      <c r="L330" s="19"/>
    </row>
    <row r="331" spans="1:12">
      <c r="B331" s="19"/>
      <c r="H331" s="20"/>
      <c r="I331" s="92">
        <f t="shared" si="67"/>
        <v>435</v>
      </c>
      <c r="J331" s="6"/>
      <c r="K331" s="6"/>
      <c r="L331" s="19"/>
    </row>
    <row r="332" spans="1:12">
      <c r="B332" s="19"/>
      <c r="H332" s="20"/>
      <c r="I332" s="92">
        <f t="shared" si="67"/>
        <v>450</v>
      </c>
      <c r="J332" s="6"/>
      <c r="K332" s="6"/>
      <c r="L332" s="19"/>
    </row>
    <row r="333" spans="1:12">
      <c r="B333" s="19"/>
      <c r="H333" s="20"/>
      <c r="I333" s="92">
        <f t="shared" si="67"/>
        <v>465</v>
      </c>
      <c r="J333" s="6"/>
      <c r="K333" s="6"/>
      <c r="L333" s="19"/>
    </row>
    <row r="334" spans="1:12">
      <c r="B334" s="19"/>
      <c r="H334" s="20"/>
      <c r="I334" s="92">
        <f t="shared" si="67"/>
        <v>480</v>
      </c>
      <c r="J334" s="6"/>
      <c r="K334" s="6"/>
      <c r="L334" s="19"/>
    </row>
    <row r="335" spans="1:12">
      <c r="B335" s="19"/>
      <c r="H335" s="20"/>
      <c r="I335" s="92">
        <f t="shared" si="67"/>
        <v>495</v>
      </c>
      <c r="J335" s="6"/>
      <c r="K335" s="6"/>
      <c r="L335" s="19"/>
    </row>
    <row r="336" spans="1:12">
      <c r="B336" s="19"/>
      <c r="H336" s="20"/>
      <c r="I336" s="92">
        <f t="shared" si="67"/>
        <v>510</v>
      </c>
      <c r="J336" s="6"/>
      <c r="K336" s="6"/>
      <c r="L336" s="19"/>
    </row>
    <row r="337" spans="1:58">
      <c r="B337" s="19"/>
      <c r="H337" s="20"/>
      <c r="I337" s="92">
        <f t="shared" si="67"/>
        <v>525</v>
      </c>
      <c r="J337" s="6"/>
      <c r="K337" s="6"/>
      <c r="L337" s="19"/>
      <c r="BF337" s="109"/>
    </row>
    <row r="338" spans="1:58">
      <c r="B338" s="19"/>
      <c r="H338" s="20"/>
      <c r="L338" s="19"/>
    </row>
    <row r="339" spans="1:58">
      <c r="A339" s="25"/>
      <c r="B339" s="24"/>
      <c r="C339" s="25"/>
      <c r="D339" s="25"/>
      <c r="E339" s="25"/>
      <c r="F339" s="25"/>
      <c r="G339" s="25"/>
      <c r="H339" s="26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72:A292"/>
    <mergeCell ref="A235:A242"/>
    <mergeCell ref="A307:A327"/>
    <mergeCell ref="A25:A37"/>
    <mergeCell ref="A61:A75"/>
    <mergeCell ref="A95:A119"/>
    <mergeCell ref="A135:A155"/>
    <mergeCell ref="I1:K1"/>
    <mergeCell ref="B1:H1"/>
    <mergeCell ref="A201:A233"/>
    <mergeCell ref="A166:A192"/>
    <mergeCell ref="N31:AB31"/>
    <mergeCell ref="N29:AB29"/>
    <mergeCell ref="N27:AB27"/>
    <mergeCell ref="AH31:AY31"/>
    <mergeCell ref="AH29:AY29"/>
    <mergeCell ref="AH27:AY27"/>
    <mergeCell ref="AD27:AF27"/>
    <mergeCell ref="AD29:AF29"/>
    <mergeCell ref="AD31:AF31"/>
  </mergeCells>
  <conditionalFormatting sqref="N30:AB30 AH30:AM30 N32:AB59 AH32:AM59">
    <cfRule type="cellIs" dxfId="215" priority="9" operator="between">
      <formula>2</formula>
      <formula>100</formula>
    </cfRule>
    <cfRule type="cellIs" dxfId="214" priority="10" operator="between">
      <formula>1.5</formula>
      <formula>2</formula>
    </cfRule>
    <cfRule type="cellIs" dxfId="213" priority="11" operator="between">
      <formula>1</formula>
      <formula>1.5</formula>
    </cfRule>
    <cfRule type="cellIs" dxfId="212" priority="12" operator="between">
      <formula>0</formula>
      <formula>1</formula>
    </cfRule>
  </conditionalFormatting>
  <conditionalFormatting sqref="AD30:AF30 AN30:AY30">
    <cfRule type="cellIs" dxfId="211" priority="1" operator="between">
      <formula>2</formula>
      <formula>100</formula>
    </cfRule>
    <cfRule type="cellIs" dxfId="210" priority="2" operator="between">
      <formula>1.5</formula>
      <formula>2</formula>
    </cfRule>
    <cfRule type="cellIs" dxfId="209" priority="3" operator="between">
      <formula>1</formula>
      <formula>1.5</formula>
    </cfRule>
    <cfRule type="cellIs" dxfId="208" priority="4" operator="between">
      <formula>0</formula>
      <formula>1</formula>
    </cfRule>
  </conditionalFormatting>
  <conditionalFormatting sqref="AD32:AF59 AN32:AY59">
    <cfRule type="cellIs" dxfId="207" priority="5" operator="between">
      <formula>2</formula>
      <formula>100</formula>
    </cfRule>
    <cfRule type="cellIs" dxfId="206" priority="6" operator="between">
      <formula>1.5</formula>
      <formula>2</formula>
    </cfRule>
    <cfRule type="cellIs" dxfId="205" priority="7" operator="between">
      <formula>1</formula>
      <formula>1.5</formula>
    </cfRule>
    <cfRule type="cellIs" dxfId="204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6D85-1953-4A47-B062-B16350831B81}">
  <sheetPr>
    <tabColor rgb="FF92D050"/>
  </sheetPr>
  <dimension ref="A1:BG377"/>
  <sheetViews>
    <sheetView zoomScale="80" zoomScaleNormal="80" workbookViewId="0">
      <pane xSplit="1" ySplit="3" topLeftCell="B4" activePane="bottomRight" state="frozen"/>
      <selection activeCell="AQ17" sqref="AQ17"/>
      <selection pane="topRight" activeCell="AQ17" sqref="AQ17"/>
      <selection pane="bottomLeft" activeCell="AQ17" sqref="AQ17"/>
      <selection pane="bottomRight" activeCell="K18" sqref="K18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50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185">
        <f>stability!K50</f>
        <v>16.354426515982357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20">
        <f t="shared" ref="B25:B29" si="0">B26-15</f>
        <v>37.5</v>
      </c>
      <c r="C25" s="121"/>
      <c r="D25" s="121">
        <v>0.50714888194575236</v>
      </c>
      <c r="E25" s="121">
        <v>0.45800000000000002</v>
      </c>
      <c r="F25" s="122">
        <v>1.0327955589886426E-2</v>
      </c>
      <c r="G25" s="121">
        <v>-9.6912137037915418</v>
      </c>
      <c r="H25" s="123">
        <v>2.168988317157845</v>
      </c>
      <c r="I25" s="92">
        <v>45</v>
      </c>
      <c r="J25" s="6"/>
      <c r="K25" s="6"/>
      <c r="L25" s="135"/>
    </row>
    <row r="26" spans="1:59">
      <c r="A26" s="208"/>
      <c r="B26" s="23">
        <f t="shared" si="0"/>
        <v>52.5</v>
      </c>
      <c r="C26" s="4"/>
      <c r="D26" s="4">
        <v>0.50641588194575238</v>
      </c>
      <c r="E26" s="4">
        <v>0.46399999999999997</v>
      </c>
      <c r="F26" s="40">
        <v>9.6609178307929412E-3</v>
      </c>
      <c r="G26" s="4">
        <v>-8.375701366786128</v>
      </c>
      <c r="H26" s="41">
        <v>2.1721277693218806</v>
      </c>
      <c r="I26" s="92">
        <f>I25+15</f>
        <v>60</v>
      </c>
      <c r="J26" s="6">
        <f t="shared" ref="J26:J35" si="1">G26+(G27-G26)/15*(I26-B26)</f>
        <v>-7.9761151655518576</v>
      </c>
      <c r="K26" s="6">
        <f t="shared" ref="K26:K35" si="2">H26+(H27-H26)/15*(I26-B26)</f>
        <v>2.1722371553794302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3">
        <f t="shared" si="0"/>
        <v>67.5</v>
      </c>
      <c r="C27" s="4"/>
      <c r="D27" s="4">
        <v>0.50636488194575247</v>
      </c>
      <c r="E27" s="4">
        <v>0.46799999999999997</v>
      </c>
      <c r="F27" s="40">
        <v>1.1352924243950924E-2</v>
      </c>
      <c r="G27" s="4">
        <v>-7.5765289643175873</v>
      </c>
      <c r="H27" s="41">
        <v>2.1723465414369798</v>
      </c>
      <c r="I27" s="92">
        <f t="shared" ref="I27:I57" si="3">I26+15</f>
        <v>75</v>
      </c>
      <c r="J27" s="6">
        <f t="shared" si="1"/>
        <v>-6.3501107741256515</v>
      </c>
      <c r="K27" s="6">
        <f t="shared" si="2"/>
        <v>2.1732976265275825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3">
        <f t="shared" si="0"/>
        <v>82.5</v>
      </c>
      <c r="C28" s="4"/>
      <c r="D28" s="4">
        <v>0.50592188194575238</v>
      </c>
      <c r="E28" s="4">
        <v>0.48</v>
      </c>
      <c r="F28" s="40">
        <v>1.0540925533894607E-2</v>
      </c>
      <c r="G28" s="4">
        <v>-5.1236925839337149</v>
      </c>
      <c r="H28" s="41">
        <v>2.1742487116181857</v>
      </c>
      <c r="I28" s="92">
        <f t="shared" si="3"/>
        <v>90</v>
      </c>
      <c r="J28" s="6">
        <f t="shared" si="1"/>
        <v>-5.3524250057124885</v>
      </c>
      <c r="K28" s="6">
        <f t="shared" si="2"/>
        <v>2.1735336322710133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3">
        <f t="shared" si="0"/>
        <v>97.5</v>
      </c>
      <c r="C29" s="4"/>
      <c r="D29" s="4">
        <v>0.50625488194575241</v>
      </c>
      <c r="E29" s="4">
        <v>0.47799999999999992</v>
      </c>
      <c r="F29" s="40">
        <v>1.0327955589886454E-2</v>
      </c>
      <c r="G29" s="4">
        <v>-5.581157427491263</v>
      </c>
      <c r="H29" s="41">
        <v>2.1728185529238413</v>
      </c>
      <c r="I29" s="92">
        <f t="shared" si="3"/>
        <v>105</v>
      </c>
      <c r="J29" s="6">
        <f t="shared" si="1"/>
        <v>-5.995718793569397</v>
      </c>
      <c r="K29" s="6">
        <f t="shared" si="2"/>
        <v>2.073642608111208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3">
        <f>B31-15</f>
        <v>112.5</v>
      </c>
      <c r="C30" s="4"/>
      <c r="D30" s="4">
        <v>0.50646588194575237</v>
      </c>
      <c r="E30" s="4">
        <v>0.47399999999999992</v>
      </c>
      <c r="F30" s="40">
        <v>8.4327404271156859E-3</v>
      </c>
      <c r="G30" s="4">
        <v>-6.4102801596475318</v>
      </c>
      <c r="H30" s="41">
        <v>1.9744666632985752</v>
      </c>
      <c r="I30" s="92">
        <f t="shared" si="3"/>
        <v>120</v>
      </c>
      <c r="J30" s="6">
        <f t="shared" si="1"/>
        <v>-6.2376866531593347</v>
      </c>
      <c r="K30" s="6">
        <f t="shared" si="2"/>
        <v>2.0726156587360709</v>
      </c>
      <c r="L30" s="135"/>
      <c r="M30" s="150"/>
      <c r="N30" s="96">
        <f>IF(ISBLANK(G31),"",IF(ISBLANK(G68),"",ABS(G31-G68)/SQRT(H31^2+H68^2+M2^2)))</f>
        <v>9.6974460552124303E-2</v>
      </c>
      <c r="O30" s="96">
        <f>IF(ISBLANK(G31),"",IF(ISBLANK(G107),"",ABS(G31-G107)/SQRT(H31^2+H107^2+M2^2)))</f>
        <v>0.17998978102483348</v>
      </c>
      <c r="P30" s="96" t="str">
        <f>IF(ISBLANK(G31),"",IF(ISBLANK(G231),"",ABS(G31-G231)/SQRT(H31^2+H231^2+M2^2)))</f>
        <v/>
      </c>
      <c r="Q30" s="96" t="str">
        <f>IF(ISBLANK(G31),"",IF(ISBLANK(G238),"",ABS(G31-G238)/SQRT(H238^2+H31^2+M2^2)))</f>
        <v/>
      </c>
      <c r="R30" s="96" t="str">
        <f>IF(ISBLANK(G31),"",IF(ISBLANK(G316),"",ABS(G31-G316)/SQRT(H316^2+H31^2+M2^2)))</f>
        <v/>
      </c>
      <c r="S30" s="96">
        <f>IF(ISBLANK(G68),"",IF(ISBLANK(G107),"",ABS(G68-G107)/SQRT(H107^2+H68^2+M2^2)))</f>
        <v>0.27844516972642397</v>
      </c>
      <c r="T30" s="96" t="str">
        <f>IF(ISBLANK(G68),"",IF(ISBLANK(G231),"",ABS(G68-G231)/SQRT(H231^2+H68^2+M2^2)))</f>
        <v/>
      </c>
      <c r="U30" s="96" t="str">
        <f>IF(ISBLANK(G68),"",IF(ISBLANK(G238),"",ABS(G68-G238)/SQRT(H238^2+H68^2+M2^2)))</f>
        <v/>
      </c>
      <c r="V30" s="96" t="str">
        <f>IF(ISBLANK(G68),"",IF(ISBLANK(G316),"",ABS(G68-G316)/SQRT(H316^2+H68^2+M2^2)))</f>
        <v/>
      </c>
      <c r="W30" s="96" t="str">
        <f>IF(ISBLANK(G107),"",IF(ISBLANK(G231),"",ABS(G107-G231)/SQRT(H231^2+H107^2+M2^2)))</f>
        <v/>
      </c>
      <c r="X30" s="96" t="str">
        <f>IF(ISBLANK(G107),"",IF(ISBLANK(G238),"",ABS(G107-G238)/SQRT(H238^2+H107^2+M2^2)))</f>
        <v/>
      </c>
      <c r="Y30" s="96" t="str">
        <f>IF(ISBLANK(G107),"",IF(ISBLANK(G316),"",ABS(G107-G316)/SQRT(H316^2+H107^2+M2^2)))</f>
        <v/>
      </c>
      <c r="Z30" s="96" t="str">
        <f>IF(ISBLANK(G231),"",IF(ISBLANK(G238),"",ABS(G231-G238)/SQRT(H238^2+H231^2+M2^2)))</f>
        <v/>
      </c>
      <c r="AA30" s="96" t="str">
        <f>IF(ISBLANK(G231),"",IF(ISBLANK(G316),"",ABS(G231-G316)/SQRT(H316^2+H231^2+M2^2)))</f>
        <v/>
      </c>
      <c r="AB30" s="108" t="str">
        <f>IF(ISBLANK(G238),"",IF(ISBLANK(G316),"",ABS(G238-G316)/SQRT(H316^2+H238^2+M2^2)))</f>
        <v/>
      </c>
      <c r="AD30" s="162" t="str">
        <f>IF(ISBLANK(G179),"",IF(ISBLANK(G145),"",ABS(G179-G145)/SQRT(H145^2+H179^2+M2^2)))</f>
        <v/>
      </c>
      <c r="AE30" s="157" t="str">
        <f>IF(ISBLANK(G179),"",IF(ISBLANK(G289),"",ABS(G179-G289)/SQRT(H289^2+H179^2+M2^2)))</f>
        <v/>
      </c>
      <c r="AF30" s="158" t="str">
        <f>IF(ISBLANK(G145),"",IF(ISBLANK(G289),"",ABS(G145-G289)/SQRT(H289^2+H145^2+M2^2)))</f>
        <v/>
      </c>
      <c r="AH30" s="155">
        <f>IF(ISBLANK(G31),"",IF(ISBLANK(G145),"",ABS(G31-G145)/SQRT(H31^2+H145^2+M2^2)))</f>
        <v>0.12803299288107628</v>
      </c>
      <c r="AI30" s="156">
        <f>IF(ISBLANK(G68),"",IF(ISBLANK(G145),"",ABS(G68-G145)/SQRT(H145^2+H68^2+M2^2)))</f>
        <v>0.22590484602705807</v>
      </c>
      <c r="AJ30" s="156">
        <f>IF(ISBLANK(G107),"",IF(ISBLANK(G145),"",ABS(G107-G145)/SQRT(H145^2+H107^2+M2^2)))</f>
        <v>5.1677962414217279E-2</v>
      </c>
      <c r="AK30" s="156" t="str">
        <f>IF(ISBLANK(G145),"",IF(ISBLANK(G231),"",ABS(G145-G231)/SQRT(H231^2+H145^2+M2^2)))</f>
        <v/>
      </c>
      <c r="AL30" s="156" t="str">
        <f>IF(ISBLANK(G145),"",IF(ISBLANK(G238),"",ABS(G145-G238)/SQRT(H238^2+H145^2+M2^2)))</f>
        <v/>
      </c>
      <c r="AM30" s="156" t="str">
        <f>IF(ISBLANK(G145),"",IF(ISBLANK(G316),"",ABS(G145-G316)/SQRT(H316^2+H145^2+M2^2)))</f>
        <v/>
      </c>
      <c r="AN30" s="157" t="str">
        <f>IF(ISBLANK(G179),"",IF(ISBLANK(G31),"",ABS(G179-G31)/SQRT(H31^2+H179^2+M2^2)))</f>
        <v/>
      </c>
      <c r="AO30" s="157" t="str">
        <f>IF(ISBLANK(G179),"",IF(ISBLANK(G68),"",ABS(G179-G68)/SQRT(H68^2+H179^2+M2^2)))</f>
        <v/>
      </c>
      <c r="AP30" s="157" t="str">
        <f>IF(ISBLANK(G179),"",IF(ISBLANK(G107),"",ABS(G179-G107)/SQRT(H107^2+H179^2+M2^2)))</f>
        <v/>
      </c>
      <c r="AQ30" s="157" t="str">
        <f>IF(ISBLANK(G179),"",IF(ISBLANK(G231),"",ABS(G179-G231)/SQRT(H231^2+H179^2+M2^2)))</f>
        <v/>
      </c>
      <c r="AR30" s="157" t="str">
        <f>IF(ISBLANK(G179),"",IF(ISBLANK(G238),"",ABS(G179-G238)/SQRT(H238^2+H179^2+M2^2)))</f>
        <v/>
      </c>
      <c r="AS30" s="157" t="str">
        <f>IF(ISBLANK(G179),"",IF(ISBLANK(G316),"",ABS(G179-G316)/SQRT(H316^2+H179^2+M2^2)))</f>
        <v/>
      </c>
      <c r="AT30" s="157" t="str">
        <f>IF(ISBLANK(G31),"",IF(ISBLANK(G289),"",ABS(G31-G289)/SQRT(H289^2+H31^2+M2^2)))</f>
        <v/>
      </c>
      <c r="AU30" s="157" t="str">
        <f>IF(ISBLANK(G68),"",IF(ISBLANK(G289),"",ABS(G68-G289)/SQRT(H289^2+H68^2+M2^2)))</f>
        <v/>
      </c>
      <c r="AV30" s="157" t="str">
        <f>IF(ISBLANK(G107),"",IF(ISBLANK(G289),"",ABS(G107-G289)/SQRT(H289^2+H107^2+M2^2)))</f>
        <v/>
      </c>
      <c r="AW30" s="157" t="str">
        <f>IF(ISBLANK(G231),"",IF(ISBLANK(G289),"",ABS(G231-G289)/SQRT(H289^2+H231^2+M2^2)))</f>
        <v/>
      </c>
      <c r="AX30" s="157" t="str">
        <f>IF(ISBLANK(G238),"",IF(ISBLANK(G289),"",ABS(G238-G289)/SQRT(H289^2+H238^2+M2^2)))</f>
        <v/>
      </c>
      <c r="AY30" s="158" t="str">
        <f>IF(ISBLANK(G316),"",IF(ISBLANK(G289),"",ABS(G316-G289)/SQRT(H289^2+H316^2+M2^2)))</f>
        <v/>
      </c>
    </row>
    <row r="31" spans="1:59">
      <c r="A31" s="208"/>
      <c r="B31" s="23">
        <v>127.5</v>
      </c>
      <c r="C31" s="4">
        <v>0.50684399999999996</v>
      </c>
      <c r="D31" s="4">
        <v>0.50673388194575242</v>
      </c>
      <c r="E31" s="4">
        <v>0.47599999999999998</v>
      </c>
      <c r="F31" s="40">
        <v>9.6609178307929672E-3</v>
      </c>
      <c r="G31" s="4">
        <v>-6.0650931466711366</v>
      </c>
      <c r="H31" s="41">
        <v>2.1707646541735661</v>
      </c>
      <c r="I31" s="92">
        <f t="shared" si="3"/>
        <v>135</v>
      </c>
      <c r="J31" s="6">
        <f t="shared" si="1"/>
        <v>-5.0914276444177293</v>
      </c>
      <c r="K31" s="6">
        <f t="shared" si="2"/>
        <v>2.1749532118349157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3">
        <f>B31+15</f>
        <v>142.5</v>
      </c>
      <c r="C32" s="4"/>
      <c r="D32" s="4">
        <v>0.50478588194575247</v>
      </c>
      <c r="E32" s="4">
        <v>0.48399999999999999</v>
      </c>
      <c r="F32" s="40">
        <v>9.6609178307929672E-3</v>
      </c>
      <c r="G32" s="4">
        <v>-4.117762142164322</v>
      </c>
      <c r="H32" s="41">
        <v>2.1791417694962654</v>
      </c>
      <c r="I32" s="92">
        <f t="shared" si="3"/>
        <v>150</v>
      </c>
      <c r="J32" s="6">
        <f t="shared" si="1"/>
        <v>-4.2026126931210488</v>
      </c>
      <c r="K32" s="6">
        <f t="shared" si="2"/>
        <v>2.1772133478836126</v>
      </c>
      <c r="L32" s="135"/>
      <c r="M32" s="147">
        <v>45</v>
      </c>
      <c r="N32" s="39" t="str">
        <f t="shared" ref="N32:N59" si="4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5">IF(ISBLANK(J25),"",IF(ISBLANK(J200),"",ABS(J25-J200)/SQRT(K25^2+K200^2+$M$2^2)))</f>
        <v/>
      </c>
      <c r="Q32" s="39" t="str">
        <f t="shared" ref="Q32:Q59" si="6">IF(ISBLANK(J25),"",IF(ISBLANK(J235),"",ABS(J25-J235)/SQRT(K25^2+K235^2+$M$2^2)))</f>
        <v/>
      </c>
      <c r="R32" s="39" t="str">
        <f t="shared" ref="R32:R59" si="7">IF(ISBLANK(J25),"",IF(ISBLANK(J305),"",ABS(J25-J305)/SQRT(K25^2+K305^2+$M$2^2)))</f>
        <v/>
      </c>
      <c r="S32" s="39" t="str">
        <f t="shared" ref="S32:S59" si="8">IF(ISBLANK(J60),"",IF(ISBLANK(J95),"",ABS(J60-J95)/SQRT(K60^2+K95^2+$M$2^2)))</f>
        <v/>
      </c>
      <c r="T32" s="39" t="str">
        <f t="shared" ref="T32:T59" si="9">IF(ISBLANK(J60),"",IF(ISBLANK(J200),"",ABS(J60-J200)/SQRT(K60^2+K200^2+$M$2^2)))</f>
        <v/>
      </c>
      <c r="U32" s="39" t="str">
        <f t="shared" ref="U32:U59" si="10">IF(ISBLANK(J60),"",IF(ISBLANK(J235),"",ABS(J60-J235)/SQRT(K60^2+K235^2+$M$2^2)))</f>
        <v/>
      </c>
      <c r="V32" s="39" t="str">
        <f t="shared" ref="V32:V59" si="11">IF(ISBLANK(J60),"",IF(ISBLANK(J305),"",ABS(J60-J305)/SQRT(K60^2+K305^2+$M$2^2)))</f>
        <v/>
      </c>
      <c r="W32" s="39" t="str">
        <f t="shared" ref="W32:W59" si="12">IF(ISBLANK(J95),"",IF(ISBLANK(J200),"",ABS(J95-J200)/SQRT(K95^2+K200^2+$M$2^2)))</f>
        <v/>
      </c>
      <c r="X32" s="39" t="str">
        <f t="shared" ref="X32:X59" si="13">IF(ISBLANK(J95),"",IF(ISBLANK(J235),"",ABS(J95-J235)/SQRT(K95^2+K235^2+$M$2^2)))</f>
        <v/>
      </c>
      <c r="Y32" s="39" t="str">
        <f t="shared" ref="Y32:Y59" si="14">IF(ISBLANK(J95),"",IF(ISBLANK(J305),"",ABS(J95-J305)/SQRT(K95^2+K305^2+$M$2^2)))</f>
        <v/>
      </c>
      <c r="Z32" s="39" t="str">
        <f t="shared" ref="Z32:Z59" si="15">IF(ISBLANK(J200),"",IF(ISBLANK(J235),"",ABS(J200-J235)/SQRT(K200^2+K235^2+$M$2^2)))</f>
        <v/>
      </c>
      <c r="AA32" s="39" t="str">
        <f t="shared" ref="AA32:AA59" si="16">IF(ISBLANK(J200),"",IF(ISBLANK(J305),"",ABS(J200-J305)/SQRT(K200^2+K305^2+$M$2^2)))</f>
        <v/>
      </c>
      <c r="AB32" s="140" t="str">
        <f t="shared" ref="AB32:AB59" si="17">IF(ISBLANK(J235),"",IF(ISBLANK(J305),"",ABS(J235-J305)/SQRT(K235^2+K305^2+$M$2^2)))</f>
        <v/>
      </c>
      <c r="AD32" s="153" t="str">
        <f t="shared" ref="AD32:AD59" si="18">IF(ISBLANK(J130),"",IF(ISBLANK(J165),"",ABS(J130-J165)/SQRT(K130^2+K165^2+$M$2^2)))</f>
        <v/>
      </c>
      <c r="AE32" s="46" t="str">
        <f t="shared" ref="AE32:AE59" si="19">IF(ISBLANK(J270),"",IF(ISBLANK(J165),"",ABS(J270-J165)/SQRT(K270^2+K165^2+$M$2^2)))</f>
        <v/>
      </c>
      <c r="AF32" s="154" t="str">
        <f t="shared" ref="AF32:AF59" si="20">IF(ISBLANK(J270),"",IF(ISBLANK(J130),"",ABS(J270-J130)/SQRT(K270^2+K130^2+$M$2^2)))</f>
        <v/>
      </c>
      <c r="AH32" s="153" t="str">
        <f t="shared" ref="AH32:AH59" si="21">IF(ISBLANK(J25),"",IF(ISBLANK(J130),"",ABS(J25-J130)/SQRT(K25^2+K130^2+$M$2^2)))</f>
        <v/>
      </c>
      <c r="AI32" s="46" t="str">
        <f t="shared" ref="AI32:AI59" si="22">IF(ISBLANK(J60),"",IF(ISBLANK(J130),"",ABS(J60-J130)/SQRT(K60^2+K130^2+$M$2^2)))</f>
        <v/>
      </c>
      <c r="AJ32" s="46" t="str">
        <f t="shared" ref="AJ32:AJ59" si="23">IF(ISBLANK(J95),"",IF(ISBLANK(J130),"",ABS(J95-J130)/SQRT(K95^2+K130^2+$M$2^2)))</f>
        <v/>
      </c>
      <c r="AK32" s="46" t="str">
        <f t="shared" ref="AK32:AK59" si="24">IF(ISBLANK(J130),"",IF(ISBLANK(J200),"",ABS(J130-J200)/SQRT(K130^2+K200^2+$M$2^2)))</f>
        <v/>
      </c>
      <c r="AL32" s="46" t="str">
        <f t="shared" ref="AL32:AL59" si="25">IF(ISBLANK(J130),"",IF(ISBLANK(J235),"",ABS(J130-J235)/SQRT(K130^2+K235^2+$M$2^2)))</f>
        <v/>
      </c>
      <c r="AM32" s="46" t="str">
        <f t="shared" ref="AM32:AM59" si="26">IF(ISBLANK(J130),"",IF(ISBLANK(J305),"",ABS(J130-J305)/SQRT(K130^2+K305^2+$M$2^2)))</f>
        <v/>
      </c>
      <c r="AN32" s="46" t="str">
        <f t="shared" ref="AN32:AN59" si="27">IF(ISBLANK(J25),"",IF(ISBLANK(J165),"",ABS(J25-J165)/SQRT(K25^2+K165^2+$M$2^2)))</f>
        <v/>
      </c>
      <c r="AO32" s="46" t="str">
        <f t="shared" ref="AO32:AO59" si="28">IF(ISBLANK(J60),"",IF(ISBLANK(J165),"",ABS(J60-J165)/SQRT(K60^2+K165^2+$M$2^2)))</f>
        <v/>
      </c>
      <c r="AP32" s="46" t="str">
        <f t="shared" ref="AP32:AP59" si="29">IF(ISBLANK(J95),"",IF(ISBLANK(J165),"",ABS(J95-J165)/SQRT(K95^2+K165^2+$M$2^2)))</f>
        <v/>
      </c>
      <c r="AQ32" s="46" t="str">
        <f t="shared" ref="AQ32:AQ59" si="30">IF(ISBLANK(J200),"",IF(ISBLANK(J165),"",ABS(J200-J165)/SQRT(K200^2+K165^2+$M$2^2)))</f>
        <v/>
      </c>
      <c r="AR32" s="46" t="str">
        <f t="shared" ref="AR32:AR59" si="31">IF(ISBLANK(J235),"",IF(ISBLANK(J165),"",ABS(J235-J165)/SQRT(K235^2+K165^2+$M$2^2)))</f>
        <v/>
      </c>
      <c r="AS32" s="46" t="str">
        <f t="shared" ref="AS32:AS59" si="32">IF(ISBLANK(J305),"",IF(ISBLANK(J165),"",ABS(J305-J165)/SQRT(K305^2+K165^2+$M$2^2)))</f>
        <v/>
      </c>
      <c r="AT32" s="46" t="str">
        <f t="shared" ref="AT32:AT59" si="33">IF(ISBLANK(J270),"",IF(ISBLANK(J25),"",ABS(J270-J25)/SQRT(K270^2+K25^2+$M$2^2)))</f>
        <v/>
      </c>
      <c r="AU32" s="46" t="str">
        <f t="shared" ref="AU32:AU59" si="34">IF(ISBLANK(J270),"",IF(ISBLANK(J60),"",ABS(J270-J60)/SQRT(K270^2+K60^2+$M$2^2)))</f>
        <v/>
      </c>
      <c r="AV32" s="46" t="str">
        <f t="shared" ref="AV32:AV59" si="35">IF(ISBLANK(J270),"",IF(ISBLANK(J95),"",ABS(J270-J95)/SQRT(K270^2+K95^2+$M$2^2)))</f>
        <v/>
      </c>
      <c r="AW32" s="46" t="str">
        <f t="shared" ref="AW32:AW59" si="36">IF(ISBLANK(J270),"",IF(ISBLANK(J200),"",ABS(J270-J200)/SQRT(K270^2+K200^2+$M$2^2)))</f>
        <v/>
      </c>
      <c r="AX32" s="46" t="str">
        <f t="shared" ref="AX32:AX59" si="37">IF(ISBLANK(J270),"",IF(ISBLANK(J235),"",ABS(J270-J235)/SQRT(K270^2+K235^2+$M$2^2)))</f>
        <v/>
      </c>
      <c r="AY32" s="154" t="str">
        <f t="shared" ref="AY32:AY59" si="38">IF(ISBLANK(J270),"",IF(ISBLANK(J305),"",ABS(J270-J305)/SQRT(K270^2+K305^2+$M$2^2)))</f>
        <v/>
      </c>
    </row>
    <row r="33" spans="1:51">
      <c r="A33" s="208"/>
      <c r="B33" s="23">
        <f t="shared" ref="B33:B37" si="39">B32+15</f>
        <v>157.5</v>
      </c>
      <c r="C33" s="4"/>
      <c r="D33" s="4">
        <v>0.50568088194575245</v>
      </c>
      <c r="E33" s="4">
        <v>0.48399999999999999</v>
      </c>
      <c r="F33" s="40">
        <v>9.6609178307929672E-3</v>
      </c>
      <c r="G33" s="4">
        <v>-4.2874632440777747</v>
      </c>
      <c r="H33" s="41">
        <v>2.1752849262709595</v>
      </c>
      <c r="I33" s="92">
        <f t="shared" si="3"/>
        <v>165</v>
      </c>
      <c r="J33" s="6">
        <f t="shared" si="1"/>
        <v>-4.0612797809806835</v>
      </c>
      <c r="K33" s="6">
        <f t="shared" si="2"/>
        <v>2.0769933240626033</v>
      </c>
      <c r="L33" s="135"/>
      <c r="M33" s="147">
        <f t="shared" ref="M33:M59" si="40">M32+15</f>
        <v>60</v>
      </c>
      <c r="N33" s="39">
        <f t="shared" si="4"/>
        <v>9.9737005155356648E-2</v>
      </c>
      <c r="O33" s="39">
        <f t="shared" ref="O33:O59" si="41">IF(ISBLANK(J26),"",IF(ISBLANK(J96),"",ABS(J26-J96)/SQRT(K26^2+K96^2+$M$2^2)))</f>
        <v>5.602001200695933E-2</v>
      </c>
      <c r="P33" s="39" t="str">
        <f t="shared" si="5"/>
        <v/>
      </c>
      <c r="Q33" s="39" t="str">
        <f t="shared" si="6"/>
        <v/>
      </c>
      <c r="R33" s="39" t="str">
        <f t="shared" si="7"/>
        <v/>
      </c>
      <c r="S33" s="39">
        <f t="shared" si="8"/>
        <v>0.15625220290803984</v>
      </c>
      <c r="T33" s="39" t="str">
        <f t="shared" si="9"/>
        <v/>
      </c>
      <c r="U33" s="39" t="str">
        <f t="shared" si="10"/>
        <v/>
      </c>
      <c r="V33" s="39" t="str">
        <f t="shared" si="11"/>
        <v/>
      </c>
      <c r="W33" s="39" t="str">
        <f t="shared" si="12"/>
        <v/>
      </c>
      <c r="X33" s="39" t="str">
        <f t="shared" si="13"/>
        <v/>
      </c>
      <c r="Y33" s="39" t="str">
        <f t="shared" si="14"/>
        <v/>
      </c>
      <c r="Z33" s="39" t="str">
        <f t="shared" si="15"/>
        <v/>
      </c>
      <c r="AA33" s="39" t="str">
        <f t="shared" si="16"/>
        <v/>
      </c>
      <c r="AB33" s="140" t="str">
        <f t="shared" si="17"/>
        <v/>
      </c>
      <c r="AD33" s="142" t="str">
        <f t="shared" si="18"/>
        <v/>
      </c>
      <c r="AE33" s="39" t="str">
        <f t="shared" si="19"/>
        <v/>
      </c>
      <c r="AF33" s="140" t="str">
        <f t="shared" si="20"/>
        <v/>
      </c>
      <c r="AH33" s="142" t="str">
        <f t="shared" si="21"/>
        <v/>
      </c>
      <c r="AI33" s="39" t="str">
        <f t="shared" si="22"/>
        <v/>
      </c>
      <c r="AJ33" s="39" t="str">
        <f t="shared" si="23"/>
        <v/>
      </c>
      <c r="AK33" s="39" t="str">
        <f t="shared" si="24"/>
        <v/>
      </c>
      <c r="AL33" s="39" t="str">
        <f t="shared" si="25"/>
        <v/>
      </c>
      <c r="AM33" s="39" t="str">
        <f t="shared" si="26"/>
        <v/>
      </c>
      <c r="AN33" s="39" t="str">
        <f t="shared" si="27"/>
        <v/>
      </c>
      <c r="AO33" s="39" t="str">
        <f t="shared" si="28"/>
        <v/>
      </c>
      <c r="AP33" s="39" t="str">
        <f t="shared" si="29"/>
        <v/>
      </c>
      <c r="AQ33" s="39" t="str">
        <f t="shared" si="30"/>
        <v/>
      </c>
      <c r="AR33" s="39" t="str">
        <f t="shared" si="31"/>
        <v/>
      </c>
      <c r="AS33" s="39" t="str">
        <f t="shared" si="32"/>
        <v/>
      </c>
      <c r="AT33" s="39" t="str">
        <f t="shared" si="33"/>
        <v/>
      </c>
      <c r="AU33" s="39" t="str">
        <f t="shared" si="34"/>
        <v/>
      </c>
      <c r="AV33" s="39" t="str">
        <f t="shared" si="35"/>
        <v/>
      </c>
      <c r="AW33" s="39" t="str">
        <f t="shared" si="36"/>
        <v/>
      </c>
      <c r="AX33" s="39" t="str">
        <f t="shared" si="37"/>
        <v/>
      </c>
      <c r="AY33" s="140" t="str">
        <f t="shared" si="38"/>
        <v/>
      </c>
    </row>
    <row r="34" spans="1:51">
      <c r="A34" s="208"/>
      <c r="B34" s="23">
        <f t="shared" si="39"/>
        <v>172.5</v>
      </c>
      <c r="C34" s="4"/>
      <c r="D34" s="4">
        <v>0.5053818819457524</v>
      </c>
      <c r="E34" s="4">
        <v>0.48600000000000004</v>
      </c>
      <c r="F34" s="40">
        <v>8.4327404271156859E-3</v>
      </c>
      <c r="G34" s="4">
        <v>-3.8350963178835928</v>
      </c>
      <c r="H34" s="41">
        <v>1.9787017218542466</v>
      </c>
      <c r="I34" s="92">
        <f t="shared" si="3"/>
        <v>180</v>
      </c>
      <c r="J34" s="6">
        <f t="shared" si="1"/>
        <v>-3.7804804893172506</v>
      </c>
      <c r="K34" s="6">
        <f t="shared" si="2"/>
        <v>1.9757661820259866</v>
      </c>
      <c r="L34" s="135"/>
      <c r="M34" s="147">
        <f t="shared" si="40"/>
        <v>75</v>
      </c>
      <c r="N34" s="39">
        <f t="shared" si="4"/>
        <v>0.21049114738882474</v>
      </c>
      <c r="O34" s="39">
        <f t="shared" si="41"/>
        <v>4.8943963394600366E-2</v>
      </c>
      <c r="P34" s="39" t="str">
        <f t="shared" si="5"/>
        <v/>
      </c>
      <c r="Q34" s="39" t="str">
        <f t="shared" si="6"/>
        <v/>
      </c>
      <c r="R34" s="39" t="str">
        <f t="shared" si="7"/>
        <v/>
      </c>
      <c r="S34" s="39">
        <f t="shared" si="8"/>
        <v>0.25991119631847259</v>
      </c>
      <c r="T34" s="39" t="str">
        <f t="shared" si="9"/>
        <v/>
      </c>
      <c r="U34" s="39" t="str">
        <f t="shared" si="10"/>
        <v/>
      </c>
      <c r="V34" s="39" t="str">
        <f t="shared" si="11"/>
        <v/>
      </c>
      <c r="W34" s="39" t="str">
        <f t="shared" si="12"/>
        <v/>
      </c>
      <c r="X34" s="39" t="str">
        <f t="shared" si="13"/>
        <v/>
      </c>
      <c r="Y34" s="39" t="str">
        <f t="shared" si="14"/>
        <v/>
      </c>
      <c r="Z34" s="39" t="str">
        <f t="shared" si="15"/>
        <v/>
      </c>
      <c r="AA34" s="39" t="str">
        <f t="shared" si="16"/>
        <v/>
      </c>
      <c r="AB34" s="140" t="str">
        <f t="shared" si="17"/>
        <v/>
      </c>
      <c r="AD34" s="142" t="str">
        <f t="shared" si="18"/>
        <v/>
      </c>
      <c r="AE34" s="39" t="str">
        <f t="shared" si="19"/>
        <v/>
      </c>
      <c r="AF34" s="140" t="str">
        <f t="shared" si="20"/>
        <v/>
      </c>
      <c r="AH34" s="142" t="str">
        <f t="shared" si="21"/>
        <v/>
      </c>
      <c r="AI34" s="39" t="str">
        <f t="shared" si="22"/>
        <v/>
      </c>
      <c r="AJ34" s="39" t="str">
        <f t="shared" si="23"/>
        <v/>
      </c>
      <c r="AK34" s="39" t="str">
        <f t="shared" si="24"/>
        <v/>
      </c>
      <c r="AL34" s="39" t="str">
        <f t="shared" si="25"/>
        <v/>
      </c>
      <c r="AM34" s="39" t="str">
        <f t="shared" si="26"/>
        <v/>
      </c>
      <c r="AN34" s="39" t="str">
        <f t="shared" si="27"/>
        <v/>
      </c>
      <c r="AO34" s="39" t="str">
        <f t="shared" si="28"/>
        <v/>
      </c>
      <c r="AP34" s="39" t="str">
        <f t="shared" si="29"/>
        <v/>
      </c>
      <c r="AQ34" s="39" t="str">
        <f t="shared" si="30"/>
        <v/>
      </c>
      <c r="AR34" s="39" t="str">
        <f t="shared" si="31"/>
        <v/>
      </c>
      <c r="AS34" s="39" t="str">
        <f t="shared" si="32"/>
        <v/>
      </c>
      <c r="AT34" s="39" t="str">
        <f t="shared" si="33"/>
        <v/>
      </c>
      <c r="AU34" s="39" t="str">
        <f t="shared" si="34"/>
        <v/>
      </c>
      <c r="AV34" s="39" t="str">
        <f t="shared" si="35"/>
        <v/>
      </c>
      <c r="AW34" s="39" t="str">
        <f t="shared" si="36"/>
        <v/>
      </c>
      <c r="AX34" s="39" t="str">
        <f t="shared" si="37"/>
        <v/>
      </c>
      <c r="AY34" s="140" t="str">
        <f t="shared" si="38"/>
        <v/>
      </c>
    </row>
    <row r="35" spans="1:51">
      <c r="A35" s="208"/>
      <c r="B35" s="23">
        <f t="shared" si="39"/>
        <v>187.5</v>
      </c>
      <c r="C35" s="4"/>
      <c r="D35" s="4">
        <v>0.50688588194575246</v>
      </c>
      <c r="E35" s="4">
        <v>0.4880000000000001</v>
      </c>
      <c r="F35" s="40">
        <v>6.324555320336764E-3</v>
      </c>
      <c r="G35" s="4">
        <v>-3.7258646607509083</v>
      </c>
      <c r="H35" s="41">
        <v>1.9728306421977266</v>
      </c>
      <c r="I35" s="92">
        <f t="shared" si="3"/>
        <v>195</v>
      </c>
      <c r="J35" s="6">
        <f t="shared" si="1"/>
        <v>-4.3664391727013943</v>
      </c>
      <c r="K35" s="6">
        <f t="shared" si="2"/>
        <v>2.0703601856930844</v>
      </c>
      <c r="L35" s="135"/>
      <c r="M35" s="147">
        <f t="shared" si="40"/>
        <v>90</v>
      </c>
      <c r="N35" s="39">
        <f t="shared" si="4"/>
        <v>0.26394724789684931</v>
      </c>
      <c r="O35" s="39">
        <f t="shared" si="41"/>
        <v>1.313438551553823E-2</v>
      </c>
      <c r="P35" s="39" t="str">
        <f t="shared" si="5"/>
        <v/>
      </c>
      <c r="Q35" s="39" t="str">
        <f t="shared" si="6"/>
        <v/>
      </c>
      <c r="R35" s="39" t="str">
        <f t="shared" si="7"/>
        <v/>
      </c>
      <c r="S35" s="39">
        <f t="shared" si="8"/>
        <v>0.27727653700903893</v>
      </c>
      <c r="T35" s="39" t="str">
        <f t="shared" si="9"/>
        <v/>
      </c>
      <c r="U35" s="39" t="str">
        <f t="shared" si="10"/>
        <v/>
      </c>
      <c r="V35" s="39" t="str">
        <f t="shared" si="11"/>
        <v/>
      </c>
      <c r="W35" s="39" t="str">
        <f t="shared" si="12"/>
        <v/>
      </c>
      <c r="X35" s="39" t="str">
        <f t="shared" si="13"/>
        <v/>
      </c>
      <c r="Y35" s="39" t="str">
        <f t="shared" si="14"/>
        <v/>
      </c>
      <c r="Z35" s="39" t="str">
        <f t="shared" si="15"/>
        <v/>
      </c>
      <c r="AA35" s="39" t="str">
        <f t="shared" si="16"/>
        <v/>
      </c>
      <c r="AB35" s="140" t="str">
        <f t="shared" si="17"/>
        <v/>
      </c>
      <c r="AD35" s="142" t="str">
        <f t="shared" si="18"/>
        <v/>
      </c>
      <c r="AE35" s="39" t="str">
        <f t="shared" si="19"/>
        <v/>
      </c>
      <c r="AF35" s="140" t="str">
        <f t="shared" si="20"/>
        <v/>
      </c>
      <c r="AH35" s="142" t="str">
        <f t="shared" si="21"/>
        <v/>
      </c>
      <c r="AI35" s="39" t="str">
        <f t="shared" si="22"/>
        <v/>
      </c>
      <c r="AJ35" s="39" t="str">
        <f t="shared" si="23"/>
        <v/>
      </c>
      <c r="AK35" s="39" t="str">
        <f t="shared" si="24"/>
        <v/>
      </c>
      <c r="AL35" s="39" t="str">
        <f t="shared" si="25"/>
        <v/>
      </c>
      <c r="AM35" s="39" t="str">
        <f t="shared" si="26"/>
        <v/>
      </c>
      <c r="AN35" s="39" t="str">
        <f t="shared" si="27"/>
        <v/>
      </c>
      <c r="AO35" s="39" t="str">
        <f t="shared" si="28"/>
        <v/>
      </c>
      <c r="AP35" s="39" t="str">
        <f t="shared" si="29"/>
        <v/>
      </c>
      <c r="AQ35" s="39" t="str">
        <f t="shared" si="30"/>
        <v/>
      </c>
      <c r="AR35" s="39" t="str">
        <f t="shared" si="31"/>
        <v/>
      </c>
      <c r="AS35" s="39" t="str">
        <f t="shared" si="32"/>
        <v/>
      </c>
      <c r="AT35" s="39" t="str">
        <f t="shared" si="33"/>
        <v/>
      </c>
      <c r="AU35" s="39" t="str">
        <f t="shared" si="34"/>
        <v/>
      </c>
      <c r="AV35" s="39" t="str">
        <f t="shared" si="35"/>
        <v/>
      </c>
      <c r="AW35" s="39" t="str">
        <f t="shared" si="36"/>
        <v/>
      </c>
      <c r="AX35" s="39" t="str">
        <f t="shared" si="37"/>
        <v/>
      </c>
      <c r="AY35" s="140" t="str">
        <f t="shared" si="38"/>
        <v/>
      </c>
    </row>
    <row r="36" spans="1:51">
      <c r="A36" s="208"/>
      <c r="B36" s="23">
        <f t="shared" si="39"/>
        <v>202.5</v>
      </c>
      <c r="C36" s="4"/>
      <c r="D36" s="4">
        <v>0.50740588194575242</v>
      </c>
      <c r="E36" s="4">
        <v>0.48200000000000004</v>
      </c>
      <c r="F36" s="40">
        <v>1.0327955589886454E-2</v>
      </c>
      <c r="G36" s="4">
        <v>-5.0070136846518798</v>
      </c>
      <c r="H36" s="41">
        <v>2.1678897291884422</v>
      </c>
      <c r="I36" s="92">
        <f t="shared" si="3"/>
        <v>210</v>
      </c>
      <c r="J36" s="6"/>
      <c r="K36" s="6"/>
      <c r="L36" s="135"/>
      <c r="M36" s="147">
        <f t="shared" si="40"/>
        <v>105</v>
      </c>
      <c r="N36" s="39">
        <f t="shared" si="4"/>
        <v>0.17988876754920091</v>
      </c>
      <c r="O36" s="39">
        <f t="shared" si="41"/>
        <v>9.3033362594795319E-2</v>
      </c>
      <c r="P36" s="39" t="str">
        <f t="shared" si="5"/>
        <v/>
      </c>
      <c r="Q36" s="39" t="str">
        <f t="shared" si="6"/>
        <v/>
      </c>
      <c r="R36" s="39" t="str">
        <f t="shared" si="7"/>
        <v/>
      </c>
      <c r="S36" s="39">
        <f t="shared" si="8"/>
        <v>0.27354068464320713</v>
      </c>
      <c r="T36" s="39" t="str">
        <f t="shared" si="9"/>
        <v/>
      </c>
      <c r="U36" s="39" t="str">
        <f t="shared" si="10"/>
        <v/>
      </c>
      <c r="V36" s="39" t="str">
        <f t="shared" si="11"/>
        <v/>
      </c>
      <c r="W36" s="39" t="str">
        <f t="shared" si="12"/>
        <v/>
      </c>
      <c r="X36" s="39" t="str">
        <f t="shared" si="13"/>
        <v/>
      </c>
      <c r="Y36" s="39" t="str">
        <f t="shared" si="14"/>
        <v/>
      </c>
      <c r="Z36" s="39" t="str">
        <f t="shared" si="15"/>
        <v/>
      </c>
      <c r="AA36" s="39" t="str">
        <f t="shared" si="16"/>
        <v/>
      </c>
      <c r="AB36" s="140" t="str">
        <f t="shared" si="17"/>
        <v/>
      </c>
      <c r="AD36" s="142" t="str">
        <f t="shared" si="18"/>
        <v/>
      </c>
      <c r="AE36" s="39" t="str">
        <f t="shared" si="19"/>
        <v/>
      </c>
      <c r="AF36" s="140" t="str">
        <f t="shared" si="20"/>
        <v/>
      </c>
      <c r="AH36" s="142" t="str">
        <f t="shared" si="21"/>
        <v/>
      </c>
      <c r="AI36" s="39" t="str">
        <f t="shared" si="22"/>
        <v/>
      </c>
      <c r="AJ36" s="39" t="str">
        <f t="shared" si="23"/>
        <v/>
      </c>
      <c r="AK36" s="39" t="str">
        <f t="shared" si="24"/>
        <v/>
      </c>
      <c r="AL36" s="39" t="str">
        <f t="shared" si="25"/>
        <v/>
      </c>
      <c r="AM36" s="39" t="str">
        <f t="shared" si="26"/>
        <v/>
      </c>
      <c r="AN36" s="39" t="str">
        <f t="shared" si="27"/>
        <v/>
      </c>
      <c r="AO36" s="39" t="str">
        <f t="shared" si="28"/>
        <v/>
      </c>
      <c r="AP36" s="39" t="str">
        <f t="shared" si="29"/>
        <v/>
      </c>
      <c r="AQ36" s="39" t="str">
        <f t="shared" si="30"/>
        <v/>
      </c>
      <c r="AR36" s="39" t="str">
        <f t="shared" si="31"/>
        <v/>
      </c>
      <c r="AS36" s="39" t="str">
        <f t="shared" si="32"/>
        <v/>
      </c>
      <c r="AT36" s="39" t="str">
        <f t="shared" si="33"/>
        <v/>
      </c>
      <c r="AU36" s="39" t="str">
        <f t="shared" si="34"/>
        <v/>
      </c>
      <c r="AV36" s="39" t="str">
        <f t="shared" si="35"/>
        <v/>
      </c>
      <c r="AW36" s="39" t="str">
        <f t="shared" si="36"/>
        <v/>
      </c>
      <c r="AX36" s="39" t="str">
        <f t="shared" si="37"/>
        <v/>
      </c>
      <c r="AY36" s="140" t="str">
        <f t="shared" si="38"/>
        <v/>
      </c>
    </row>
    <row r="37" spans="1:51">
      <c r="A37" s="208"/>
      <c r="B37" s="79">
        <f t="shared" si="39"/>
        <v>217.5</v>
      </c>
      <c r="C37" s="4"/>
      <c r="D37" s="104">
        <v>0.50845488194575239</v>
      </c>
      <c r="E37" s="104">
        <v>0.47799999999999992</v>
      </c>
      <c r="F37" s="101">
        <v>1.0327955589886454E-2</v>
      </c>
      <c r="G37" s="104">
        <v>-5.9896921097911164</v>
      </c>
      <c r="H37" s="103">
        <v>2.1634171271805394</v>
      </c>
      <c r="I37" s="92">
        <f t="shared" si="3"/>
        <v>225</v>
      </c>
      <c r="J37" s="6"/>
      <c r="K37" s="6"/>
      <c r="L37" s="19"/>
      <c r="M37" s="147">
        <f t="shared" si="40"/>
        <v>120</v>
      </c>
      <c r="N37" s="39">
        <f t="shared" si="4"/>
        <v>9.2168332726506055E-2</v>
      </c>
      <c r="O37" s="39">
        <f t="shared" si="41"/>
        <v>0.11569467303108999</v>
      </c>
      <c r="P37" s="39" t="str">
        <f t="shared" si="5"/>
        <v/>
      </c>
      <c r="Q37" s="39" t="str">
        <f t="shared" si="6"/>
        <v/>
      </c>
      <c r="R37" s="39" t="str">
        <f t="shared" si="7"/>
        <v/>
      </c>
      <c r="S37" s="39">
        <f t="shared" si="8"/>
        <v>0.20866648441541538</v>
      </c>
      <c r="T37" s="39" t="str">
        <f t="shared" si="9"/>
        <v/>
      </c>
      <c r="U37" s="39" t="str">
        <f t="shared" si="10"/>
        <v/>
      </c>
      <c r="V37" s="39" t="str">
        <f t="shared" si="11"/>
        <v/>
      </c>
      <c r="W37" s="39" t="str">
        <f t="shared" si="12"/>
        <v/>
      </c>
      <c r="X37" s="39" t="str">
        <f t="shared" si="13"/>
        <v/>
      </c>
      <c r="Y37" s="39" t="str">
        <f t="shared" si="14"/>
        <v/>
      </c>
      <c r="Z37" s="39" t="str">
        <f t="shared" si="15"/>
        <v/>
      </c>
      <c r="AA37" s="39" t="str">
        <f t="shared" si="16"/>
        <v/>
      </c>
      <c r="AB37" s="140" t="str">
        <f t="shared" si="17"/>
        <v/>
      </c>
      <c r="AD37" s="142" t="str">
        <f t="shared" si="18"/>
        <v/>
      </c>
      <c r="AE37" s="39" t="str">
        <f t="shared" si="19"/>
        <v/>
      </c>
      <c r="AF37" s="140" t="str">
        <f t="shared" si="20"/>
        <v/>
      </c>
      <c r="AH37" s="142">
        <f t="shared" si="21"/>
        <v>0.10061372787258506</v>
      </c>
      <c r="AI37" s="39">
        <f t="shared" si="22"/>
        <v>0.19334112001448653</v>
      </c>
      <c r="AJ37" s="39">
        <f t="shared" si="23"/>
        <v>1.4910758407363835E-2</v>
      </c>
      <c r="AK37" s="39" t="str">
        <f t="shared" si="24"/>
        <v/>
      </c>
      <c r="AL37" s="39" t="str">
        <f t="shared" si="25"/>
        <v/>
      </c>
      <c r="AM37" s="39" t="str">
        <f t="shared" si="26"/>
        <v/>
      </c>
      <c r="AN37" s="39" t="str">
        <f t="shared" si="27"/>
        <v/>
      </c>
      <c r="AO37" s="39" t="str">
        <f t="shared" si="28"/>
        <v/>
      </c>
      <c r="AP37" s="39" t="str">
        <f t="shared" si="29"/>
        <v/>
      </c>
      <c r="AQ37" s="39" t="str">
        <f t="shared" si="30"/>
        <v/>
      </c>
      <c r="AR37" s="39" t="str">
        <f t="shared" si="31"/>
        <v/>
      </c>
      <c r="AS37" s="39" t="str">
        <f t="shared" si="32"/>
        <v/>
      </c>
      <c r="AT37" s="39" t="str">
        <f t="shared" si="33"/>
        <v/>
      </c>
      <c r="AU37" s="39" t="str">
        <f t="shared" si="34"/>
        <v/>
      </c>
      <c r="AV37" s="39" t="str">
        <f t="shared" si="35"/>
        <v/>
      </c>
      <c r="AW37" s="39" t="str">
        <f t="shared" si="36"/>
        <v/>
      </c>
      <c r="AX37" s="39" t="str">
        <f t="shared" si="37"/>
        <v/>
      </c>
      <c r="AY37" s="140" t="str">
        <f t="shared" si="38"/>
        <v/>
      </c>
    </row>
    <row r="38" spans="1:51">
      <c r="A38" s="23"/>
      <c r="B38" s="23"/>
      <c r="C38" s="4"/>
      <c r="D38" s="4"/>
      <c r="E38" s="4"/>
      <c r="F38" s="40"/>
      <c r="G38" s="4"/>
      <c r="H38" s="41"/>
      <c r="I38" s="92">
        <f t="shared" si="3"/>
        <v>240</v>
      </c>
      <c r="J38" s="6"/>
      <c r="K38" s="6"/>
      <c r="L38" s="19"/>
      <c r="M38" s="147">
        <f t="shared" si="40"/>
        <v>135</v>
      </c>
      <c r="N38" s="39">
        <f t="shared" si="4"/>
        <v>0.15983870606691464</v>
      </c>
      <c r="O38" s="39">
        <f t="shared" si="41"/>
        <v>6.426895122101367E-2</v>
      </c>
      <c r="P38" s="39" t="str">
        <f t="shared" si="5"/>
        <v/>
      </c>
      <c r="Q38" s="39" t="str">
        <f t="shared" si="6"/>
        <v/>
      </c>
      <c r="R38" s="39" t="str">
        <f t="shared" si="7"/>
        <v/>
      </c>
      <c r="S38" s="39">
        <f t="shared" si="8"/>
        <v>0.22468239841474186</v>
      </c>
      <c r="T38" s="39" t="str">
        <f t="shared" si="9"/>
        <v/>
      </c>
      <c r="U38" s="39" t="str">
        <f t="shared" si="10"/>
        <v/>
      </c>
      <c r="V38" s="39" t="str">
        <f t="shared" si="11"/>
        <v/>
      </c>
      <c r="W38" s="39" t="str">
        <f t="shared" si="12"/>
        <v/>
      </c>
      <c r="X38" s="39" t="str">
        <f t="shared" si="13"/>
        <v/>
      </c>
      <c r="Y38" s="39" t="str">
        <f t="shared" si="14"/>
        <v/>
      </c>
      <c r="Z38" s="39" t="str">
        <f t="shared" si="15"/>
        <v/>
      </c>
      <c r="AA38" s="39" t="str">
        <f t="shared" si="16"/>
        <v/>
      </c>
      <c r="AB38" s="140" t="str">
        <f t="shared" si="17"/>
        <v/>
      </c>
      <c r="AD38" s="142" t="str">
        <f t="shared" si="18"/>
        <v/>
      </c>
      <c r="AE38" s="39" t="str">
        <f t="shared" si="19"/>
        <v/>
      </c>
      <c r="AF38" s="140" t="str">
        <f t="shared" si="20"/>
        <v/>
      </c>
      <c r="AH38" s="142">
        <f t="shared" si="21"/>
        <v>3.1090583971851559E-2</v>
      </c>
      <c r="AI38" s="39">
        <f t="shared" si="22"/>
        <v>0.19100586289318658</v>
      </c>
      <c r="AJ38" s="39">
        <f t="shared" si="23"/>
        <v>3.3098916589943475E-2</v>
      </c>
      <c r="AK38" s="39" t="str">
        <f t="shared" si="24"/>
        <v/>
      </c>
      <c r="AL38" s="39" t="str">
        <f t="shared" si="25"/>
        <v/>
      </c>
      <c r="AM38" s="39" t="str">
        <f t="shared" si="26"/>
        <v/>
      </c>
      <c r="AN38" s="39" t="str">
        <f t="shared" si="27"/>
        <v/>
      </c>
      <c r="AO38" s="39" t="str">
        <f t="shared" si="28"/>
        <v/>
      </c>
      <c r="AP38" s="39" t="str">
        <f t="shared" si="29"/>
        <v/>
      </c>
      <c r="AQ38" s="39" t="str">
        <f t="shared" si="30"/>
        <v/>
      </c>
      <c r="AR38" s="39" t="str">
        <f t="shared" si="31"/>
        <v/>
      </c>
      <c r="AS38" s="39" t="str">
        <f t="shared" si="32"/>
        <v/>
      </c>
      <c r="AT38" s="39" t="str">
        <f t="shared" si="33"/>
        <v/>
      </c>
      <c r="AU38" s="39" t="str">
        <f t="shared" si="34"/>
        <v/>
      </c>
      <c r="AV38" s="39" t="str">
        <f t="shared" si="35"/>
        <v/>
      </c>
      <c r="AW38" s="39" t="str">
        <f t="shared" si="36"/>
        <v/>
      </c>
      <c r="AX38" s="39" t="str">
        <f t="shared" si="37"/>
        <v/>
      </c>
      <c r="AY38" s="140" t="str">
        <f t="shared" si="38"/>
        <v/>
      </c>
    </row>
    <row r="39" spans="1:51">
      <c r="A39" s="23"/>
      <c r="B39" s="23"/>
      <c r="C39" s="4"/>
      <c r="D39" s="4"/>
      <c r="E39" s="4"/>
      <c r="F39" s="40"/>
      <c r="G39" s="4"/>
      <c r="H39" s="41"/>
      <c r="I39" s="92">
        <f t="shared" si="3"/>
        <v>255</v>
      </c>
      <c r="J39" s="6"/>
      <c r="K39" s="6"/>
      <c r="L39" s="19"/>
      <c r="M39" s="147">
        <f t="shared" si="40"/>
        <v>150</v>
      </c>
      <c r="N39" s="39">
        <f t="shared" si="4"/>
        <v>0.23585440944793973</v>
      </c>
      <c r="O39" s="39">
        <f t="shared" si="41"/>
        <v>1.2954616925113334E-2</v>
      </c>
      <c r="P39" s="39" t="str">
        <f t="shared" si="5"/>
        <v/>
      </c>
      <c r="Q39" s="39" t="str">
        <f t="shared" si="6"/>
        <v/>
      </c>
      <c r="R39" s="39" t="str">
        <f t="shared" si="7"/>
        <v/>
      </c>
      <c r="S39" s="39">
        <f t="shared" si="8"/>
        <v>0.2489984717177911</v>
      </c>
      <c r="T39" s="39" t="str">
        <f t="shared" si="9"/>
        <v/>
      </c>
      <c r="U39" s="39" t="str">
        <f t="shared" si="10"/>
        <v/>
      </c>
      <c r="V39" s="39" t="str">
        <f t="shared" si="11"/>
        <v/>
      </c>
      <c r="W39" s="39" t="str">
        <f t="shared" si="12"/>
        <v/>
      </c>
      <c r="X39" s="39" t="str">
        <f t="shared" si="13"/>
        <v/>
      </c>
      <c r="Y39" s="39" t="str">
        <f t="shared" si="14"/>
        <v/>
      </c>
      <c r="Z39" s="39" t="str">
        <f t="shared" si="15"/>
        <v/>
      </c>
      <c r="AA39" s="39" t="str">
        <f t="shared" si="16"/>
        <v/>
      </c>
      <c r="AB39" s="140" t="str">
        <f t="shared" si="17"/>
        <v/>
      </c>
      <c r="AD39" s="142" t="str">
        <f t="shared" si="18"/>
        <v/>
      </c>
      <c r="AE39" s="39" t="str">
        <f t="shared" si="19"/>
        <v/>
      </c>
      <c r="AF39" s="140" t="str">
        <f t="shared" si="20"/>
        <v/>
      </c>
      <c r="AH39" s="142">
        <f t="shared" si="21"/>
        <v>2.6268539667523679E-2</v>
      </c>
      <c r="AI39" s="39">
        <f t="shared" si="22"/>
        <v>0.20912436642634422</v>
      </c>
      <c r="AJ39" s="39">
        <f t="shared" si="23"/>
        <v>3.9218914845544232E-2</v>
      </c>
      <c r="AK39" s="39" t="str">
        <f t="shared" si="24"/>
        <v/>
      </c>
      <c r="AL39" s="39" t="str">
        <f t="shared" si="25"/>
        <v/>
      </c>
      <c r="AM39" s="39" t="str">
        <f t="shared" si="26"/>
        <v/>
      </c>
      <c r="AN39" s="39" t="str">
        <f t="shared" si="27"/>
        <v/>
      </c>
      <c r="AO39" s="39" t="str">
        <f t="shared" si="28"/>
        <v/>
      </c>
      <c r="AP39" s="39" t="str">
        <f t="shared" si="29"/>
        <v/>
      </c>
      <c r="AQ39" s="39" t="str">
        <f t="shared" si="30"/>
        <v/>
      </c>
      <c r="AR39" s="39" t="str">
        <f t="shared" si="31"/>
        <v/>
      </c>
      <c r="AS39" s="39" t="str">
        <f t="shared" si="32"/>
        <v/>
      </c>
      <c r="AT39" s="39" t="str">
        <f t="shared" si="33"/>
        <v/>
      </c>
      <c r="AU39" s="39" t="str">
        <f t="shared" si="34"/>
        <v/>
      </c>
      <c r="AV39" s="39" t="str">
        <f t="shared" si="35"/>
        <v/>
      </c>
      <c r="AW39" s="39" t="str">
        <f t="shared" si="36"/>
        <v/>
      </c>
      <c r="AX39" s="39" t="str">
        <f t="shared" si="37"/>
        <v/>
      </c>
      <c r="AY39" s="140" t="str">
        <f t="shared" si="38"/>
        <v/>
      </c>
    </row>
    <row r="40" spans="1:51">
      <c r="A40" s="23"/>
      <c r="B40" s="23"/>
      <c r="C40" s="4"/>
      <c r="D40" s="4"/>
      <c r="E40" s="4"/>
      <c r="F40" s="40"/>
      <c r="G40" s="4"/>
      <c r="H40" s="41"/>
      <c r="I40" s="92">
        <f t="shared" si="3"/>
        <v>270</v>
      </c>
      <c r="J40" s="6"/>
      <c r="K40" s="6"/>
      <c r="L40" s="19"/>
      <c r="M40" s="147">
        <f t="shared" si="40"/>
        <v>165</v>
      </c>
      <c r="N40" s="39">
        <f t="shared" si="4"/>
        <v>0.21148134810570468</v>
      </c>
      <c r="O40" s="39">
        <f t="shared" si="41"/>
        <v>2.0140575499830383E-2</v>
      </c>
      <c r="P40" s="39" t="str">
        <f t="shared" si="5"/>
        <v/>
      </c>
      <c r="Q40" s="39" t="str">
        <f t="shared" si="6"/>
        <v/>
      </c>
      <c r="R40" s="39" t="str">
        <f t="shared" si="7"/>
        <v/>
      </c>
      <c r="S40" s="39">
        <f t="shared" si="8"/>
        <v>0.23167915898411662</v>
      </c>
      <c r="T40" s="39" t="str">
        <f t="shared" si="9"/>
        <v/>
      </c>
      <c r="U40" s="39" t="str">
        <f t="shared" si="10"/>
        <v/>
      </c>
      <c r="V40" s="39" t="str">
        <f t="shared" si="11"/>
        <v/>
      </c>
      <c r="W40" s="39" t="str">
        <f t="shared" si="12"/>
        <v/>
      </c>
      <c r="X40" s="39" t="str">
        <f t="shared" si="13"/>
        <v/>
      </c>
      <c r="Y40" s="39" t="str">
        <f t="shared" si="14"/>
        <v/>
      </c>
      <c r="Z40" s="39" t="str">
        <f t="shared" si="15"/>
        <v/>
      </c>
      <c r="AA40" s="39" t="str">
        <f t="shared" si="16"/>
        <v/>
      </c>
      <c r="AB40" s="140" t="str">
        <f t="shared" si="17"/>
        <v/>
      </c>
      <c r="AD40" s="142" t="str">
        <f t="shared" si="18"/>
        <v/>
      </c>
      <c r="AE40" s="39" t="str">
        <f t="shared" si="19"/>
        <v/>
      </c>
      <c r="AF40" s="140" t="str">
        <f t="shared" si="20"/>
        <v/>
      </c>
      <c r="AH40" s="142">
        <f t="shared" si="21"/>
        <v>1.4997709121840083E-2</v>
      </c>
      <c r="AI40" s="39">
        <f t="shared" si="22"/>
        <v>0.19596148282319564</v>
      </c>
      <c r="AJ40" s="39">
        <f t="shared" si="23"/>
        <v>3.5093302391169874E-2</v>
      </c>
      <c r="AK40" s="39" t="str">
        <f t="shared" si="24"/>
        <v/>
      </c>
      <c r="AL40" s="39" t="str">
        <f t="shared" si="25"/>
        <v/>
      </c>
      <c r="AM40" s="39" t="str">
        <f t="shared" si="26"/>
        <v/>
      </c>
      <c r="AN40" s="39" t="str">
        <f t="shared" si="27"/>
        <v/>
      </c>
      <c r="AO40" s="39" t="str">
        <f t="shared" si="28"/>
        <v/>
      </c>
      <c r="AP40" s="39" t="str">
        <f t="shared" si="29"/>
        <v/>
      </c>
      <c r="AQ40" s="39" t="str">
        <f t="shared" si="30"/>
        <v/>
      </c>
      <c r="AR40" s="39" t="str">
        <f t="shared" si="31"/>
        <v/>
      </c>
      <c r="AS40" s="39" t="str">
        <f t="shared" si="32"/>
        <v/>
      </c>
      <c r="AT40" s="39" t="str">
        <f t="shared" si="33"/>
        <v/>
      </c>
      <c r="AU40" s="39" t="str">
        <f t="shared" si="34"/>
        <v/>
      </c>
      <c r="AV40" s="39" t="str">
        <f t="shared" si="35"/>
        <v/>
      </c>
      <c r="AW40" s="39" t="str">
        <f t="shared" si="36"/>
        <v/>
      </c>
      <c r="AX40" s="39" t="str">
        <f t="shared" si="37"/>
        <v/>
      </c>
      <c r="AY40" s="140" t="str">
        <f t="shared" si="38"/>
        <v/>
      </c>
    </row>
    <row r="41" spans="1:51">
      <c r="A41" s="23"/>
      <c r="B41" s="23"/>
      <c r="C41" s="4"/>
      <c r="D41" s="4"/>
      <c r="E41" s="4"/>
      <c r="F41" s="40"/>
      <c r="G41" s="4"/>
      <c r="H41" s="41"/>
      <c r="I41" s="92">
        <f t="shared" si="3"/>
        <v>285</v>
      </c>
      <c r="J41" s="6"/>
      <c r="K41" s="6"/>
      <c r="L41" s="19"/>
      <c r="M41" s="147">
        <f t="shared" si="40"/>
        <v>180</v>
      </c>
      <c r="N41" s="39">
        <f t="shared" si="4"/>
        <v>0.20347688656466639</v>
      </c>
      <c r="O41" s="39">
        <f t="shared" si="41"/>
        <v>4.9656683609111824E-3</v>
      </c>
      <c r="P41" s="39" t="str">
        <f t="shared" si="5"/>
        <v/>
      </c>
      <c r="Q41" s="39" t="str">
        <f t="shared" si="6"/>
        <v/>
      </c>
      <c r="R41" s="39" t="str">
        <f t="shared" si="7"/>
        <v/>
      </c>
      <c r="S41" s="39">
        <f t="shared" si="8"/>
        <v>0.20823481938206315</v>
      </c>
      <c r="T41" s="39" t="str">
        <f t="shared" si="9"/>
        <v/>
      </c>
      <c r="U41" s="39" t="str">
        <f t="shared" si="10"/>
        <v/>
      </c>
      <c r="V41" s="39" t="str">
        <f t="shared" si="11"/>
        <v/>
      </c>
      <c r="W41" s="39" t="str">
        <f t="shared" si="12"/>
        <v/>
      </c>
      <c r="X41" s="39" t="str">
        <f t="shared" si="13"/>
        <v/>
      </c>
      <c r="Y41" s="39" t="str">
        <f t="shared" si="14"/>
        <v/>
      </c>
      <c r="Z41" s="39" t="str">
        <f t="shared" si="15"/>
        <v/>
      </c>
      <c r="AA41" s="39" t="str">
        <f t="shared" si="16"/>
        <v/>
      </c>
      <c r="AB41" s="140" t="str">
        <f t="shared" si="17"/>
        <v/>
      </c>
      <c r="AD41" s="142" t="str">
        <f t="shared" si="18"/>
        <v/>
      </c>
      <c r="AE41" s="39" t="str">
        <f t="shared" si="19"/>
        <v/>
      </c>
      <c r="AF41" s="140" t="str">
        <f t="shared" si="20"/>
        <v/>
      </c>
      <c r="AH41" s="142">
        <f t="shared" si="21"/>
        <v>2.6653635155138689E-2</v>
      </c>
      <c r="AI41" s="39">
        <f t="shared" si="22"/>
        <v>0.1760920485245285</v>
      </c>
      <c r="AJ41" s="39">
        <f t="shared" si="23"/>
        <v>3.1575019762995656E-2</v>
      </c>
      <c r="AK41" s="39" t="str">
        <f t="shared" si="24"/>
        <v/>
      </c>
      <c r="AL41" s="39" t="str">
        <f t="shared" si="25"/>
        <v/>
      </c>
      <c r="AM41" s="39" t="str">
        <f t="shared" si="26"/>
        <v/>
      </c>
      <c r="AN41" s="39" t="str">
        <f t="shared" si="27"/>
        <v/>
      </c>
      <c r="AO41" s="39" t="str">
        <f t="shared" si="28"/>
        <v/>
      </c>
      <c r="AP41" s="39" t="str">
        <f t="shared" si="29"/>
        <v/>
      </c>
      <c r="AQ41" s="39" t="str">
        <f t="shared" si="30"/>
        <v/>
      </c>
      <c r="AR41" s="39" t="str">
        <f t="shared" si="31"/>
        <v/>
      </c>
      <c r="AS41" s="39" t="str">
        <f t="shared" si="32"/>
        <v/>
      </c>
      <c r="AT41" s="39" t="str">
        <f t="shared" si="33"/>
        <v/>
      </c>
      <c r="AU41" s="39" t="str">
        <f t="shared" si="34"/>
        <v/>
      </c>
      <c r="AV41" s="39" t="str">
        <f t="shared" si="35"/>
        <v/>
      </c>
      <c r="AW41" s="39" t="str">
        <f t="shared" si="36"/>
        <v/>
      </c>
      <c r="AX41" s="39" t="str">
        <f t="shared" si="37"/>
        <v/>
      </c>
      <c r="AY41" s="140" t="str">
        <f t="shared" si="38"/>
        <v/>
      </c>
    </row>
    <row r="42" spans="1:51">
      <c r="A42" s="23"/>
      <c r="B42" s="23"/>
      <c r="C42" s="4"/>
      <c r="D42" s="4"/>
      <c r="E42" s="4"/>
      <c r="F42" s="40"/>
      <c r="G42" s="4"/>
      <c r="H42" s="41"/>
      <c r="I42" s="92">
        <f t="shared" si="3"/>
        <v>300</v>
      </c>
      <c r="J42" s="6"/>
      <c r="K42" s="6"/>
      <c r="L42" s="19"/>
      <c r="M42" s="147">
        <f t="shared" si="40"/>
        <v>195</v>
      </c>
      <c r="N42" s="39">
        <f t="shared" si="4"/>
        <v>0.16201125617929815</v>
      </c>
      <c r="O42" s="39">
        <f t="shared" si="41"/>
        <v>4.9511118264015545E-2</v>
      </c>
      <c r="P42" s="39" t="str">
        <f t="shared" si="5"/>
        <v/>
      </c>
      <c r="Q42" s="39" t="str">
        <f t="shared" si="6"/>
        <v/>
      </c>
      <c r="R42" s="39" t="str">
        <f t="shared" si="7"/>
        <v/>
      </c>
      <c r="S42" s="39">
        <f t="shared" si="8"/>
        <v>0.21180542618910456</v>
      </c>
      <c r="T42" s="39" t="str">
        <f t="shared" si="9"/>
        <v/>
      </c>
      <c r="U42" s="39" t="str">
        <f t="shared" si="10"/>
        <v/>
      </c>
      <c r="V42" s="39" t="str">
        <f t="shared" si="11"/>
        <v/>
      </c>
      <c r="W42" s="39" t="str">
        <f t="shared" si="12"/>
        <v/>
      </c>
      <c r="X42" s="39" t="str">
        <f t="shared" si="13"/>
        <v/>
      </c>
      <c r="Y42" s="39" t="str">
        <f t="shared" si="14"/>
        <v/>
      </c>
      <c r="Z42" s="39" t="str">
        <f t="shared" si="15"/>
        <v/>
      </c>
      <c r="AA42" s="39" t="str">
        <f t="shared" si="16"/>
        <v/>
      </c>
      <c r="AB42" s="140" t="str">
        <f t="shared" si="17"/>
        <v/>
      </c>
      <c r="AD42" s="142" t="str">
        <f t="shared" si="18"/>
        <v/>
      </c>
      <c r="AE42" s="39" t="str">
        <f t="shared" si="19"/>
        <v/>
      </c>
      <c r="AF42" s="140" t="str">
        <f t="shared" si="20"/>
        <v/>
      </c>
      <c r="AH42" s="142">
        <f t="shared" si="21"/>
        <v>1.4123026269196363E-2</v>
      </c>
      <c r="AI42" s="39">
        <f t="shared" si="22"/>
        <v>0.17590207878427541</v>
      </c>
      <c r="AJ42" s="39">
        <f t="shared" si="23"/>
        <v>3.5293995544195836E-2</v>
      </c>
      <c r="AK42" s="39" t="str">
        <f t="shared" si="24"/>
        <v/>
      </c>
      <c r="AL42" s="39" t="str">
        <f t="shared" si="25"/>
        <v/>
      </c>
      <c r="AM42" s="39" t="str">
        <f t="shared" si="26"/>
        <v/>
      </c>
      <c r="AN42" s="39" t="str">
        <f t="shared" si="27"/>
        <v/>
      </c>
      <c r="AO42" s="39" t="str">
        <f t="shared" si="28"/>
        <v/>
      </c>
      <c r="AP42" s="39" t="str">
        <f t="shared" si="29"/>
        <v/>
      </c>
      <c r="AQ42" s="39" t="str">
        <f t="shared" si="30"/>
        <v/>
      </c>
      <c r="AR42" s="39" t="str">
        <f t="shared" si="31"/>
        <v/>
      </c>
      <c r="AS42" s="39" t="str">
        <f t="shared" si="32"/>
        <v/>
      </c>
      <c r="AT42" s="39" t="str">
        <f t="shared" si="33"/>
        <v/>
      </c>
      <c r="AU42" s="39" t="str">
        <f t="shared" si="34"/>
        <v/>
      </c>
      <c r="AV42" s="39" t="str">
        <f t="shared" si="35"/>
        <v/>
      </c>
      <c r="AW42" s="39" t="str">
        <f t="shared" si="36"/>
        <v/>
      </c>
      <c r="AX42" s="39" t="str">
        <f t="shared" si="37"/>
        <v/>
      </c>
      <c r="AY42" s="140" t="str">
        <f t="shared" si="38"/>
        <v/>
      </c>
    </row>
    <row r="43" spans="1:51">
      <c r="A43" s="23"/>
      <c r="B43" s="23"/>
      <c r="C43" s="4"/>
      <c r="D43" s="4"/>
      <c r="E43" s="4"/>
      <c r="F43" s="40"/>
      <c r="G43" s="4"/>
      <c r="H43" s="41"/>
      <c r="I43" s="92">
        <f t="shared" si="3"/>
        <v>315</v>
      </c>
      <c r="J43" s="6"/>
      <c r="K43" s="6"/>
      <c r="L43" s="19"/>
      <c r="M43" s="147">
        <f t="shared" si="40"/>
        <v>210</v>
      </c>
      <c r="N43" s="39" t="str">
        <f t="shared" si="4"/>
        <v/>
      </c>
      <c r="O43" s="39" t="str">
        <f t="shared" si="41"/>
        <v/>
      </c>
      <c r="P43" s="39" t="str">
        <f t="shared" si="5"/>
        <v/>
      </c>
      <c r="Q43" s="39" t="str">
        <f t="shared" si="6"/>
        <v/>
      </c>
      <c r="R43" s="39" t="str">
        <f t="shared" si="7"/>
        <v/>
      </c>
      <c r="S43" s="39">
        <f t="shared" si="8"/>
        <v>0.24691923190398624</v>
      </c>
      <c r="T43" s="39" t="str">
        <f t="shared" si="9"/>
        <v/>
      </c>
      <c r="U43" s="39" t="str">
        <f t="shared" si="10"/>
        <v/>
      </c>
      <c r="V43" s="39" t="str">
        <f t="shared" si="11"/>
        <v/>
      </c>
      <c r="W43" s="39" t="str">
        <f t="shared" si="12"/>
        <v/>
      </c>
      <c r="X43" s="39" t="str">
        <f t="shared" si="13"/>
        <v/>
      </c>
      <c r="Y43" s="39" t="str">
        <f t="shared" si="14"/>
        <v/>
      </c>
      <c r="Z43" s="39" t="str">
        <f t="shared" si="15"/>
        <v/>
      </c>
      <c r="AA43" s="39" t="str">
        <f t="shared" si="16"/>
        <v/>
      </c>
      <c r="AB43" s="140" t="str">
        <f t="shared" si="17"/>
        <v/>
      </c>
      <c r="AD43" s="142" t="str">
        <f t="shared" si="18"/>
        <v/>
      </c>
      <c r="AE43" s="39" t="str">
        <f t="shared" si="19"/>
        <v/>
      </c>
      <c r="AF43" s="140" t="str">
        <f t="shared" si="20"/>
        <v/>
      </c>
      <c r="AH43" s="142" t="str">
        <f t="shared" si="21"/>
        <v/>
      </c>
      <c r="AI43" s="39">
        <f t="shared" si="22"/>
        <v>0.18197836966418135</v>
      </c>
      <c r="AJ43" s="39">
        <f t="shared" si="23"/>
        <v>6.4033812168522872E-2</v>
      </c>
      <c r="AK43" s="39" t="str">
        <f t="shared" si="24"/>
        <v/>
      </c>
      <c r="AL43" s="39" t="str">
        <f t="shared" si="25"/>
        <v/>
      </c>
      <c r="AM43" s="39" t="str">
        <f t="shared" si="26"/>
        <v/>
      </c>
      <c r="AN43" s="39" t="str">
        <f t="shared" si="27"/>
        <v/>
      </c>
      <c r="AO43" s="39" t="str">
        <f t="shared" si="28"/>
        <v/>
      </c>
      <c r="AP43" s="39" t="str">
        <f t="shared" si="29"/>
        <v/>
      </c>
      <c r="AQ43" s="39" t="str">
        <f t="shared" si="30"/>
        <v/>
      </c>
      <c r="AR43" s="39" t="str">
        <f t="shared" si="31"/>
        <v/>
      </c>
      <c r="AS43" s="39" t="str">
        <f t="shared" si="32"/>
        <v/>
      </c>
      <c r="AT43" s="39" t="str">
        <f t="shared" si="33"/>
        <v/>
      </c>
      <c r="AU43" s="39" t="str">
        <f t="shared" si="34"/>
        <v/>
      </c>
      <c r="AV43" s="39" t="str">
        <f t="shared" si="35"/>
        <v/>
      </c>
      <c r="AW43" s="39" t="str">
        <f t="shared" si="36"/>
        <v/>
      </c>
      <c r="AX43" s="39" t="str">
        <f t="shared" si="37"/>
        <v/>
      </c>
      <c r="AY43" s="140" t="str">
        <f t="shared" si="38"/>
        <v/>
      </c>
    </row>
    <row r="44" spans="1:51">
      <c r="A44" s="23"/>
      <c r="B44" s="23"/>
      <c r="C44" s="4"/>
      <c r="D44" s="4"/>
      <c r="E44" s="4"/>
      <c r="F44" s="40"/>
      <c r="G44" s="4"/>
      <c r="H44" s="41"/>
      <c r="I44" s="92">
        <f t="shared" si="3"/>
        <v>330</v>
      </c>
      <c r="J44" s="6"/>
      <c r="K44" s="6"/>
      <c r="L44" s="19"/>
      <c r="M44" s="147">
        <f t="shared" si="40"/>
        <v>225</v>
      </c>
      <c r="N44" s="39" t="str">
        <f t="shared" si="4"/>
        <v/>
      </c>
      <c r="O44" s="39" t="str">
        <f t="shared" si="41"/>
        <v/>
      </c>
      <c r="P44" s="39" t="str">
        <f t="shared" si="5"/>
        <v/>
      </c>
      <c r="Q44" s="39" t="str">
        <f t="shared" si="6"/>
        <v/>
      </c>
      <c r="R44" s="39" t="str">
        <f t="shared" si="7"/>
        <v/>
      </c>
      <c r="S44" s="39">
        <f t="shared" si="8"/>
        <v>0.17997637785065537</v>
      </c>
      <c r="T44" s="39" t="str">
        <f t="shared" si="9"/>
        <v/>
      </c>
      <c r="U44" s="39" t="str">
        <f t="shared" si="10"/>
        <v/>
      </c>
      <c r="V44" s="39" t="str">
        <f t="shared" si="11"/>
        <v/>
      </c>
      <c r="W44" s="39" t="str">
        <f t="shared" si="12"/>
        <v/>
      </c>
      <c r="X44" s="39" t="str">
        <f t="shared" si="13"/>
        <v/>
      </c>
      <c r="Y44" s="39" t="str">
        <f t="shared" si="14"/>
        <v/>
      </c>
      <c r="Z44" s="39" t="str">
        <f t="shared" si="15"/>
        <v/>
      </c>
      <c r="AA44" s="39" t="str">
        <f t="shared" si="16"/>
        <v/>
      </c>
      <c r="AB44" s="140" t="str">
        <f t="shared" si="17"/>
        <v/>
      </c>
      <c r="AD44" s="142" t="str">
        <f t="shared" si="18"/>
        <v/>
      </c>
      <c r="AE44" s="39" t="str">
        <f t="shared" si="19"/>
        <v/>
      </c>
      <c r="AF44" s="140" t="str">
        <f t="shared" si="20"/>
        <v/>
      </c>
      <c r="AH44" s="142" t="str">
        <f t="shared" si="21"/>
        <v/>
      </c>
      <c r="AI44" s="39">
        <f t="shared" si="22"/>
        <v>0.11142664130761185</v>
      </c>
      <c r="AJ44" s="39">
        <f t="shared" si="23"/>
        <v>6.773037153763739E-2</v>
      </c>
      <c r="AK44" s="39" t="str">
        <f t="shared" si="24"/>
        <v/>
      </c>
      <c r="AL44" s="39" t="str">
        <f t="shared" si="25"/>
        <v/>
      </c>
      <c r="AM44" s="39" t="str">
        <f t="shared" si="26"/>
        <v/>
      </c>
      <c r="AN44" s="39" t="str">
        <f t="shared" si="27"/>
        <v/>
      </c>
      <c r="AO44" s="39" t="str">
        <f t="shared" si="28"/>
        <v/>
      </c>
      <c r="AP44" s="39" t="str">
        <f t="shared" si="29"/>
        <v/>
      </c>
      <c r="AQ44" s="39" t="str">
        <f t="shared" si="30"/>
        <v/>
      </c>
      <c r="AR44" s="39" t="str">
        <f t="shared" si="31"/>
        <v/>
      </c>
      <c r="AS44" s="39" t="str">
        <f t="shared" si="32"/>
        <v/>
      </c>
      <c r="AT44" s="39" t="str">
        <f t="shared" si="33"/>
        <v/>
      </c>
      <c r="AU44" s="39" t="str">
        <f t="shared" si="34"/>
        <v/>
      </c>
      <c r="AV44" s="39" t="str">
        <f t="shared" si="35"/>
        <v/>
      </c>
      <c r="AW44" s="39" t="str">
        <f t="shared" si="36"/>
        <v/>
      </c>
      <c r="AX44" s="39" t="str">
        <f t="shared" si="37"/>
        <v/>
      </c>
      <c r="AY44" s="140" t="str">
        <f t="shared" si="38"/>
        <v/>
      </c>
    </row>
    <row r="45" spans="1:51">
      <c r="A45" s="23"/>
      <c r="B45" s="23"/>
      <c r="C45" s="4"/>
      <c r="D45" s="4"/>
      <c r="E45" s="4"/>
      <c r="F45" s="40"/>
      <c r="G45" s="4"/>
      <c r="H45" s="41"/>
      <c r="I45" s="92">
        <f t="shared" si="3"/>
        <v>345</v>
      </c>
      <c r="J45" s="6"/>
      <c r="K45" s="6"/>
      <c r="L45" s="19"/>
      <c r="M45" s="147">
        <f t="shared" si="40"/>
        <v>240</v>
      </c>
      <c r="N45" s="39" t="str">
        <f t="shared" si="4"/>
        <v/>
      </c>
      <c r="O45" s="39" t="str">
        <f t="shared" si="41"/>
        <v/>
      </c>
      <c r="P45" s="39" t="str">
        <f t="shared" si="5"/>
        <v/>
      </c>
      <c r="Q45" s="39" t="str">
        <f t="shared" si="6"/>
        <v/>
      </c>
      <c r="R45" s="39" t="str">
        <f t="shared" si="7"/>
        <v/>
      </c>
      <c r="S45" s="39">
        <f t="shared" si="8"/>
        <v>0.18943825068687986</v>
      </c>
      <c r="T45" s="39" t="str">
        <f t="shared" si="9"/>
        <v/>
      </c>
      <c r="U45" s="39" t="str">
        <f t="shared" si="10"/>
        <v/>
      </c>
      <c r="V45" s="39" t="str">
        <f t="shared" si="11"/>
        <v/>
      </c>
      <c r="W45" s="39" t="str">
        <f t="shared" si="12"/>
        <v/>
      </c>
      <c r="X45" s="39" t="str">
        <f t="shared" si="13"/>
        <v/>
      </c>
      <c r="Y45" s="39" t="str">
        <f t="shared" si="14"/>
        <v/>
      </c>
      <c r="Z45" s="39" t="str">
        <f t="shared" si="15"/>
        <v/>
      </c>
      <c r="AA45" s="39" t="str">
        <f t="shared" si="16"/>
        <v/>
      </c>
      <c r="AB45" s="140" t="str">
        <f t="shared" si="17"/>
        <v/>
      </c>
      <c r="AD45" s="142" t="str">
        <f t="shared" si="18"/>
        <v/>
      </c>
      <c r="AE45" s="39" t="str">
        <f t="shared" si="19"/>
        <v/>
      </c>
      <c r="AF45" s="140" t="str">
        <f t="shared" si="20"/>
        <v/>
      </c>
      <c r="AH45" s="142" t="str">
        <f t="shared" si="21"/>
        <v/>
      </c>
      <c r="AI45" s="39">
        <f t="shared" si="22"/>
        <v>0.1559190981904108</v>
      </c>
      <c r="AJ45" s="39">
        <f t="shared" si="23"/>
        <v>3.2952446832682357E-2</v>
      </c>
      <c r="AK45" s="39" t="str">
        <f t="shared" si="24"/>
        <v/>
      </c>
      <c r="AL45" s="39" t="str">
        <f t="shared" si="25"/>
        <v/>
      </c>
      <c r="AM45" s="39" t="str">
        <f t="shared" si="26"/>
        <v/>
      </c>
      <c r="AN45" s="39" t="str">
        <f t="shared" si="27"/>
        <v/>
      </c>
      <c r="AO45" s="39" t="str">
        <f t="shared" si="28"/>
        <v/>
      </c>
      <c r="AP45" s="39" t="str">
        <f t="shared" si="29"/>
        <v/>
      </c>
      <c r="AQ45" s="39" t="str">
        <f t="shared" si="30"/>
        <v/>
      </c>
      <c r="AR45" s="39" t="str">
        <f t="shared" si="31"/>
        <v/>
      </c>
      <c r="AS45" s="39" t="str">
        <f t="shared" si="32"/>
        <v/>
      </c>
      <c r="AT45" s="39" t="str">
        <f t="shared" si="33"/>
        <v/>
      </c>
      <c r="AU45" s="39" t="str">
        <f t="shared" si="34"/>
        <v/>
      </c>
      <c r="AV45" s="39" t="str">
        <f t="shared" si="35"/>
        <v/>
      </c>
      <c r="AW45" s="39" t="str">
        <f t="shared" si="36"/>
        <v/>
      </c>
      <c r="AX45" s="39" t="str">
        <f t="shared" si="37"/>
        <v/>
      </c>
      <c r="AY45" s="140" t="str">
        <f t="shared" si="38"/>
        <v/>
      </c>
    </row>
    <row r="46" spans="1:51">
      <c r="A46" s="23"/>
      <c r="B46" s="23"/>
      <c r="C46" s="4"/>
      <c r="D46" s="4"/>
      <c r="E46" s="4"/>
      <c r="F46" s="40"/>
      <c r="G46" s="4"/>
      <c r="H46" s="41"/>
      <c r="I46" s="92">
        <f t="shared" si="3"/>
        <v>360</v>
      </c>
      <c r="J46" s="6"/>
      <c r="K46" s="6"/>
      <c r="L46" s="19"/>
      <c r="M46" s="147">
        <f t="shared" si="40"/>
        <v>255</v>
      </c>
      <c r="N46" s="39" t="str">
        <f t="shared" si="4"/>
        <v/>
      </c>
      <c r="O46" s="39" t="str">
        <f t="shared" si="41"/>
        <v/>
      </c>
      <c r="P46" s="39" t="str">
        <f t="shared" si="5"/>
        <v/>
      </c>
      <c r="Q46" s="39" t="str">
        <f t="shared" si="6"/>
        <v/>
      </c>
      <c r="R46" s="39" t="str">
        <f t="shared" si="7"/>
        <v/>
      </c>
      <c r="S46" s="39">
        <f t="shared" si="8"/>
        <v>0.20084218217773098</v>
      </c>
      <c r="T46" s="39" t="str">
        <f t="shared" si="9"/>
        <v/>
      </c>
      <c r="U46" s="39" t="str">
        <f t="shared" si="10"/>
        <v/>
      </c>
      <c r="V46" s="39" t="str">
        <f t="shared" si="11"/>
        <v/>
      </c>
      <c r="W46" s="39" t="str">
        <f t="shared" si="12"/>
        <v/>
      </c>
      <c r="X46" s="39" t="str">
        <f t="shared" si="13"/>
        <v/>
      </c>
      <c r="Y46" s="39" t="str">
        <f t="shared" si="14"/>
        <v/>
      </c>
      <c r="Z46" s="39" t="str">
        <f t="shared" si="15"/>
        <v/>
      </c>
      <c r="AA46" s="39" t="str">
        <f t="shared" si="16"/>
        <v/>
      </c>
      <c r="AB46" s="140" t="str">
        <f t="shared" si="17"/>
        <v/>
      </c>
      <c r="AD46" s="142" t="str">
        <f t="shared" si="18"/>
        <v/>
      </c>
      <c r="AE46" s="39" t="str">
        <f t="shared" si="19"/>
        <v/>
      </c>
      <c r="AF46" s="140" t="str">
        <f t="shared" si="20"/>
        <v/>
      </c>
      <c r="AH46" s="142" t="str">
        <f t="shared" si="21"/>
        <v/>
      </c>
      <c r="AI46" s="39">
        <f t="shared" si="22"/>
        <v>0.16012665537800749</v>
      </c>
      <c r="AJ46" s="39">
        <f t="shared" si="23"/>
        <v>4.006599610714863E-2</v>
      </c>
      <c r="AK46" s="39" t="str">
        <f t="shared" si="24"/>
        <v/>
      </c>
      <c r="AL46" s="39" t="str">
        <f t="shared" si="25"/>
        <v/>
      </c>
      <c r="AM46" s="39" t="str">
        <f t="shared" si="26"/>
        <v/>
      </c>
      <c r="AN46" s="39" t="str">
        <f t="shared" si="27"/>
        <v/>
      </c>
      <c r="AO46" s="39" t="str">
        <f t="shared" si="28"/>
        <v/>
      </c>
      <c r="AP46" s="39" t="str">
        <f t="shared" si="29"/>
        <v/>
      </c>
      <c r="AQ46" s="39" t="str">
        <f t="shared" si="30"/>
        <v/>
      </c>
      <c r="AR46" s="39" t="str">
        <f t="shared" si="31"/>
        <v/>
      </c>
      <c r="AS46" s="39" t="str">
        <f t="shared" si="32"/>
        <v/>
      </c>
      <c r="AT46" s="39" t="str">
        <f t="shared" si="33"/>
        <v/>
      </c>
      <c r="AU46" s="39" t="str">
        <f t="shared" si="34"/>
        <v/>
      </c>
      <c r="AV46" s="39" t="str">
        <f t="shared" si="35"/>
        <v/>
      </c>
      <c r="AW46" s="39" t="str">
        <f t="shared" si="36"/>
        <v/>
      </c>
      <c r="AX46" s="39" t="str">
        <f t="shared" si="37"/>
        <v/>
      </c>
      <c r="AY46" s="140" t="str">
        <f t="shared" si="38"/>
        <v/>
      </c>
    </row>
    <row r="47" spans="1:51">
      <c r="A47" s="23"/>
      <c r="B47" s="23"/>
      <c r="C47" s="4"/>
      <c r="D47" s="4"/>
      <c r="E47" s="4"/>
      <c r="F47" s="40"/>
      <c r="G47" s="4"/>
      <c r="H47" s="41"/>
      <c r="I47" s="92">
        <f t="shared" si="3"/>
        <v>375</v>
      </c>
      <c r="J47" s="6"/>
      <c r="K47" s="6"/>
      <c r="L47" s="19"/>
      <c r="M47" s="147">
        <f t="shared" si="40"/>
        <v>270</v>
      </c>
      <c r="N47" s="39" t="str">
        <f t="shared" si="4"/>
        <v/>
      </c>
      <c r="O47" s="39" t="str">
        <f t="shared" si="41"/>
        <v/>
      </c>
      <c r="P47" s="39" t="str">
        <f t="shared" si="5"/>
        <v/>
      </c>
      <c r="Q47" s="39" t="str">
        <f t="shared" si="6"/>
        <v/>
      </c>
      <c r="R47" s="39" t="str">
        <f t="shared" si="7"/>
        <v/>
      </c>
      <c r="S47" s="39" t="str">
        <f t="shared" si="8"/>
        <v/>
      </c>
      <c r="T47" s="39" t="str">
        <f t="shared" si="9"/>
        <v/>
      </c>
      <c r="U47" s="39" t="str">
        <f t="shared" si="10"/>
        <v/>
      </c>
      <c r="V47" s="39" t="str">
        <f t="shared" si="11"/>
        <v/>
      </c>
      <c r="W47" s="39" t="str">
        <f t="shared" si="12"/>
        <v/>
      </c>
      <c r="X47" s="39" t="str">
        <f t="shared" si="13"/>
        <v/>
      </c>
      <c r="Y47" s="39" t="str">
        <f t="shared" si="14"/>
        <v/>
      </c>
      <c r="Z47" s="39" t="str">
        <f t="shared" si="15"/>
        <v/>
      </c>
      <c r="AA47" s="39" t="str">
        <f t="shared" si="16"/>
        <v/>
      </c>
      <c r="AB47" s="140" t="str">
        <f t="shared" si="17"/>
        <v/>
      </c>
      <c r="AD47" s="142" t="str">
        <f t="shared" si="18"/>
        <v/>
      </c>
      <c r="AE47" s="39" t="str">
        <f t="shared" si="19"/>
        <v/>
      </c>
      <c r="AF47" s="140" t="str">
        <f t="shared" si="20"/>
        <v/>
      </c>
      <c r="AH47" s="142" t="str">
        <f t="shared" si="21"/>
        <v/>
      </c>
      <c r="AI47" s="39" t="str">
        <f t="shared" si="22"/>
        <v/>
      </c>
      <c r="AJ47" s="39">
        <f t="shared" si="23"/>
        <v>3.7122850799318333E-2</v>
      </c>
      <c r="AK47" s="39" t="str">
        <f t="shared" si="24"/>
        <v/>
      </c>
      <c r="AL47" s="39" t="str">
        <f t="shared" si="25"/>
        <v/>
      </c>
      <c r="AM47" s="39" t="str">
        <f t="shared" si="26"/>
        <v/>
      </c>
      <c r="AN47" s="39" t="str">
        <f t="shared" si="27"/>
        <v/>
      </c>
      <c r="AO47" s="39" t="str">
        <f t="shared" si="28"/>
        <v/>
      </c>
      <c r="AP47" s="39" t="str">
        <f t="shared" si="29"/>
        <v/>
      </c>
      <c r="AQ47" s="39" t="str">
        <f t="shared" si="30"/>
        <v/>
      </c>
      <c r="AR47" s="39" t="str">
        <f t="shared" si="31"/>
        <v/>
      </c>
      <c r="AS47" s="39" t="str">
        <f t="shared" si="32"/>
        <v/>
      </c>
      <c r="AT47" s="39" t="str">
        <f t="shared" si="33"/>
        <v/>
      </c>
      <c r="AU47" s="39" t="str">
        <f t="shared" si="34"/>
        <v/>
      </c>
      <c r="AV47" s="39" t="str">
        <f t="shared" si="35"/>
        <v/>
      </c>
      <c r="AW47" s="39" t="str">
        <f t="shared" si="36"/>
        <v/>
      </c>
      <c r="AX47" s="39" t="str">
        <f t="shared" si="37"/>
        <v/>
      </c>
      <c r="AY47" s="140" t="str">
        <f t="shared" si="38"/>
        <v/>
      </c>
    </row>
    <row r="48" spans="1:51">
      <c r="A48" s="23"/>
      <c r="B48" s="23"/>
      <c r="C48" s="4"/>
      <c r="D48" s="4"/>
      <c r="E48" s="4"/>
      <c r="F48" s="40"/>
      <c r="G48" s="4"/>
      <c r="H48" s="41"/>
      <c r="I48" s="92">
        <f t="shared" si="3"/>
        <v>390</v>
      </c>
      <c r="J48" s="6"/>
      <c r="K48" s="6"/>
      <c r="L48" s="19"/>
      <c r="M48" s="147">
        <f t="shared" si="40"/>
        <v>285</v>
      </c>
      <c r="N48" s="39" t="str">
        <f t="shared" si="4"/>
        <v/>
      </c>
      <c r="O48" s="39" t="str">
        <f t="shared" si="41"/>
        <v/>
      </c>
      <c r="P48" s="39" t="str">
        <f t="shared" si="5"/>
        <v/>
      </c>
      <c r="Q48" s="39" t="str">
        <f t="shared" si="6"/>
        <v/>
      </c>
      <c r="R48" s="39" t="str">
        <f t="shared" si="7"/>
        <v/>
      </c>
      <c r="S48" s="39" t="str">
        <f t="shared" si="8"/>
        <v/>
      </c>
      <c r="T48" s="39" t="str">
        <f t="shared" si="9"/>
        <v/>
      </c>
      <c r="U48" s="39" t="str">
        <f t="shared" si="10"/>
        <v/>
      </c>
      <c r="V48" s="39" t="str">
        <f t="shared" si="11"/>
        <v/>
      </c>
      <c r="W48" s="39" t="str">
        <f t="shared" si="12"/>
        <v/>
      </c>
      <c r="X48" s="39" t="str">
        <f t="shared" si="13"/>
        <v/>
      </c>
      <c r="Y48" s="39" t="str">
        <f t="shared" si="14"/>
        <v/>
      </c>
      <c r="Z48" s="39" t="str">
        <f t="shared" si="15"/>
        <v/>
      </c>
      <c r="AA48" s="39" t="str">
        <f t="shared" si="16"/>
        <v/>
      </c>
      <c r="AB48" s="140" t="str">
        <f t="shared" si="17"/>
        <v/>
      </c>
      <c r="AD48" s="142" t="str">
        <f t="shared" si="18"/>
        <v/>
      </c>
      <c r="AE48" s="39" t="str">
        <f t="shared" si="19"/>
        <v/>
      </c>
      <c r="AF48" s="140" t="str">
        <f t="shared" si="20"/>
        <v/>
      </c>
      <c r="AH48" s="142" t="str">
        <f t="shared" si="21"/>
        <v/>
      </c>
      <c r="AI48" s="39" t="str">
        <f t="shared" si="22"/>
        <v/>
      </c>
      <c r="AJ48" s="39">
        <f t="shared" si="23"/>
        <v>4.5688175172604352E-2</v>
      </c>
      <c r="AK48" s="39" t="str">
        <f t="shared" si="24"/>
        <v/>
      </c>
      <c r="AL48" s="39" t="str">
        <f t="shared" si="25"/>
        <v/>
      </c>
      <c r="AM48" s="39" t="str">
        <f t="shared" si="26"/>
        <v/>
      </c>
      <c r="AN48" s="39" t="str">
        <f t="shared" si="27"/>
        <v/>
      </c>
      <c r="AO48" s="39" t="str">
        <f t="shared" si="28"/>
        <v/>
      </c>
      <c r="AP48" s="39" t="str">
        <f t="shared" si="29"/>
        <v/>
      </c>
      <c r="AQ48" s="39" t="str">
        <f t="shared" si="30"/>
        <v/>
      </c>
      <c r="AR48" s="39" t="str">
        <f t="shared" si="31"/>
        <v/>
      </c>
      <c r="AS48" s="39" t="str">
        <f t="shared" si="32"/>
        <v/>
      </c>
      <c r="AT48" s="39" t="str">
        <f t="shared" si="33"/>
        <v/>
      </c>
      <c r="AU48" s="39" t="str">
        <f t="shared" si="34"/>
        <v/>
      </c>
      <c r="AV48" s="39" t="str">
        <f t="shared" si="35"/>
        <v/>
      </c>
      <c r="AW48" s="39" t="str">
        <f t="shared" si="36"/>
        <v/>
      </c>
      <c r="AX48" s="39" t="str">
        <f t="shared" si="37"/>
        <v/>
      </c>
      <c r="AY48" s="140" t="str">
        <f t="shared" si="38"/>
        <v/>
      </c>
    </row>
    <row r="49" spans="1:51">
      <c r="A49" s="23"/>
      <c r="B49" s="23"/>
      <c r="C49" s="4"/>
      <c r="D49" s="4"/>
      <c r="E49" s="4"/>
      <c r="F49" s="40"/>
      <c r="G49" s="4"/>
      <c r="H49" s="41"/>
      <c r="I49" s="92">
        <f t="shared" si="3"/>
        <v>405</v>
      </c>
      <c r="J49" s="6"/>
      <c r="K49" s="6"/>
      <c r="L49" s="19"/>
      <c r="M49" s="147">
        <f t="shared" si="40"/>
        <v>300</v>
      </c>
      <c r="N49" s="39" t="str">
        <f t="shared" si="4"/>
        <v/>
      </c>
      <c r="O49" s="39" t="str">
        <f t="shared" si="41"/>
        <v/>
      </c>
      <c r="P49" s="39" t="str">
        <f t="shared" si="5"/>
        <v/>
      </c>
      <c r="Q49" s="39" t="str">
        <f t="shared" si="6"/>
        <v/>
      </c>
      <c r="R49" s="39" t="str">
        <f t="shared" si="7"/>
        <v/>
      </c>
      <c r="S49" s="39" t="str">
        <f t="shared" si="8"/>
        <v/>
      </c>
      <c r="T49" s="39" t="str">
        <f t="shared" si="9"/>
        <v/>
      </c>
      <c r="U49" s="39" t="str">
        <f t="shared" si="10"/>
        <v/>
      </c>
      <c r="V49" s="39" t="str">
        <f t="shared" si="11"/>
        <v/>
      </c>
      <c r="W49" s="39" t="str">
        <f t="shared" si="12"/>
        <v/>
      </c>
      <c r="X49" s="39" t="str">
        <f t="shared" si="13"/>
        <v/>
      </c>
      <c r="Y49" s="39" t="str">
        <f t="shared" si="14"/>
        <v/>
      </c>
      <c r="Z49" s="39" t="str">
        <f t="shared" si="15"/>
        <v/>
      </c>
      <c r="AA49" s="39" t="str">
        <f t="shared" si="16"/>
        <v/>
      </c>
      <c r="AB49" s="140" t="str">
        <f t="shared" si="17"/>
        <v/>
      </c>
      <c r="AD49" s="142" t="str">
        <f t="shared" si="18"/>
        <v/>
      </c>
      <c r="AE49" s="39" t="str">
        <f t="shared" si="19"/>
        <v/>
      </c>
      <c r="AF49" s="140" t="str">
        <f t="shared" si="20"/>
        <v/>
      </c>
      <c r="AH49" s="142" t="str">
        <f t="shared" si="21"/>
        <v/>
      </c>
      <c r="AI49" s="39" t="str">
        <f t="shared" si="22"/>
        <v/>
      </c>
      <c r="AJ49" s="39">
        <f t="shared" si="23"/>
        <v>3.5573186425211352E-2</v>
      </c>
      <c r="AK49" s="39" t="str">
        <f t="shared" si="24"/>
        <v/>
      </c>
      <c r="AL49" s="39" t="str">
        <f t="shared" si="25"/>
        <v/>
      </c>
      <c r="AM49" s="39" t="str">
        <f t="shared" si="26"/>
        <v/>
      </c>
      <c r="AN49" s="39" t="str">
        <f t="shared" si="27"/>
        <v/>
      </c>
      <c r="AO49" s="39" t="str">
        <f t="shared" si="28"/>
        <v/>
      </c>
      <c r="AP49" s="39" t="str">
        <f t="shared" si="29"/>
        <v/>
      </c>
      <c r="AQ49" s="39" t="str">
        <f t="shared" si="30"/>
        <v/>
      </c>
      <c r="AR49" s="39" t="str">
        <f t="shared" si="31"/>
        <v/>
      </c>
      <c r="AS49" s="39" t="str">
        <f t="shared" si="32"/>
        <v/>
      </c>
      <c r="AT49" s="39" t="str">
        <f t="shared" si="33"/>
        <v/>
      </c>
      <c r="AU49" s="39" t="str">
        <f t="shared" si="34"/>
        <v/>
      </c>
      <c r="AV49" s="39" t="str">
        <f t="shared" si="35"/>
        <v/>
      </c>
      <c r="AW49" s="39" t="str">
        <f t="shared" si="36"/>
        <v/>
      </c>
      <c r="AX49" s="39" t="str">
        <f t="shared" si="37"/>
        <v/>
      </c>
      <c r="AY49" s="140" t="str">
        <f t="shared" si="38"/>
        <v/>
      </c>
    </row>
    <row r="50" spans="1:51">
      <c r="A50" s="23"/>
      <c r="B50" s="23"/>
      <c r="C50" s="4"/>
      <c r="D50" s="4"/>
      <c r="E50" s="4"/>
      <c r="F50" s="40"/>
      <c r="G50" s="4"/>
      <c r="H50" s="41"/>
      <c r="I50" s="92">
        <f t="shared" si="3"/>
        <v>420</v>
      </c>
      <c r="J50" s="6"/>
      <c r="K50" s="6"/>
      <c r="L50" s="19"/>
      <c r="M50" s="147">
        <f t="shared" si="40"/>
        <v>315</v>
      </c>
      <c r="N50" s="39" t="str">
        <f t="shared" si="4"/>
        <v/>
      </c>
      <c r="O50" s="39" t="str">
        <f t="shared" si="41"/>
        <v/>
      </c>
      <c r="P50" s="39" t="str">
        <f t="shared" si="5"/>
        <v/>
      </c>
      <c r="Q50" s="39" t="str">
        <f t="shared" si="6"/>
        <v/>
      </c>
      <c r="R50" s="39" t="str">
        <f t="shared" si="7"/>
        <v/>
      </c>
      <c r="S50" s="39" t="str">
        <f t="shared" si="8"/>
        <v/>
      </c>
      <c r="T50" s="39" t="str">
        <f t="shared" si="9"/>
        <v/>
      </c>
      <c r="U50" s="39" t="str">
        <f t="shared" si="10"/>
        <v/>
      </c>
      <c r="V50" s="39" t="str">
        <f t="shared" si="11"/>
        <v/>
      </c>
      <c r="W50" s="39" t="str">
        <f t="shared" si="12"/>
        <v/>
      </c>
      <c r="X50" s="39" t="str">
        <f t="shared" si="13"/>
        <v/>
      </c>
      <c r="Y50" s="39" t="str">
        <f t="shared" si="14"/>
        <v/>
      </c>
      <c r="Z50" s="39" t="str">
        <f t="shared" si="15"/>
        <v/>
      </c>
      <c r="AA50" s="39" t="str">
        <f t="shared" si="16"/>
        <v/>
      </c>
      <c r="AB50" s="140" t="str">
        <f t="shared" si="17"/>
        <v/>
      </c>
      <c r="AD50" s="142" t="str">
        <f t="shared" si="18"/>
        <v/>
      </c>
      <c r="AE50" s="39" t="str">
        <f t="shared" si="19"/>
        <v/>
      </c>
      <c r="AF50" s="140" t="str">
        <f t="shared" si="20"/>
        <v/>
      </c>
      <c r="AH50" s="142" t="str">
        <f t="shared" si="21"/>
        <v/>
      </c>
      <c r="AI50" s="39" t="str">
        <f t="shared" si="22"/>
        <v/>
      </c>
      <c r="AJ50" s="39">
        <f t="shared" si="23"/>
        <v>2.0177748689427982E-2</v>
      </c>
      <c r="AK50" s="39" t="str">
        <f t="shared" si="24"/>
        <v/>
      </c>
      <c r="AL50" s="39" t="str">
        <f t="shared" si="25"/>
        <v/>
      </c>
      <c r="AM50" s="39" t="str">
        <f t="shared" si="26"/>
        <v/>
      </c>
      <c r="AN50" s="39" t="str">
        <f t="shared" si="27"/>
        <v/>
      </c>
      <c r="AO50" s="39" t="str">
        <f t="shared" si="28"/>
        <v/>
      </c>
      <c r="AP50" s="39" t="str">
        <f t="shared" si="29"/>
        <v/>
      </c>
      <c r="AQ50" s="39" t="str">
        <f t="shared" si="30"/>
        <v/>
      </c>
      <c r="AR50" s="39" t="str">
        <f t="shared" si="31"/>
        <v/>
      </c>
      <c r="AS50" s="39" t="str">
        <f t="shared" si="32"/>
        <v/>
      </c>
      <c r="AT50" s="39" t="str">
        <f t="shared" si="33"/>
        <v/>
      </c>
      <c r="AU50" s="39" t="str">
        <f t="shared" si="34"/>
        <v/>
      </c>
      <c r="AV50" s="39" t="str">
        <f t="shared" si="35"/>
        <v/>
      </c>
      <c r="AW50" s="39" t="str">
        <f t="shared" si="36"/>
        <v/>
      </c>
      <c r="AX50" s="39" t="str">
        <f t="shared" si="37"/>
        <v/>
      </c>
      <c r="AY50" s="140" t="str">
        <f t="shared" si="38"/>
        <v/>
      </c>
    </row>
    <row r="51" spans="1:51">
      <c r="A51" s="23"/>
      <c r="B51" s="23"/>
      <c r="C51" s="4"/>
      <c r="D51" s="4"/>
      <c r="E51" s="4"/>
      <c r="F51" s="40"/>
      <c r="G51" s="4"/>
      <c r="H51" s="41"/>
      <c r="I51" s="92">
        <f t="shared" si="3"/>
        <v>435</v>
      </c>
      <c r="J51" s="6"/>
      <c r="K51" s="6"/>
      <c r="L51" s="19"/>
      <c r="M51" s="147">
        <f t="shared" si="40"/>
        <v>330</v>
      </c>
      <c r="N51" s="39" t="str">
        <f t="shared" si="4"/>
        <v/>
      </c>
      <c r="O51" s="39" t="str">
        <f t="shared" si="41"/>
        <v/>
      </c>
      <c r="P51" s="39" t="str">
        <f t="shared" si="5"/>
        <v/>
      </c>
      <c r="Q51" s="39" t="str">
        <f t="shared" si="6"/>
        <v/>
      </c>
      <c r="R51" s="39" t="str">
        <f t="shared" si="7"/>
        <v/>
      </c>
      <c r="S51" s="39" t="str">
        <f t="shared" si="8"/>
        <v/>
      </c>
      <c r="T51" s="39" t="str">
        <f t="shared" si="9"/>
        <v/>
      </c>
      <c r="U51" s="39" t="str">
        <f t="shared" si="10"/>
        <v/>
      </c>
      <c r="V51" s="39" t="str">
        <f t="shared" si="11"/>
        <v/>
      </c>
      <c r="W51" s="39" t="str">
        <f t="shared" si="12"/>
        <v/>
      </c>
      <c r="X51" s="39" t="str">
        <f t="shared" si="13"/>
        <v/>
      </c>
      <c r="Y51" s="39" t="str">
        <f t="shared" si="14"/>
        <v/>
      </c>
      <c r="Z51" s="39" t="str">
        <f t="shared" si="15"/>
        <v/>
      </c>
      <c r="AA51" s="39" t="str">
        <f t="shared" si="16"/>
        <v/>
      </c>
      <c r="AB51" s="140" t="str">
        <f t="shared" si="17"/>
        <v/>
      </c>
      <c r="AD51" s="142" t="str">
        <f t="shared" si="18"/>
        <v/>
      </c>
      <c r="AE51" s="39" t="str">
        <f t="shared" si="19"/>
        <v/>
      </c>
      <c r="AF51" s="140" t="str">
        <f t="shared" si="20"/>
        <v/>
      </c>
      <c r="AH51" s="142" t="str">
        <f t="shared" si="21"/>
        <v/>
      </c>
      <c r="AI51" s="39" t="str">
        <f t="shared" si="22"/>
        <v/>
      </c>
      <c r="AJ51" s="39">
        <f t="shared" si="23"/>
        <v>1.1144947931135264E-3</v>
      </c>
      <c r="AK51" s="39" t="str">
        <f t="shared" si="24"/>
        <v/>
      </c>
      <c r="AL51" s="39" t="str">
        <f t="shared" si="25"/>
        <v/>
      </c>
      <c r="AM51" s="39" t="str">
        <f t="shared" si="26"/>
        <v/>
      </c>
      <c r="AN51" s="39" t="str">
        <f t="shared" si="27"/>
        <v/>
      </c>
      <c r="AO51" s="39" t="str">
        <f t="shared" si="28"/>
        <v/>
      </c>
      <c r="AP51" s="39" t="str">
        <f t="shared" si="29"/>
        <v/>
      </c>
      <c r="AQ51" s="39" t="str">
        <f t="shared" si="30"/>
        <v/>
      </c>
      <c r="AR51" s="39" t="str">
        <f t="shared" si="31"/>
        <v/>
      </c>
      <c r="AS51" s="39" t="str">
        <f t="shared" si="32"/>
        <v/>
      </c>
      <c r="AT51" s="39" t="str">
        <f t="shared" si="33"/>
        <v/>
      </c>
      <c r="AU51" s="39" t="str">
        <f t="shared" si="34"/>
        <v/>
      </c>
      <c r="AV51" s="39" t="str">
        <f t="shared" si="35"/>
        <v/>
      </c>
      <c r="AW51" s="39" t="str">
        <f t="shared" si="36"/>
        <v/>
      </c>
      <c r="AX51" s="39" t="str">
        <f t="shared" si="37"/>
        <v/>
      </c>
      <c r="AY51" s="140" t="str">
        <f t="shared" si="38"/>
        <v/>
      </c>
    </row>
    <row r="52" spans="1:51">
      <c r="A52" s="23"/>
      <c r="B52" s="23"/>
      <c r="C52" s="4"/>
      <c r="D52" s="4"/>
      <c r="E52" s="4"/>
      <c r="F52" s="40"/>
      <c r="G52" s="4"/>
      <c r="H52" s="41"/>
      <c r="I52" s="92">
        <f t="shared" si="3"/>
        <v>450</v>
      </c>
      <c r="J52" s="6"/>
      <c r="K52" s="6"/>
      <c r="L52" s="19"/>
      <c r="M52" s="147">
        <f t="shared" si="40"/>
        <v>345</v>
      </c>
      <c r="N52" s="39" t="str">
        <f t="shared" si="4"/>
        <v/>
      </c>
      <c r="O52" s="39" t="str">
        <f t="shared" si="41"/>
        <v/>
      </c>
      <c r="P52" s="39" t="str">
        <f t="shared" si="5"/>
        <v/>
      </c>
      <c r="Q52" s="39" t="str">
        <f t="shared" si="6"/>
        <v/>
      </c>
      <c r="R52" s="39" t="str">
        <f t="shared" si="7"/>
        <v/>
      </c>
      <c r="S52" s="39" t="str">
        <f t="shared" si="8"/>
        <v/>
      </c>
      <c r="T52" s="39" t="str">
        <f t="shared" si="9"/>
        <v/>
      </c>
      <c r="U52" s="39" t="str">
        <f t="shared" si="10"/>
        <v/>
      </c>
      <c r="V52" s="39" t="str">
        <f t="shared" si="11"/>
        <v/>
      </c>
      <c r="W52" s="39" t="str">
        <f t="shared" si="12"/>
        <v/>
      </c>
      <c r="X52" s="39" t="str">
        <f t="shared" si="13"/>
        <v/>
      </c>
      <c r="Y52" s="39" t="str">
        <f t="shared" si="14"/>
        <v/>
      </c>
      <c r="Z52" s="39" t="str">
        <f t="shared" si="15"/>
        <v/>
      </c>
      <c r="AA52" s="39" t="str">
        <f t="shared" si="16"/>
        <v/>
      </c>
      <c r="AB52" s="140" t="str">
        <f t="shared" si="17"/>
        <v/>
      </c>
      <c r="AD52" s="142" t="str">
        <f t="shared" si="18"/>
        <v/>
      </c>
      <c r="AE52" s="39" t="str">
        <f t="shared" si="19"/>
        <v/>
      </c>
      <c r="AF52" s="140" t="str">
        <f t="shared" si="20"/>
        <v/>
      </c>
      <c r="AH52" s="142" t="str">
        <f t="shared" si="21"/>
        <v/>
      </c>
      <c r="AI52" s="39" t="str">
        <f t="shared" si="22"/>
        <v/>
      </c>
      <c r="AJ52" s="39">
        <f t="shared" si="23"/>
        <v>1.5930367959747952E-2</v>
      </c>
      <c r="AK52" s="39" t="str">
        <f t="shared" si="24"/>
        <v/>
      </c>
      <c r="AL52" s="39" t="str">
        <f t="shared" si="25"/>
        <v/>
      </c>
      <c r="AM52" s="39" t="str">
        <f t="shared" si="26"/>
        <v/>
      </c>
      <c r="AN52" s="39" t="str">
        <f t="shared" si="27"/>
        <v/>
      </c>
      <c r="AO52" s="39" t="str">
        <f t="shared" si="28"/>
        <v/>
      </c>
      <c r="AP52" s="39" t="str">
        <f t="shared" si="29"/>
        <v/>
      </c>
      <c r="AQ52" s="39" t="str">
        <f t="shared" si="30"/>
        <v/>
      </c>
      <c r="AR52" s="39" t="str">
        <f t="shared" si="31"/>
        <v/>
      </c>
      <c r="AS52" s="39" t="str">
        <f t="shared" si="32"/>
        <v/>
      </c>
      <c r="AT52" s="39" t="str">
        <f t="shared" si="33"/>
        <v/>
      </c>
      <c r="AU52" s="39" t="str">
        <f t="shared" si="34"/>
        <v/>
      </c>
      <c r="AV52" s="39" t="str">
        <f t="shared" si="35"/>
        <v/>
      </c>
      <c r="AW52" s="39" t="str">
        <f t="shared" si="36"/>
        <v/>
      </c>
      <c r="AX52" s="39" t="str">
        <f t="shared" si="37"/>
        <v/>
      </c>
      <c r="AY52" s="140" t="str">
        <f t="shared" si="38"/>
        <v/>
      </c>
    </row>
    <row r="53" spans="1:51">
      <c r="A53" s="23"/>
      <c r="B53" s="23"/>
      <c r="C53" s="4"/>
      <c r="D53" s="4"/>
      <c r="E53" s="4"/>
      <c r="F53" s="40"/>
      <c r="G53" s="4"/>
      <c r="H53" s="41"/>
      <c r="I53" s="92">
        <f t="shared" si="3"/>
        <v>465</v>
      </c>
      <c r="J53" s="6"/>
      <c r="K53" s="6"/>
      <c r="L53" s="19"/>
      <c r="M53" s="147">
        <f t="shared" si="40"/>
        <v>360</v>
      </c>
      <c r="N53" s="39" t="str">
        <f t="shared" si="4"/>
        <v/>
      </c>
      <c r="O53" s="39" t="str">
        <f t="shared" si="41"/>
        <v/>
      </c>
      <c r="P53" s="39" t="str">
        <f t="shared" si="5"/>
        <v/>
      </c>
      <c r="Q53" s="39" t="str">
        <f t="shared" si="6"/>
        <v/>
      </c>
      <c r="R53" s="39" t="str">
        <f t="shared" si="7"/>
        <v/>
      </c>
      <c r="S53" s="39" t="str">
        <f t="shared" si="8"/>
        <v/>
      </c>
      <c r="T53" s="39" t="str">
        <f t="shared" si="9"/>
        <v/>
      </c>
      <c r="U53" s="39" t="str">
        <f t="shared" si="10"/>
        <v/>
      </c>
      <c r="V53" s="39" t="str">
        <f t="shared" si="11"/>
        <v/>
      </c>
      <c r="W53" s="39" t="str">
        <f t="shared" si="12"/>
        <v/>
      </c>
      <c r="X53" s="39" t="str">
        <f t="shared" si="13"/>
        <v/>
      </c>
      <c r="Y53" s="39" t="str">
        <f t="shared" si="14"/>
        <v/>
      </c>
      <c r="Z53" s="39" t="str">
        <f t="shared" si="15"/>
        <v/>
      </c>
      <c r="AA53" s="39" t="str">
        <f t="shared" si="16"/>
        <v/>
      </c>
      <c r="AB53" s="140" t="str">
        <f t="shared" si="17"/>
        <v/>
      </c>
      <c r="AD53" s="142" t="str">
        <f t="shared" si="18"/>
        <v/>
      </c>
      <c r="AE53" s="39" t="str">
        <f t="shared" si="19"/>
        <v/>
      </c>
      <c r="AF53" s="140" t="str">
        <f t="shared" si="20"/>
        <v/>
      </c>
      <c r="AH53" s="142" t="str">
        <f t="shared" si="21"/>
        <v/>
      </c>
      <c r="AI53" s="39" t="str">
        <f t="shared" si="22"/>
        <v/>
      </c>
      <c r="AJ53" s="39">
        <f t="shared" si="23"/>
        <v>3.102300376084814E-3</v>
      </c>
      <c r="AK53" s="39" t="str">
        <f t="shared" si="24"/>
        <v/>
      </c>
      <c r="AL53" s="39" t="str">
        <f t="shared" si="25"/>
        <v/>
      </c>
      <c r="AM53" s="39" t="str">
        <f t="shared" si="26"/>
        <v/>
      </c>
      <c r="AN53" s="39" t="str">
        <f t="shared" si="27"/>
        <v/>
      </c>
      <c r="AO53" s="39" t="str">
        <f t="shared" si="28"/>
        <v/>
      </c>
      <c r="AP53" s="39" t="str">
        <f t="shared" si="29"/>
        <v/>
      </c>
      <c r="AQ53" s="39" t="str">
        <f t="shared" si="30"/>
        <v/>
      </c>
      <c r="AR53" s="39" t="str">
        <f t="shared" si="31"/>
        <v/>
      </c>
      <c r="AS53" s="39" t="str">
        <f t="shared" si="32"/>
        <v/>
      </c>
      <c r="AT53" s="39" t="str">
        <f t="shared" si="33"/>
        <v/>
      </c>
      <c r="AU53" s="39" t="str">
        <f t="shared" si="34"/>
        <v/>
      </c>
      <c r="AV53" s="39" t="str">
        <f t="shared" si="35"/>
        <v/>
      </c>
      <c r="AW53" s="39" t="str">
        <f t="shared" si="36"/>
        <v/>
      </c>
      <c r="AX53" s="39" t="str">
        <f t="shared" si="37"/>
        <v/>
      </c>
      <c r="AY53" s="140" t="str">
        <f t="shared" si="38"/>
        <v/>
      </c>
    </row>
    <row r="54" spans="1:51">
      <c r="A54" s="23"/>
      <c r="B54" s="23"/>
      <c r="C54" s="4"/>
      <c r="D54" s="4"/>
      <c r="E54" s="4"/>
      <c r="F54" s="40"/>
      <c r="G54" s="4"/>
      <c r="H54" s="41"/>
      <c r="I54" s="92">
        <f t="shared" si="3"/>
        <v>480</v>
      </c>
      <c r="J54" s="6"/>
      <c r="K54" s="6"/>
      <c r="L54" s="19"/>
      <c r="M54" s="147">
        <f t="shared" si="40"/>
        <v>375</v>
      </c>
      <c r="N54" s="39" t="str">
        <f t="shared" si="4"/>
        <v/>
      </c>
      <c r="O54" s="39" t="str">
        <f t="shared" si="41"/>
        <v/>
      </c>
      <c r="P54" s="39" t="str">
        <f t="shared" si="5"/>
        <v/>
      </c>
      <c r="Q54" s="39" t="str">
        <f t="shared" si="6"/>
        <v/>
      </c>
      <c r="R54" s="39" t="str">
        <f t="shared" si="7"/>
        <v/>
      </c>
      <c r="S54" s="39" t="str">
        <f t="shared" si="8"/>
        <v/>
      </c>
      <c r="T54" s="39" t="str">
        <f t="shared" si="9"/>
        <v/>
      </c>
      <c r="U54" s="39" t="str">
        <f t="shared" si="10"/>
        <v/>
      </c>
      <c r="V54" s="39" t="str">
        <f t="shared" si="11"/>
        <v/>
      </c>
      <c r="W54" s="39" t="str">
        <f t="shared" si="12"/>
        <v/>
      </c>
      <c r="X54" s="39" t="str">
        <f t="shared" si="13"/>
        <v/>
      </c>
      <c r="Y54" s="39" t="str">
        <f t="shared" si="14"/>
        <v/>
      </c>
      <c r="Z54" s="39" t="str">
        <f t="shared" si="15"/>
        <v/>
      </c>
      <c r="AA54" s="39" t="str">
        <f t="shared" si="16"/>
        <v/>
      </c>
      <c r="AB54" s="140" t="str">
        <f t="shared" si="17"/>
        <v/>
      </c>
      <c r="AD54" s="142" t="str">
        <f t="shared" si="18"/>
        <v/>
      </c>
      <c r="AE54" s="39" t="str">
        <f t="shared" si="19"/>
        <v/>
      </c>
      <c r="AF54" s="140" t="str">
        <f t="shared" si="20"/>
        <v/>
      </c>
      <c r="AH54" s="142" t="str">
        <f t="shared" si="21"/>
        <v/>
      </c>
      <c r="AI54" s="39" t="str">
        <f t="shared" si="22"/>
        <v/>
      </c>
      <c r="AJ54" s="39">
        <f t="shared" si="23"/>
        <v>9.7888179680766306E-4</v>
      </c>
      <c r="AK54" s="39" t="str">
        <f t="shared" si="24"/>
        <v/>
      </c>
      <c r="AL54" s="39" t="str">
        <f t="shared" si="25"/>
        <v/>
      </c>
      <c r="AM54" s="39" t="str">
        <f t="shared" si="26"/>
        <v/>
      </c>
      <c r="AN54" s="39" t="str">
        <f t="shared" si="27"/>
        <v/>
      </c>
      <c r="AO54" s="39" t="str">
        <f t="shared" si="28"/>
        <v/>
      </c>
      <c r="AP54" s="39" t="str">
        <f t="shared" si="29"/>
        <v/>
      </c>
      <c r="AQ54" s="39" t="str">
        <f t="shared" si="30"/>
        <v/>
      </c>
      <c r="AR54" s="39" t="str">
        <f t="shared" si="31"/>
        <v/>
      </c>
      <c r="AS54" s="39" t="str">
        <f t="shared" si="32"/>
        <v/>
      </c>
      <c r="AT54" s="39" t="str">
        <f t="shared" si="33"/>
        <v/>
      </c>
      <c r="AU54" s="39" t="str">
        <f t="shared" si="34"/>
        <v/>
      </c>
      <c r="AV54" s="39" t="str">
        <f t="shared" si="35"/>
        <v/>
      </c>
      <c r="AW54" s="39" t="str">
        <f t="shared" si="36"/>
        <v/>
      </c>
      <c r="AX54" s="39" t="str">
        <f t="shared" si="37"/>
        <v/>
      </c>
      <c r="AY54" s="140" t="str">
        <f t="shared" si="38"/>
        <v/>
      </c>
    </row>
    <row r="55" spans="1:51">
      <c r="A55" s="23"/>
      <c r="B55" s="23"/>
      <c r="C55" s="4"/>
      <c r="D55" s="4"/>
      <c r="E55" s="4"/>
      <c r="F55" s="40"/>
      <c r="G55" s="4"/>
      <c r="H55" s="41"/>
      <c r="I55" s="92">
        <f t="shared" si="3"/>
        <v>495</v>
      </c>
      <c r="J55" s="6"/>
      <c r="K55" s="6"/>
      <c r="L55" s="19"/>
      <c r="M55" s="147">
        <f t="shared" si="40"/>
        <v>390</v>
      </c>
      <c r="N55" s="39" t="str">
        <f t="shared" si="4"/>
        <v/>
      </c>
      <c r="O55" s="39" t="str">
        <f t="shared" si="41"/>
        <v/>
      </c>
      <c r="P55" s="39" t="str">
        <f t="shared" si="5"/>
        <v/>
      </c>
      <c r="Q55" s="39" t="str">
        <f t="shared" si="6"/>
        <v/>
      </c>
      <c r="R55" s="39" t="str">
        <f t="shared" si="7"/>
        <v/>
      </c>
      <c r="S55" s="39" t="str">
        <f t="shared" si="8"/>
        <v/>
      </c>
      <c r="T55" s="39" t="str">
        <f t="shared" si="9"/>
        <v/>
      </c>
      <c r="U55" s="39" t="str">
        <f t="shared" si="10"/>
        <v/>
      </c>
      <c r="V55" s="39" t="str">
        <f t="shared" si="11"/>
        <v/>
      </c>
      <c r="W55" s="39" t="str">
        <f t="shared" si="12"/>
        <v/>
      </c>
      <c r="X55" s="39" t="str">
        <f t="shared" si="13"/>
        <v/>
      </c>
      <c r="Y55" s="39" t="str">
        <f t="shared" si="14"/>
        <v/>
      </c>
      <c r="Z55" s="39" t="str">
        <f t="shared" si="15"/>
        <v/>
      </c>
      <c r="AA55" s="39" t="str">
        <f t="shared" si="16"/>
        <v/>
      </c>
      <c r="AB55" s="140" t="str">
        <f t="shared" si="17"/>
        <v/>
      </c>
      <c r="AD55" s="142" t="str">
        <f t="shared" si="18"/>
        <v/>
      </c>
      <c r="AE55" s="39" t="str">
        <f t="shared" si="19"/>
        <v/>
      </c>
      <c r="AF55" s="140" t="str">
        <f t="shared" si="20"/>
        <v/>
      </c>
      <c r="AH55" s="142" t="str">
        <f t="shared" si="21"/>
        <v/>
      </c>
      <c r="AI55" s="39" t="str">
        <f t="shared" si="22"/>
        <v/>
      </c>
      <c r="AJ55" s="39">
        <f t="shared" si="23"/>
        <v>1.1068029779600398E-2</v>
      </c>
      <c r="AK55" s="39" t="str">
        <f t="shared" si="24"/>
        <v/>
      </c>
      <c r="AL55" s="39" t="str">
        <f t="shared" si="25"/>
        <v/>
      </c>
      <c r="AM55" s="39" t="str">
        <f t="shared" si="26"/>
        <v/>
      </c>
      <c r="AN55" s="39" t="str">
        <f t="shared" si="27"/>
        <v/>
      </c>
      <c r="AO55" s="39" t="str">
        <f t="shared" si="28"/>
        <v/>
      </c>
      <c r="AP55" s="39" t="str">
        <f t="shared" si="29"/>
        <v/>
      </c>
      <c r="AQ55" s="39" t="str">
        <f t="shared" si="30"/>
        <v/>
      </c>
      <c r="AR55" s="39" t="str">
        <f t="shared" si="31"/>
        <v/>
      </c>
      <c r="AS55" s="39" t="str">
        <f t="shared" si="32"/>
        <v/>
      </c>
      <c r="AT55" s="39" t="str">
        <f t="shared" si="33"/>
        <v/>
      </c>
      <c r="AU55" s="39" t="str">
        <f t="shared" si="34"/>
        <v/>
      </c>
      <c r="AV55" s="39" t="str">
        <f t="shared" si="35"/>
        <v/>
      </c>
      <c r="AW55" s="39" t="str">
        <f t="shared" si="36"/>
        <v/>
      </c>
      <c r="AX55" s="39" t="str">
        <f t="shared" si="37"/>
        <v/>
      </c>
      <c r="AY55" s="140" t="str">
        <f t="shared" si="38"/>
        <v/>
      </c>
    </row>
    <row r="56" spans="1:51">
      <c r="A56" s="23"/>
      <c r="B56" s="23"/>
      <c r="C56" s="4"/>
      <c r="D56" s="4"/>
      <c r="E56" s="4"/>
      <c r="F56" s="40"/>
      <c r="G56" s="4"/>
      <c r="H56" s="41"/>
      <c r="I56" s="92">
        <f t="shared" si="3"/>
        <v>510</v>
      </c>
      <c r="J56" s="6"/>
      <c r="K56" s="6"/>
      <c r="L56" s="19"/>
      <c r="M56" s="147">
        <f t="shared" si="40"/>
        <v>405</v>
      </c>
      <c r="N56" s="39" t="str">
        <f t="shared" si="4"/>
        <v/>
      </c>
      <c r="O56" s="39" t="str">
        <f t="shared" si="41"/>
        <v/>
      </c>
      <c r="P56" s="39" t="str">
        <f t="shared" si="5"/>
        <v/>
      </c>
      <c r="Q56" s="39" t="str">
        <f t="shared" si="6"/>
        <v/>
      </c>
      <c r="R56" s="39" t="str">
        <f t="shared" si="7"/>
        <v/>
      </c>
      <c r="S56" s="39" t="str">
        <f t="shared" si="8"/>
        <v/>
      </c>
      <c r="T56" s="39" t="str">
        <f t="shared" si="9"/>
        <v/>
      </c>
      <c r="U56" s="39" t="str">
        <f t="shared" si="10"/>
        <v/>
      </c>
      <c r="V56" s="39" t="str">
        <f t="shared" si="11"/>
        <v/>
      </c>
      <c r="W56" s="39" t="str">
        <f t="shared" si="12"/>
        <v/>
      </c>
      <c r="X56" s="39" t="str">
        <f t="shared" si="13"/>
        <v/>
      </c>
      <c r="Y56" s="39" t="str">
        <f t="shared" si="14"/>
        <v/>
      </c>
      <c r="Z56" s="39" t="str">
        <f t="shared" si="15"/>
        <v/>
      </c>
      <c r="AA56" s="39" t="str">
        <f t="shared" si="16"/>
        <v/>
      </c>
      <c r="AB56" s="140" t="str">
        <f t="shared" si="17"/>
        <v/>
      </c>
      <c r="AD56" s="142" t="str">
        <f t="shared" si="18"/>
        <v/>
      </c>
      <c r="AE56" s="39" t="str">
        <f t="shared" si="19"/>
        <v/>
      </c>
      <c r="AF56" s="140" t="str">
        <f t="shared" si="20"/>
        <v/>
      </c>
      <c r="AH56" s="142" t="str">
        <f t="shared" si="21"/>
        <v/>
      </c>
      <c r="AI56" s="39" t="str">
        <f t="shared" si="22"/>
        <v/>
      </c>
      <c r="AJ56" s="39" t="str">
        <f t="shared" si="23"/>
        <v/>
      </c>
      <c r="AK56" s="39" t="str">
        <f t="shared" si="24"/>
        <v/>
      </c>
      <c r="AL56" s="39" t="str">
        <f t="shared" si="25"/>
        <v/>
      </c>
      <c r="AM56" s="39" t="str">
        <f t="shared" si="26"/>
        <v/>
      </c>
      <c r="AN56" s="39" t="str">
        <f t="shared" si="27"/>
        <v/>
      </c>
      <c r="AO56" s="39" t="str">
        <f t="shared" si="28"/>
        <v/>
      </c>
      <c r="AP56" s="39" t="str">
        <f t="shared" si="29"/>
        <v/>
      </c>
      <c r="AQ56" s="39" t="str">
        <f t="shared" si="30"/>
        <v/>
      </c>
      <c r="AR56" s="39" t="str">
        <f t="shared" si="31"/>
        <v/>
      </c>
      <c r="AS56" s="39" t="str">
        <f t="shared" si="32"/>
        <v/>
      </c>
      <c r="AT56" s="39" t="str">
        <f t="shared" si="33"/>
        <v/>
      </c>
      <c r="AU56" s="39" t="str">
        <f t="shared" si="34"/>
        <v/>
      </c>
      <c r="AV56" s="39" t="str">
        <f t="shared" si="35"/>
        <v/>
      </c>
      <c r="AW56" s="39" t="str">
        <f t="shared" si="36"/>
        <v/>
      </c>
      <c r="AX56" s="39" t="str">
        <f t="shared" si="37"/>
        <v/>
      </c>
      <c r="AY56" s="140" t="str">
        <f t="shared" si="38"/>
        <v/>
      </c>
    </row>
    <row r="57" spans="1:51">
      <c r="A57" s="23"/>
      <c r="B57" s="23"/>
      <c r="C57" s="4"/>
      <c r="D57" s="4"/>
      <c r="E57" s="4"/>
      <c r="F57" s="40"/>
      <c r="G57" s="4"/>
      <c r="H57" s="41"/>
      <c r="I57" s="92">
        <f t="shared" si="3"/>
        <v>525</v>
      </c>
      <c r="J57" s="6"/>
      <c r="K57" s="6"/>
      <c r="L57" s="19"/>
      <c r="M57" s="147">
        <f t="shared" si="40"/>
        <v>420</v>
      </c>
      <c r="N57" s="39" t="str">
        <f t="shared" si="4"/>
        <v/>
      </c>
      <c r="O57" s="39" t="str">
        <f t="shared" si="41"/>
        <v/>
      </c>
      <c r="P57" s="39" t="str">
        <f t="shared" si="5"/>
        <v/>
      </c>
      <c r="Q57" s="39" t="str">
        <f t="shared" si="6"/>
        <v/>
      </c>
      <c r="R57" s="39" t="str">
        <f t="shared" si="7"/>
        <v/>
      </c>
      <c r="S57" s="39" t="str">
        <f t="shared" si="8"/>
        <v/>
      </c>
      <c r="T57" s="39" t="str">
        <f t="shared" si="9"/>
        <v/>
      </c>
      <c r="U57" s="39" t="str">
        <f t="shared" si="10"/>
        <v/>
      </c>
      <c r="V57" s="39" t="str">
        <f t="shared" si="11"/>
        <v/>
      </c>
      <c r="W57" s="39" t="str">
        <f t="shared" si="12"/>
        <v/>
      </c>
      <c r="X57" s="39" t="str">
        <f t="shared" si="13"/>
        <v/>
      </c>
      <c r="Y57" s="39" t="str">
        <f t="shared" si="14"/>
        <v/>
      </c>
      <c r="Z57" s="39" t="str">
        <f t="shared" si="15"/>
        <v/>
      </c>
      <c r="AA57" s="39" t="str">
        <f t="shared" si="16"/>
        <v/>
      </c>
      <c r="AB57" s="140" t="str">
        <f t="shared" si="17"/>
        <v/>
      </c>
      <c r="AD57" s="142" t="str">
        <f t="shared" si="18"/>
        <v/>
      </c>
      <c r="AE57" s="39" t="str">
        <f t="shared" si="19"/>
        <v/>
      </c>
      <c r="AF57" s="140" t="str">
        <f t="shared" si="20"/>
        <v/>
      </c>
      <c r="AH57" s="142" t="str">
        <f t="shared" si="21"/>
        <v/>
      </c>
      <c r="AI57" s="39" t="str">
        <f t="shared" si="22"/>
        <v/>
      </c>
      <c r="AJ57" s="39" t="str">
        <f t="shared" si="23"/>
        <v/>
      </c>
      <c r="AK57" s="39" t="str">
        <f t="shared" si="24"/>
        <v/>
      </c>
      <c r="AL57" s="39" t="str">
        <f t="shared" si="25"/>
        <v/>
      </c>
      <c r="AM57" s="39" t="str">
        <f t="shared" si="26"/>
        <v/>
      </c>
      <c r="AN57" s="39" t="str">
        <f t="shared" si="27"/>
        <v/>
      </c>
      <c r="AO57" s="39" t="str">
        <f t="shared" si="28"/>
        <v/>
      </c>
      <c r="AP57" s="39" t="str">
        <f t="shared" si="29"/>
        <v/>
      </c>
      <c r="AQ57" s="39" t="str">
        <f t="shared" si="30"/>
        <v/>
      </c>
      <c r="AR57" s="39" t="str">
        <f t="shared" si="31"/>
        <v/>
      </c>
      <c r="AS57" s="39" t="str">
        <f t="shared" si="32"/>
        <v/>
      </c>
      <c r="AT57" s="39" t="str">
        <f t="shared" si="33"/>
        <v/>
      </c>
      <c r="AU57" s="39" t="str">
        <f t="shared" si="34"/>
        <v/>
      </c>
      <c r="AV57" s="39" t="str">
        <f t="shared" si="35"/>
        <v/>
      </c>
      <c r="AW57" s="39" t="str">
        <f t="shared" si="36"/>
        <v/>
      </c>
      <c r="AX57" s="39" t="str">
        <f t="shared" si="37"/>
        <v/>
      </c>
      <c r="AY57" s="140" t="str">
        <f t="shared" si="38"/>
        <v/>
      </c>
    </row>
    <row r="58" spans="1:51">
      <c r="A58" s="23"/>
      <c r="B58" s="23"/>
      <c r="C58" s="4"/>
      <c r="D58" s="4"/>
      <c r="E58" s="4"/>
      <c r="F58" s="40"/>
      <c r="G58" s="4"/>
      <c r="H58" s="41"/>
      <c r="L58" s="19"/>
      <c r="M58" s="147">
        <f t="shared" si="40"/>
        <v>435</v>
      </c>
      <c r="N58" s="39" t="str">
        <f t="shared" si="4"/>
        <v/>
      </c>
      <c r="O58" s="39" t="str">
        <f t="shared" si="41"/>
        <v/>
      </c>
      <c r="P58" s="39" t="str">
        <f t="shared" si="5"/>
        <v/>
      </c>
      <c r="Q58" s="39" t="str">
        <f t="shared" si="6"/>
        <v/>
      </c>
      <c r="R58" s="39" t="str">
        <f t="shared" si="7"/>
        <v/>
      </c>
      <c r="S58" s="39" t="str">
        <f t="shared" si="8"/>
        <v/>
      </c>
      <c r="T58" s="39" t="str">
        <f t="shared" si="9"/>
        <v/>
      </c>
      <c r="U58" s="39" t="str">
        <f t="shared" si="10"/>
        <v/>
      </c>
      <c r="V58" s="39" t="str">
        <f t="shared" si="11"/>
        <v/>
      </c>
      <c r="W58" s="39" t="str">
        <f t="shared" si="12"/>
        <v/>
      </c>
      <c r="X58" s="39" t="str">
        <f t="shared" si="13"/>
        <v/>
      </c>
      <c r="Y58" s="39" t="str">
        <f t="shared" si="14"/>
        <v/>
      </c>
      <c r="Z58" s="39" t="str">
        <f t="shared" si="15"/>
        <v/>
      </c>
      <c r="AA58" s="39" t="str">
        <f t="shared" si="16"/>
        <v/>
      </c>
      <c r="AB58" s="140" t="str">
        <f t="shared" si="17"/>
        <v/>
      </c>
      <c r="AD58" s="142" t="str">
        <f t="shared" si="18"/>
        <v/>
      </c>
      <c r="AE58" s="39" t="str">
        <f t="shared" si="19"/>
        <v/>
      </c>
      <c r="AF58" s="140" t="str">
        <f t="shared" si="20"/>
        <v/>
      </c>
      <c r="AH58" s="142" t="str">
        <f t="shared" si="21"/>
        <v/>
      </c>
      <c r="AI58" s="39" t="str">
        <f t="shared" si="22"/>
        <v/>
      </c>
      <c r="AJ58" s="39" t="str">
        <f t="shared" si="23"/>
        <v/>
      </c>
      <c r="AK58" s="39" t="str">
        <f t="shared" si="24"/>
        <v/>
      </c>
      <c r="AL58" s="39" t="str">
        <f t="shared" si="25"/>
        <v/>
      </c>
      <c r="AM58" s="39" t="str">
        <f t="shared" si="26"/>
        <v/>
      </c>
      <c r="AN58" s="39" t="str">
        <f t="shared" si="27"/>
        <v/>
      </c>
      <c r="AO58" s="39" t="str">
        <f t="shared" si="28"/>
        <v/>
      </c>
      <c r="AP58" s="39" t="str">
        <f t="shared" si="29"/>
        <v/>
      </c>
      <c r="AQ58" s="39" t="str">
        <f t="shared" si="30"/>
        <v/>
      </c>
      <c r="AR58" s="39" t="str">
        <f t="shared" si="31"/>
        <v/>
      </c>
      <c r="AS58" s="39" t="str">
        <f t="shared" si="32"/>
        <v/>
      </c>
      <c r="AT58" s="39" t="str">
        <f t="shared" si="33"/>
        <v/>
      </c>
      <c r="AU58" s="39" t="str">
        <f t="shared" si="34"/>
        <v/>
      </c>
      <c r="AV58" s="39" t="str">
        <f t="shared" si="35"/>
        <v/>
      </c>
      <c r="AW58" s="39" t="str">
        <f t="shared" si="36"/>
        <v/>
      </c>
      <c r="AX58" s="39" t="str">
        <f t="shared" si="37"/>
        <v/>
      </c>
      <c r="AY58" s="140" t="str">
        <f t="shared" si="38"/>
        <v/>
      </c>
    </row>
    <row r="59" spans="1:51">
      <c r="A59" s="23"/>
      <c r="B59" s="23"/>
      <c r="C59" s="3"/>
      <c r="D59" s="3"/>
      <c r="E59" s="3"/>
      <c r="F59" s="3"/>
      <c r="G59" s="3"/>
      <c r="H59" s="42"/>
      <c r="L59" s="19"/>
      <c r="M59" s="148">
        <f t="shared" si="40"/>
        <v>450</v>
      </c>
      <c r="N59" s="47" t="str">
        <f t="shared" si="4"/>
        <v/>
      </c>
      <c r="O59" s="47" t="str">
        <f t="shared" si="41"/>
        <v/>
      </c>
      <c r="P59" s="47" t="str">
        <f t="shared" si="5"/>
        <v/>
      </c>
      <c r="Q59" s="47" t="str">
        <f t="shared" si="6"/>
        <v/>
      </c>
      <c r="R59" s="47" t="str">
        <f t="shared" si="7"/>
        <v/>
      </c>
      <c r="S59" s="47" t="str">
        <f t="shared" si="8"/>
        <v/>
      </c>
      <c r="T59" s="47" t="str">
        <f t="shared" si="9"/>
        <v/>
      </c>
      <c r="U59" s="47" t="str">
        <f t="shared" si="10"/>
        <v/>
      </c>
      <c r="V59" s="47" t="str">
        <f t="shared" si="11"/>
        <v/>
      </c>
      <c r="W59" s="47" t="str">
        <f t="shared" si="12"/>
        <v/>
      </c>
      <c r="X59" s="47" t="str">
        <f t="shared" si="13"/>
        <v/>
      </c>
      <c r="Y59" s="47" t="str">
        <f t="shared" si="14"/>
        <v/>
      </c>
      <c r="Z59" s="47" t="str">
        <f t="shared" si="15"/>
        <v/>
      </c>
      <c r="AA59" s="47" t="str">
        <f t="shared" si="16"/>
        <v/>
      </c>
      <c r="AB59" s="141" t="str">
        <f t="shared" si="17"/>
        <v/>
      </c>
      <c r="AD59" s="143" t="str">
        <f t="shared" si="18"/>
        <v/>
      </c>
      <c r="AE59" s="47" t="str">
        <f t="shared" si="19"/>
        <v/>
      </c>
      <c r="AF59" s="141" t="str">
        <f t="shared" si="20"/>
        <v/>
      </c>
      <c r="AH59" s="143" t="str">
        <f t="shared" si="21"/>
        <v/>
      </c>
      <c r="AI59" s="47" t="str">
        <f t="shared" si="22"/>
        <v/>
      </c>
      <c r="AJ59" s="47" t="str">
        <f t="shared" si="23"/>
        <v/>
      </c>
      <c r="AK59" s="47" t="str">
        <f t="shared" si="24"/>
        <v/>
      </c>
      <c r="AL59" s="47" t="str">
        <f t="shared" si="25"/>
        <v/>
      </c>
      <c r="AM59" s="47" t="str">
        <f t="shared" si="26"/>
        <v/>
      </c>
      <c r="AN59" s="47" t="str">
        <f t="shared" si="27"/>
        <v/>
      </c>
      <c r="AO59" s="47" t="str">
        <f t="shared" si="28"/>
        <v/>
      </c>
      <c r="AP59" s="47" t="str">
        <f t="shared" si="29"/>
        <v/>
      </c>
      <c r="AQ59" s="47" t="str">
        <f t="shared" si="30"/>
        <v/>
      </c>
      <c r="AR59" s="47" t="str">
        <f t="shared" si="31"/>
        <v/>
      </c>
      <c r="AS59" s="47" t="str">
        <f t="shared" si="32"/>
        <v/>
      </c>
      <c r="AT59" s="47" t="str">
        <f t="shared" si="33"/>
        <v/>
      </c>
      <c r="AU59" s="47" t="str">
        <f t="shared" si="34"/>
        <v/>
      </c>
      <c r="AV59" s="47" t="str">
        <f t="shared" si="35"/>
        <v/>
      </c>
      <c r="AW59" s="47" t="str">
        <f t="shared" si="36"/>
        <v/>
      </c>
      <c r="AX59" s="47" t="str">
        <f t="shared" si="37"/>
        <v/>
      </c>
      <c r="AY59" s="141" t="str">
        <f t="shared" si="38"/>
        <v/>
      </c>
    </row>
    <row r="60" spans="1:51">
      <c r="A60" s="8"/>
      <c r="B60" s="8"/>
      <c r="C60" s="9"/>
      <c r="D60" s="9"/>
      <c r="E60" s="9"/>
      <c r="F60" s="9"/>
      <c r="G60" s="9"/>
      <c r="H60" s="10"/>
      <c r="I60" s="93">
        <v>45</v>
      </c>
      <c r="J60" s="29"/>
      <c r="K60" s="29"/>
      <c r="L60" s="19"/>
    </row>
    <row r="61" spans="1:51">
      <c r="A61" s="210" t="s">
        <v>2</v>
      </c>
      <c r="B61" s="23">
        <v>55</v>
      </c>
      <c r="C61" s="4">
        <v>0.49548300000000001</v>
      </c>
      <c r="D61" s="4">
        <v>0.49827100000000002</v>
      </c>
      <c r="E61" s="4">
        <v>0.45083333333333325</v>
      </c>
      <c r="F61" s="4">
        <v>7.1728150235677189E-3</v>
      </c>
      <c r="G61" s="4">
        <f t="shared" ref="G61:G75" si="42">(E61-D61)/D61*100</f>
        <v>-9.5204550669548826</v>
      </c>
      <c r="H61" s="42">
        <v>0.47</v>
      </c>
      <c r="I61" s="92">
        <f>I60+15</f>
        <v>60</v>
      </c>
      <c r="J61" s="6">
        <f t="shared" ref="J61:J74" si="43">G61+(G62-G61)/15*(I61-B61)</f>
        <v>-9.6221670386355882</v>
      </c>
      <c r="K61" s="6">
        <f>H61+(H62-H61)/15*(I61-B61)</f>
        <v>0.44</v>
      </c>
      <c r="L61" s="135"/>
    </row>
    <row r="62" spans="1:51">
      <c r="A62" s="210"/>
      <c r="B62" s="23">
        <f>B61+15</f>
        <v>70</v>
      </c>
      <c r="C62" s="4">
        <f t="shared" ref="C62:C75" si="44">C61</f>
        <v>0.49548300000000001</v>
      </c>
      <c r="D62" s="4">
        <v>0.49810880000000002</v>
      </c>
      <c r="E62" s="4">
        <v>0.44916666666666655</v>
      </c>
      <c r="F62" s="4">
        <v>4.0824829046386332E-3</v>
      </c>
      <c r="G62" s="4">
        <f t="shared" si="42"/>
        <v>-9.8255909819969993</v>
      </c>
      <c r="H62" s="42">
        <v>0.38</v>
      </c>
      <c r="I62" s="92">
        <f t="shared" ref="I62:I92" si="45">I61+15</f>
        <v>75</v>
      </c>
      <c r="J62" s="6">
        <f t="shared" si="43"/>
        <v>-9.8239072755873256</v>
      </c>
      <c r="K62" s="6">
        <f t="shared" ref="K62:K74" si="46">H62+(H63-H62)/15*(I62-B62)</f>
        <v>0.41</v>
      </c>
      <c r="L62" s="135"/>
    </row>
    <row r="63" spans="1:51">
      <c r="A63" s="210"/>
      <c r="B63" s="23">
        <f t="shared" ref="B63:B75" si="47">B62+15</f>
        <v>85</v>
      </c>
      <c r="C63" s="4">
        <f t="shared" si="44"/>
        <v>0.49548300000000001</v>
      </c>
      <c r="D63" s="4">
        <v>0.49808090000000005</v>
      </c>
      <c r="E63" s="4">
        <v>0.44916666666666655</v>
      </c>
      <c r="F63" s="4">
        <v>7.1728150235677223E-3</v>
      </c>
      <c r="G63" s="4">
        <f t="shared" si="42"/>
        <v>-9.8205398627679763</v>
      </c>
      <c r="H63" s="42">
        <v>0.47</v>
      </c>
      <c r="I63" s="92">
        <f t="shared" si="45"/>
        <v>90</v>
      </c>
      <c r="J63" s="6">
        <f t="shared" si="43"/>
        <v>-9.7086351669079978</v>
      </c>
      <c r="K63" s="6">
        <f t="shared" si="46"/>
        <v>0.44</v>
      </c>
      <c r="L63" s="135"/>
    </row>
    <row r="64" spans="1:51">
      <c r="A64" s="210"/>
      <c r="B64" s="23">
        <f t="shared" si="47"/>
        <v>100</v>
      </c>
      <c r="C64" s="4">
        <f t="shared" si="44"/>
        <v>0.49548300000000001</v>
      </c>
      <c r="D64" s="4">
        <v>0.49807486666666667</v>
      </c>
      <c r="E64" s="4">
        <v>0.4508333333333332</v>
      </c>
      <c r="F64" s="4">
        <v>4.0824829046386254E-3</v>
      </c>
      <c r="G64" s="4">
        <f t="shared" si="42"/>
        <v>-9.4848257751880425</v>
      </c>
      <c r="H64" s="42">
        <v>0.38</v>
      </c>
      <c r="I64" s="92">
        <f t="shared" si="45"/>
        <v>105</v>
      </c>
      <c r="J64" s="6">
        <f t="shared" si="43"/>
        <v>-8.9622751335784869</v>
      </c>
      <c r="K64" s="6">
        <f t="shared" si="46"/>
        <v>0.43333333333333335</v>
      </c>
      <c r="L64" s="135"/>
    </row>
    <row r="65" spans="1:12">
      <c r="A65" s="210"/>
      <c r="B65" s="23">
        <f t="shared" si="47"/>
        <v>115</v>
      </c>
      <c r="C65" s="4">
        <f t="shared" si="44"/>
        <v>0.49548300000000001</v>
      </c>
      <c r="D65" s="4">
        <v>0.49593033333333336</v>
      </c>
      <c r="E65" s="4">
        <v>0.45666666666666661</v>
      </c>
      <c r="F65" s="4">
        <v>9.6308682468615181E-3</v>
      </c>
      <c r="G65" s="4">
        <f t="shared" si="42"/>
        <v>-7.9171738503593758</v>
      </c>
      <c r="H65" s="42">
        <v>0.54</v>
      </c>
      <c r="I65" s="92">
        <f t="shared" si="45"/>
        <v>120</v>
      </c>
      <c r="J65" s="6">
        <f t="shared" si="43"/>
        <v>-7.7579385441809601</v>
      </c>
      <c r="K65" s="6">
        <f t="shared" si="46"/>
        <v>0.54666666666666675</v>
      </c>
      <c r="L65" s="135"/>
    </row>
    <row r="66" spans="1:12">
      <c r="A66" s="210"/>
      <c r="B66" s="23">
        <f t="shared" si="47"/>
        <v>130</v>
      </c>
      <c r="C66" s="4">
        <f t="shared" si="44"/>
        <v>0.49548300000000001</v>
      </c>
      <c r="D66" s="4">
        <v>0.49607176666666664</v>
      </c>
      <c r="E66" s="4">
        <v>0.45916666666666656</v>
      </c>
      <c r="F66" s="4">
        <v>1.0179547554081013E-2</v>
      </c>
      <c r="G66" s="4">
        <f t="shared" si="42"/>
        <v>-7.4394679318241286</v>
      </c>
      <c r="H66" s="42">
        <v>0.56000000000000005</v>
      </c>
      <c r="I66" s="92">
        <f t="shared" si="45"/>
        <v>135</v>
      </c>
      <c r="J66" s="6">
        <f t="shared" si="43"/>
        <v>-7.7299601288434472</v>
      </c>
      <c r="K66" s="6">
        <f t="shared" si="46"/>
        <v>0.54666666666666675</v>
      </c>
      <c r="L66" s="135"/>
    </row>
    <row r="67" spans="1:12">
      <c r="A67" s="210"/>
      <c r="B67" s="23">
        <f t="shared" si="47"/>
        <v>145</v>
      </c>
      <c r="C67" s="4">
        <f t="shared" si="44"/>
        <v>0.49548300000000001</v>
      </c>
      <c r="D67" s="4">
        <v>0.49624243333333329</v>
      </c>
      <c r="E67" s="4">
        <v>0.45499999999999985</v>
      </c>
      <c r="F67" s="4">
        <v>8.8465173692938107E-3</v>
      </c>
      <c r="G67" s="4">
        <f t="shared" si="42"/>
        <v>-8.3109445228820835</v>
      </c>
      <c r="H67" s="42">
        <v>0.52</v>
      </c>
      <c r="I67" s="92">
        <f t="shared" si="45"/>
        <v>150</v>
      </c>
      <c r="J67" s="6">
        <f t="shared" si="43"/>
        <v>-8.0959141215489829</v>
      </c>
      <c r="K67" s="6">
        <f t="shared" si="46"/>
        <v>0.53</v>
      </c>
      <c r="L67" s="135"/>
    </row>
    <row r="68" spans="1:12">
      <c r="A68" s="210"/>
      <c r="B68" s="23">
        <f t="shared" si="47"/>
        <v>160</v>
      </c>
      <c r="C68" s="4">
        <f t="shared" si="44"/>
        <v>0.49548300000000001</v>
      </c>
      <c r="D68" s="4">
        <v>0.49548300000000001</v>
      </c>
      <c r="E68" s="4">
        <v>0.45750000000000002</v>
      </c>
      <c r="F68" s="4">
        <v>9.890707100936787E-3</v>
      </c>
      <c r="G68" s="4">
        <f t="shared" si="42"/>
        <v>-7.6658533188827844</v>
      </c>
      <c r="H68" s="42">
        <v>0.55000000000000004</v>
      </c>
      <c r="I68" s="92">
        <f t="shared" si="45"/>
        <v>165</v>
      </c>
      <c r="J68" s="6">
        <f t="shared" si="43"/>
        <v>-7.5496794948073269</v>
      </c>
      <c r="K68" s="6">
        <f t="shared" si="46"/>
        <v>0.55333333333333334</v>
      </c>
      <c r="L68" s="135"/>
    </row>
    <row r="69" spans="1:12">
      <c r="A69" s="210"/>
      <c r="B69" s="23">
        <f t="shared" si="47"/>
        <v>175</v>
      </c>
      <c r="C69" s="4">
        <f t="shared" si="44"/>
        <v>0.49548300000000001</v>
      </c>
      <c r="D69" s="4">
        <v>0.49721629999999994</v>
      </c>
      <c r="E69" s="4">
        <v>0.46083333333333326</v>
      </c>
      <c r="F69" s="4">
        <v>1.0179547554081013E-2</v>
      </c>
      <c r="G69" s="4">
        <f t="shared" si="42"/>
        <v>-7.3173318466564119</v>
      </c>
      <c r="H69" s="42">
        <v>0.56000000000000005</v>
      </c>
      <c r="I69" s="92">
        <f t="shared" si="45"/>
        <v>180</v>
      </c>
      <c r="J69" s="6">
        <f t="shared" si="43"/>
        <v>-7.1343375913719962</v>
      </c>
      <c r="K69" s="6">
        <f t="shared" si="46"/>
        <v>0.55666666666666675</v>
      </c>
      <c r="L69" s="135"/>
    </row>
    <row r="70" spans="1:12">
      <c r="A70" s="210"/>
      <c r="B70" s="23">
        <f t="shared" si="47"/>
        <v>190</v>
      </c>
      <c r="C70" s="4">
        <f t="shared" si="44"/>
        <v>0.49548300000000001</v>
      </c>
      <c r="D70" s="4">
        <v>0.49607616666666665</v>
      </c>
      <c r="E70" s="4">
        <v>0.46249999999999974</v>
      </c>
      <c r="F70" s="4">
        <v>9.890707100936787E-3</v>
      </c>
      <c r="G70" s="4">
        <f t="shared" si="42"/>
        <v>-6.7683490808031639</v>
      </c>
      <c r="H70" s="42">
        <v>0.55000000000000004</v>
      </c>
      <c r="I70" s="92">
        <f t="shared" si="45"/>
        <v>195</v>
      </c>
      <c r="J70" s="6">
        <f t="shared" si="43"/>
        <v>-7.038691138085384</v>
      </c>
      <c r="K70" s="6">
        <f t="shared" si="46"/>
        <v>0.55333333333333334</v>
      </c>
      <c r="L70" s="135"/>
    </row>
    <row r="71" spans="1:12">
      <c r="A71" s="210"/>
      <c r="B71" s="23">
        <f t="shared" si="47"/>
        <v>205</v>
      </c>
      <c r="C71" s="4">
        <f t="shared" si="44"/>
        <v>0.49548300000000001</v>
      </c>
      <c r="D71" s="4">
        <v>0.49772439999999996</v>
      </c>
      <c r="E71" s="4">
        <v>0.46000000000000013</v>
      </c>
      <c r="F71" s="4">
        <v>1.0215078369104963E-2</v>
      </c>
      <c r="G71" s="4">
        <f t="shared" si="42"/>
        <v>-7.5793752526498253</v>
      </c>
      <c r="H71" s="42">
        <v>0.56000000000000005</v>
      </c>
      <c r="I71" s="92">
        <f t="shared" si="45"/>
        <v>210</v>
      </c>
      <c r="J71" s="6">
        <f t="shared" si="43"/>
        <v>-6.9798545610904092</v>
      </c>
      <c r="K71" s="6">
        <f t="shared" si="46"/>
        <v>0.51</v>
      </c>
      <c r="L71" s="135"/>
    </row>
    <row r="72" spans="1:12">
      <c r="A72" s="210"/>
      <c r="B72" s="23">
        <f t="shared" si="47"/>
        <v>220</v>
      </c>
      <c r="C72" s="4">
        <f t="shared" si="44"/>
        <v>0.49548300000000001</v>
      </c>
      <c r="D72" s="4">
        <v>0.4970678999999999</v>
      </c>
      <c r="E72" s="4">
        <v>0.46833333333333332</v>
      </c>
      <c r="F72" s="4">
        <v>5.646597025732788E-3</v>
      </c>
      <c r="G72" s="4">
        <f t="shared" si="42"/>
        <v>-5.7808131779715763</v>
      </c>
      <c r="H72" s="42">
        <v>0.41</v>
      </c>
      <c r="I72" s="92">
        <f t="shared" si="45"/>
        <v>225</v>
      </c>
      <c r="J72" s="6">
        <f t="shared" si="43"/>
        <v>-6.040325924107619</v>
      </c>
      <c r="K72" s="6">
        <f t="shared" si="46"/>
        <v>0.44</v>
      </c>
      <c r="L72" s="135"/>
    </row>
    <row r="73" spans="1:12">
      <c r="A73" s="210"/>
      <c r="B73" s="23">
        <f t="shared" si="47"/>
        <v>235</v>
      </c>
      <c r="C73" s="4">
        <f t="shared" si="44"/>
        <v>0.49548300000000001</v>
      </c>
      <c r="D73" s="4">
        <v>0.49785613333333334</v>
      </c>
      <c r="E73" s="4">
        <v>0.46520000000000011</v>
      </c>
      <c r="F73" s="4">
        <v>8.7177978870813331E-3</v>
      </c>
      <c r="G73" s="4">
        <f t="shared" si="42"/>
        <v>-6.5593514163797035</v>
      </c>
      <c r="H73" s="41">
        <v>0.5</v>
      </c>
      <c r="I73" s="92">
        <f t="shared" si="45"/>
        <v>240</v>
      </c>
      <c r="J73" s="6">
        <f t="shared" si="43"/>
        <v>-6.5985933966358612</v>
      </c>
      <c r="K73" s="6">
        <f t="shared" si="46"/>
        <v>0.5</v>
      </c>
      <c r="L73" s="135"/>
    </row>
    <row r="74" spans="1:12">
      <c r="A74" s="210"/>
      <c r="B74" s="23">
        <f t="shared" si="47"/>
        <v>250</v>
      </c>
      <c r="C74" s="4">
        <f t="shared" si="44"/>
        <v>0.49548300000000001</v>
      </c>
      <c r="D74" s="4">
        <v>0.49896870000000004</v>
      </c>
      <c r="E74" s="4">
        <v>0.46565217391304342</v>
      </c>
      <c r="F74" s="4">
        <v>8.4348233567329827E-3</v>
      </c>
      <c r="G74" s="4">
        <f t="shared" si="42"/>
        <v>-6.6770773571481774</v>
      </c>
      <c r="H74" s="41">
        <v>0.5</v>
      </c>
      <c r="I74" s="92">
        <f t="shared" si="45"/>
        <v>255</v>
      </c>
      <c r="J74" s="6">
        <f t="shared" si="43"/>
        <v>-6.5680591324296858</v>
      </c>
      <c r="K74" s="6">
        <f t="shared" si="46"/>
        <v>0.48333333333333334</v>
      </c>
      <c r="L74" s="135"/>
    </row>
    <row r="75" spans="1:12">
      <c r="A75" s="210"/>
      <c r="B75" s="23">
        <f t="shared" si="47"/>
        <v>265</v>
      </c>
      <c r="C75" s="4">
        <f t="shared" si="44"/>
        <v>0.49548300000000001</v>
      </c>
      <c r="D75" s="4">
        <v>0.49919926666666659</v>
      </c>
      <c r="E75" s="4">
        <v>0.46750000000000003</v>
      </c>
      <c r="F75" s="4">
        <v>6.7566392469217505E-3</v>
      </c>
      <c r="G75" s="4">
        <f t="shared" si="42"/>
        <v>-6.3500226829927024</v>
      </c>
      <c r="H75" s="42">
        <v>0.45</v>
      </c>
      <c r="I75" s="92">
        <f t="shared" si="45"/>
        <v>270</v>
      </c>
      <c r="J75" s="6"/>
      <c r="K75" s="6"/>
      <c r="L75" s="19"/>
    </row>
    <row r="76" spans="1:12">
      <c r="A76" s="3"/>
      <c r="B76" s="23"/>
      <c r="C76" s="4"/>
      <c r="D76" s="4"/>
      <c r="E76" s="4"/>
      <c r="F76" s="4"/>
      <c r="G76" s="4"/>
      <c r="H76" s="42"/>
      <c r="I76" s="92">
        <f t="shared" si="45"/>
        <v>285</v>
      </c>
      <c r="J76" s="6"/>
      <c r="K76" s="6"/>
      <c r="L76" s="19"/>
    </row>
    <row r="77" spans="1:12">
      <c r="A77" s="3"/>
      <c r="B77" s="23"/>
      <c r="C77" s="4"/>
      <c r="D77" s="4"/>
      <c r="E77" s="4"/>
      <c r="F77" s="4"/>
      <c r="G77" s="4"/>
      <c r="H77" s="42"/>
      <c r="I77" s="92">
        <f t="shared" si="45"/>
        <v>300</v>
      </c>
      <c r="J77" s="6"/>
      <c r="K77" s="6"/>
      <c r="L77" s="19"/>
    </row>
    <row r="78" spans="1:12">
      <c r="A78" s="3"/>
      <c r="B78" s="23"/>
      <c r="C78" s="4"/>
      <c r="D78" s="4"/>
      <c r="E78" s="4"/>
      <c r="F78" s="4"/>
      <c r="G78" s="4"/>
      <c r="H78" s="42"/>
      <c r="I78" s="92">
        <f t="shared" si="45"/>
        <v>315</v>
      </c>
      <c r="J78" s="6"/>
      <c r="K78" s="6"/>
      <c r="L78" s="19"/>
    </row>
    <row r="79" spans="1:12">
      <c r="A79" s="3"/>
      <c r="B79" s="23"/>
      <c r="C79" s="4"/>
      <c r="D79" s="4"/>
      <c r="E79" s="4"/>
      <c r="F79" s="4"/>
      <c r="G79" s="4"/>
      <c r="H79" s="42"/>
      <c r="I79" s="92">
        <f t="shared" si="45"/>
        <v>330</v>
      </c>
      <c r="J79" s="6"/>
      <c r="K79" s="6"/>
      <c r="L79" s="19"/>
    </row>
    <row r="80" spans="1:12">
      <c r="A80" s="3"/>
      <c r="B80" s="23"/>
      <c r="C80" s="4"/>
      <c r="D80" s="4"/>
      <c r="E80" s="4"/>
      <c r="F80" s="4"/>
      <c r="G80" s="4"/>
      <c r="H80" s="42"/>
      <c r="I80" s="92">
        <f t="shared" si="45"/>
        <v>345</v>
      </c>
      <c r="J80" s="6"/>
      <c r="K80" s="6"/>
      <c r="L80" s="19"/>
    </row>
    <row r="81" spans="1:12">
      <c r="A81" s="3"/>
      <c r="B81" s="23"/>
      <c r="C81" s="4"/>
      <c r="D81" s="4"/>
      <c r="E81" s="4"/>
      <c r="F81" s="4"/>
      <c r="G81" s="4"/>
      <c r="H81" s="42"/>
      <c r="I81" s="92">
        <f t="shared" si="45"/>
        <v>360</v>
      </c>
      <c r="J81" s="6"/>
      <c r="K81" s="6"/>
      <c r="L81" s="19"/>
    </row>
    <row r="82" spans="1:12">
      <c r="A82" s="3"/>
      <c r="B82" s="23"/>
      <c r="C82" s="4"/>
      <c r="D82" s="4"/>
      <c r="E82" s="4"/>
      <c r="F82" s="4"/>
      <c r="G82" s="4"/>
      <c r="H82" s="42"/>
      <c r="I82" s="92">
        <f t="shared" si="45"/>
        <v>375</v>
      </c>
      <c r="J82" s="6"/>
      <c r="K82" s="6"/>
      <c r="L82" s="19"/>
    </row>
    <row r="83" spans="1:12">
      <c r="A83" s="3"/>
      <c r="B83" s="23"/>
      <c r="C83" s="4"/>
      <c r="D83" s="4"/>
      <c r="E83" s="4"/>
      <c r="F83" s="4"/>
      <c r="G83" s="4"/>
      <c r="H83" s="42"/>
      <c r="I83" s="92">
        <f t="shared" si="45"/>
        <v>390</v>
      </c>
      <c r="J83" s="6"/>
      <c r="K83" s="6"/>
      <c r="L83" s="19"/>
    </row>
    <row r="84" spans="1:12">
      <c r="A84" s="3"/>
      <c r="B84" s="23"/>
      <c r="C84" s="4"/>
      <c r="D84" s="4"/>
      <c r="E84" s="4"/>
      <c r="F84" s="4"/>
      <c r="G84" s="4"/>
      <c r="H84" s="42"/>
      <c r="I84" s="92">
        <f t="shared" si="45"/>
        <v>405</v>
      </c>
      <c r="J84" s="6"/>
      <c r="K84" s="6"/>
      <c r="L84" s="19"/>
    </row>
    <row r="85" spans="1:12">
      <c r="A85" s="3"/>
      <c r="B85" s="23"/>
      <c r="C85" s="4"/>
      <c r="D85" s="4"/>
      <c r="E85" s="4"/>
      <c r="F85" s="4"/>
      <c r="G85" s="4"/>
      <c r="H85" s="42"/>
      <c r="I85" s="92">
        <f t="shared" si="45"/>
        <v>420</v>
      </c>
      <c r="J85" s="6"/>
      <c r="K85" s="6"/>
      <c r="L85" s="19"/>
    </row>
    <row r="86" spans="1:12">
      <c r="A86" s="3"/>
      <c r="B86" s="23"/>
      <c r="C86" s="4"/>
      <c r="D86" s="4"/>
      <c r="E86" s="4"/>
      <c r="F86" s="4"/>
      <c r="G86" s="4"/>
      <c r="H86" s="42"/>
      <c r="I86" s="92">
        <f t="shared" si="45"/>
        <v>435</v>
      </c>
      <c r="J86" s="6"/>
      <c r="K86" s="6"/>
      <c r="L86" s="19"/>
    </row>
    <row r="87" spans="1:12">
      <c r="A87" s="3"/>
      <c r="B87" s="23"/>
      <c r="C87" s="4"/>
      <c r="D87" s="4"/>
      <c r="E87" s="4"/>
      <c r="F87" s="4"/>
      <c r="G87" s="4"/>
      <c r="H87" s="42"/>
      <c r="I87" s="92">
        <f t="shared" si="45"/>
        <v>450</v>
      </c>
      <c r="J87" s="6"/>
      <c r="K87" s="6"/>
      <c r="L87" s="19"/>
    </row>
    <row r="88" spans="1:12">
      <c r="A88" s="3"/>
      <c r="B88" s="23"/>
      <c r="C88" s="4"/>
      <c r="D88" s="4"/>
      <c r="E88" s="4"/>
      <c r="F88" s="4"/>
      <c r="G88" s="4"/>
      <c r="H88" s="42"/>
      <c r="I88" s="92">
        <f t="shared" si="45"/>
        <v>465</v>
      </c>
      <c r="J88" s="6"/>
      <c r="K88" s="6"/>
      <c r="L88" s="19"/>
    </row>
    <row r="89" spans="1:12">
      <c r="A89" s="3"/>
      <c r="B89" s="23"/>
      <c r="C89" s="4"/>
      <c r="D89" s="4"/>
      <c r="E89" s="4"/>
      <c r="F89" s="4"/>
      <c r="G89" s="4"/>
      <c r="H89" s="42"/>
      <c r="I89" s="92">
        <f t="shared" si="45"/>
        <v>480</v>
      </c>
      <c r="J89" s="6"/>
      <c r="K89" s="6"/>
      <c r="L89" s="19"/>
    </row>
    <row r="90" spans="1:12">
      <c r="A90" s="3"/>
      <c r="B90" s="23"/>
      <c r="C90" s="4"/>
      <c r="D90" s="4"/>
      <c r="E90" s="4"/>
      <c r="F90" s="4"/>
      <c r="G90" s="4"/>
      <c r="H90" s="42"/>
      <c r="I90" s="92">
        <f t="shared" si="45"/>
        <v>495</v>
      </c>
      <c r="J90" s="6"/>
      <c r="K90" s="6"/>
      <c r="L90" s="19"/>
    </row>
    <row r="91" spans="1:12">
      <c r="A91" s="3"/>
      <c r="B91" s="23"/>
      <c r="C91" s="4"/>
      <c r="D91" s="4"/>
      <c r="E91" s="4"/>
      <c r="F91" s="4"/>
      <c r="G91" s="4"/>
      <c r="H91" s="42"/>
      <c r="I91" s="92">
        <f t="shared" si="45"/>
        <v>510</v>
      </c>
      <c r="J91" s="6"/>
      <c r="K91" s="6"/>
      <c r="L91" s="19"/>
    </row>
    <row r="92" spans="1:12">
      <c r="A92" s="3"/>
      <c r="B92" s="23"/>
      <c r="C92" s="4"/>
      <c r="D92" s="4"/>
      <c r="E92" s="4"/>
      <c r="F92" s="4"/>
      <c r="G92" s="4"/>
      <c r="H92" s="42"/>
      <c r="I92" s="92">
        <f t="shared" si="45"/>
        <v>525</v>
      </c>
      <c r="J92" s="6"/>
      <c r="K92" s="6"/>
      <c r="L92" s="19"/>
    </row>
    <row r="93" spans="1:12">
      <c r="A93" s="3"/>
      <c r="B93" s="23"/>
      <c r="C93" s="4"/>
      <c r="D93" s="4"/>
      <c r="E93" s="4"/>
      <c r="F93" s="4"/>
      <c r="G93" s="4"/>
      <c r="H93" s="42"/>
      <c r="L93" s="19"/>
    </row>
    <row r="94" spans="1:12">
      <c r="B94" s="32"/>
      <c r="C94" s="33"/>
      <c r="D94" s="33"/>
      <c r="E94" s="33"/>
      <c r="F94" s="33"/>
      <c r="G94" s="33"/>
      <c r="H94" s="43"/>
      <c r="L94" s="19"/>
    </row>
    <row r="95" spans="1:12">
      <c r="A95" s="211" t="s">
        <v>17</v>
      </c>
      <c r="B95" s="124">
        <v>45</v>
      </c>
      <c r="C95" s="125"/>
      <c r="D95" s="125">
        <v>0.54520999999999986</v>
      </c>
      <c r="E95" s="125">
        <v>0.50350000000000006</v>
      </c>
      <c r="F95" s="125">
        <v>1.5312533566021228E-2</v>
      </c>
      <c r="G95" s="126">
        <v>-7.650263201335231</v>
      </c>
      <c r="H95" s="127">
        <v>2.2400000000000002</v>
      </c>
      <c r="I95" s="93">
        <v>45</v>
      </c>
      <c r="J95" s="29"/>
      <c r="K95" s="29"/>
      <c r="L95" s="135"/>
    </row>
    <row r="96" spans="1:12">
      <c r="A96" s="210"/>
      <c r="B96" s="23">
        <f>B95+15</f>
        <v>60</v>
      </c>
      <c r="C96" s="40"/>
      <c r="D96" s="40">
        <v>0.54810999999999988</v>
      </c>
      <c r="E96" s="40">
        <v>0.50949999999999984</v>
      </c>
      <c r="F96" s="40">
        <v>1.4680814547887801E-2</v>
      </c>
      <c r="G96" s="76">
        <v>-7.0442064549086938</v>
      </c>
      <c r="H96" s="41">
        <v>2.1323072412782178</v>
      </c>
      <c r="I96" s="92">
        <f>I95+15</f>
        <v>60</v>
      </c>
      <c r="J96" s="6">
        <f t="shared" ref="J96:J118" si="48">G96+(G97-G96)/15*(I96-B96)</f>
        <v>-7.0442064549086938</v>
      </c>
      <c r="K96" s="6">
        <f>H96+(H97-H96)/15*(I96-B96)</f>
        <v>2.1323072412782178</v>
      </c>
      <c r="L96" s="135"/>
    </row>
    <row r="97" spans="1:12">
      <c r="A97" s="210"/>
      <c r="B97" s="23">
        <f t="shared" ref="B97:B119" si="49">B96+15</f>
        <v>75</v>
      </c>
      <c r="C97" s="40"/>
      <c r="D97" s="40">
        <v>0.54570999999999992</v>
      </c>
      <c r="E97" s="40">
        <v>0.51549999999999985</v>
      </c>
      <c r="F97" s="40">
        <v>1.0990426455975708E-2</v>
      </c>
      <c r="G97" s="76">
        <v>-5.5359073500577365</v>
      </c>
      <c r="H97" s="41">
        <v>2.1323072412782178</v>
      </c>
      <c r="I97" s="92">
        <f t="shared" ref="I97:I127" si="50">I96+15</f>
        <v>75</v>
      </c>
      <c r="J97" s="6">
        <f t="shared" si="48"/>
        <v>-5.5359073500577365</v>
      </c>
      <c r="K97" s="6">
        <f t="shared" ref="K97:K118" si="51">H97+(H98-H97)/15*(I97-B97)</f>
        <v>2.1323072412782178</v>
      </c>
      <c r="L97" s="135"/>
    </row>
    <row r="98" spans="1:12">
      <c r="A98" s="210"/>
      <c r="B98" s="23">
        <f t="shared" si="49"/>
        <v>90</v>
      </c>
      <c r="C98" s="40"/>
      <c r="D98" s="40">
        <v>0.54655999999999993</v>
      </c>
      <c r="E98" s="40">
        <v>0.51849999999999974</v>
      </c>
      <c r="F98" s="40">
        <v>6.7082039324993757E-3</v>
      </c>
      <c r="G98" s="76">
        <v>-5.1339285714286076</v>
      </c>
      <c r="H98" s="41">
        <v>2.1323072412782178</v>
      </c>
      <c r="I98" s="92">
        <f t="shared" si="50"/>
        <v>90</v>
      </c>
      <c r="J98" s="6">
        <f t="shared" si="48"/>
        <v>-5.1339285714286076</v>
      </c>
      <c r="K98" s="6">
        <f t="shared" si="51"/>
        <v>2.1323072412782178</v>
      </c>
      <c r="L98" s="135"/>
    </row>
    <row r="99" spans="1:12">
      <c r="A99" s="210"/>
      <c r="B99" s="23">
        <f t="shared" si="49"/>
        <v>105</v>
      </c>
      <c r="C99" s="40"/>
      <c r="D99" s="40">
        <v>0.54525999999999997</v>
      </c>
      <c r="E99" s="40">
        <v>0.5209999999999998</v>
      </c>
      <c r="F99" s="40">
        <v>5.525062514530831E-3</v>
      </c>
      <c r="G99" s="76">
        <v>-4.4492535671056332</v>
      </c>
      <c r="H99" s="41">
        <v>2.1323072412782178</v>
      </c>
      <c r="I99" s="92">
        <f t="shared" si="50"/>
        <v>105</v>
      </c>
      <c r="J99" s="6">
        <f t="shared" si="48"/>
        <v>-4.4492535671056332</v>
      </c>
      <c r="K99" s="6">
        <f t="shared" si="51"/>
        <v>2.1323072412782178</v>
      </c>
      <c r="L99" s="135"/>
    </row>
    <row r="100" spans="1:12">
      <c r="A100" s="210"/>
      <c r="B100" s="23">
        <f t="shared" si="49"/>
        <v>120</v>
      </c>
      <c r="C100" s="40"/>
      <c r="D100" s="40">
        <v>0.54605999999999999</v>
      </c>
      <c r="E100" s="40">
        <v>0.52249999999999974</v>
      </c>
      <c r="F100" s="40">
        <v>7.8639751565704984E-3</v>
      </c>
      <c r="G100" s="76">
        <v>-4.3145441892832741</v>
      </c>
      <c r="H100" s="41">
        <v>2.1323072412782178</v>
      </c>
      <c r="I100" s="92">
        <f t="shared" si="50"/>
        <v>120</v>
      </c>
      <c r="J100" s="6">
        <f t="shared" si="48"/>
        <v>-4.3145441892832741</v>
      </c>
      <c r="K100" s="6">
        <f t="shared" si="51"/>
        <v>2.1323072412782178</v>
      </c>
      <c r="L100" s="135"/>
    </row>
    <row r="101" spans="1:12">
      <c r="A101" s="210"/>
      <c r="B101" s="23">
        <f t="shared" si="49"/>
        <v>135</v>
      </c>
      <c r="C101" s="40"/>
      <c r="D101" s="40">
        <v>0.54595999999999989</v>
      </c>
      <c r="E101" s="40">
        <v>0.5239999999999998</v>
      </c>
      <c r="F101" s="40">
        <v>8.2078268166812397E-3</v>
      </c>
      <c r="G101" s="76">
        <v>-4.0222726939702715</v>
      </c>
      <c r="H101" s="41">
        <v>2.1323072412782178</v>
      </c>
      <c r="I101" s="92">
        <f t="shared" si="50"/>
        <v>135</v>
      </c>
      <c r="J101" s="6">
        <f t="shared" si="48"/>
        <v>-4.0222726939702715</v>
      </c>
      <c r="K101" s="6">
        <f t="shared" si="51"/>
        <v>2.1323072412782178</v>
      </c>
      <c r="L101" s="135"/>
    </row>
    <row r="102" spans="1:12">
      <c r="A102" s="210"/>
      <c r="B102" s="23">
        <f t="shared" si="49"/>
        <v>150</v>
      </c>
      <c r="C102" s="40"/>
      <c r="D102" s="40">
        <v>0.54575999999999991</v>
      </c>
      <c r="E102" s="40">
        <v>0.5239999999999998</v>
      </c>
      <c r="F102" s="40">
        <v>8.2078268166812397E-3</v>
      </c>
      <c r="G102" s="76">
        <v>-3.9871005570214226</v>
      </c>
      <c r="H102" s="41">
        <v>2.1323072412782178</v>
      </c>
      <c r="I102" s="92">
        <f t="shared" si="50"/>
        <v>150</v>
      </c>
      <c r="J102" s="6">
        <f t="shared" si="48"/>
        <v>-3.9871005570214226</v>
      </c>
      <c r="K102" s="6">
        <f t="shared" si="51"/>
        <v>2.1323072412782178</v>
      </c>
      <c r="L102" s="135"/>
    </row>
    <row r="103" spans="1:12">
      <c r="A103" s="210"/>
      <c r="B103" s="23">
        <f t="shared" si="49"/>
        <v>165</v>
      </c>
      <c r="C103" s="40"/>
      <c r="D103" s="40">
        <v>0.54635999999999996</v>
      </c>
      <c r="E103" s="40">
        <v>0.5259999999999998</v>
      </c>
      <c r="F103" s="40">
        <v>9.4032469196325529E-3</v>
      </c>
      <c r="G103" s="76">
        <v>-3.7264807086902696</v>
      </c>
      <c r="H103" s="41">
        <v>2.1323072412782178</v>
      </c>
      <c r="I103" s="92">
        <f t="shared" si="50"/>
        <v>165</v>
      </c>
      <c r="J103" s="6">
        <f t="shared" si="48"/>
        <v>-3.7264807086902696</v>
      </c>
      <c r="K103" s="6">
        <f t="shared" si="51"/>
        <v>2.1323072412782178</v>
      </c>
      <c r="L103" s="135"/>
    </row>
    <row r="104" spans="1:12">
      <c r="A104" s="210"/>
      <c r="B104" s="23">
        <f t="shared" si="49"/>
        <v>180</v>
      </c>
      <c r="C104" s="40"/>
      <c r="D104" s="40">
        <v>0.54515999999999987</v>
      </c>
      <c r="E104" s="40">
        <v>0.52500000000000002</v>
      </c>
      <c r="F104" s="40">
        <v>8.8852331663863936E-3</v>
      </c>
      <c r="G104" s="76">
        <v>-3.6979969183358739</v>
      </c>
      <c r="H104" s="41">
        <v>2.1323072412782178</v>
      </c>
      <c r="I104" s="92">
        <f t="shared" si="50"/>
        <v>180</v>
      </c>
      <c r="J104" s="6">
        <f t="shared" si="48"/>
        <v>-3.6979969183358739</v>
      </c>
      <c r="K104" s="6">
        <f t="shared" si="51"/>
        <v>2.1323072412782178</v>
      </c>
      <c r="L104" s="135"/>
    </row>
    <row r="105" spans="1:12">
      <c r="A105" s="210"/>
      <c r="B105" s="23">
        <f t="shared" si="49"/>
        <v>195</v>
      </c>
      <c r="C105" s="40"/>
      <c r="D105" s="40">
        <v>0.54635999999999985</v>
      </c>
      <c r="E105" s="40">
        <v>0.52699999999999991</v>
      </c>
      <c r="F105" s="40">
        <v>9.7872096985918648E-3</v>
      </c>
      <c r="G105" s="76">
        <v>-3.5434512043341275</v>
      </c>
      <c r="H105" s="41">
        <v>2.1323072412782178</v>
      </c>
      <c r="I105" s="92">
        <f t="shared" si="50"/>
        <v>195</v>
      </c>
      <c r="J105" s="6">
        <f t="shared" si="48"/>
        <v>-3.5434512043341275</v>
      </c>
      <c r="K105" s="6">
        <f t="shared" si="51"/>
        <v>2.1323072412782178</v>
      </c>
      <c r="L105" s="135"/>
    </row>
    <row r="106" spans="1:12">
      <c r="A106" s="210"/>
      <c r="B106" s="23">
        <f t="shared" si="49"/>
        <v>210</v>
      </c>
      <c r="C106" s="40"/>
      <c r="D106" s="40">
        <v>0.5458599999999999</v>
      </c>
      <c r="E106" s="40">
        <v>0.52999999999999992</v>
      </c>
      <c r="F106" s="40">
        <v>1.0259783520851549E-2</v>
      </c>
      <c r="G106" s="76">
        <v>-2.9055069065328087</v>
      </c>
      <c r="H106" s="41">
        <v>2.1323072412782178</v>
      </c>
      <c r="I106" s="92">
        <f t="shared" si="50"/>
        <v>210</v>
      </c>
      <c r="J106" s="6">
        <f t="shared" si="48"/>
        <v>-2.9055069065328087</v>
      </c>
      <c r="K106" s="6">
        <f t="shared" si="51"/>
        <v>2.1323072412782178</v>
      </c>
      <c r="L106" s="135"/>
    </row>
    <row r="107" spans="1:12">
      <c r="A107" s="210"/>
      <c r="B107" s="23">
        <f t="shared" si="49"/>
        <v>225</v>
      </c>
      <c r="C107" s="40">
        <v>0.54575999999999991</v>
      </c>
      <c r="D107" s="40">
        <v>0.54575999999999991</v>
      </c>
      <c r="E107" s="40">
        <v>0.52899999999999991</v>
      </c>
      <c r="F107" s="40">
        <v>1.0208355710680817E-2</v>
      </c>
      <c r="G107" s="76">
        <v>-3.0709469363822928</v>
      </c>
      <c r="H107" s="41">
        <v>2.1323072412782178</v>
      </c>
      <c r="I107" s="92">
        <f t="shared" si="50"/>
        <v>225</v>
      </c>
      <c r="J107" s="6">
        <f t="shared" si="48"/>
        <v>-3.0709469363822928</v>
      </c>
      <c r="K107" s="6">
        <f t="shared" si="51"/>
        <v>2.1323072412782178</v>
      </c>
      <c r="L107" s="135"/>
    </row>
    <row r="108" spans="1:12">
      <c r="A108" s="210"/>
      <c r="B108" s="23">
        <f t="shared" si="49"/>
        <v>240</v>
      </c>
      <c r="C108" s="40"/>
      <c r="D108" s="40">
        <v>0.54595999999999989</v>
      </c>
      <c r="E108" s="40">
        <v>0.52699999999999991</v>
      </c>
      <c r="F108" s="40">
        <v>9.7872096985918648E-3</v>
      </c>
      <c r="G108" s="76">
        <v>-3.4727818887830573</v>
      </c>
      <c r="H108" s="41">
        <v>2.1323072412782178</v>
      </c>
      <c r="I108" s="92">
        <f t="shared" si="50"/>
        <v>240</v>
      </c>
      <c r="J108" s="6">
        <f t="shared" si="48"/>
        <v>-3.4727818887830573</v>
      </c>
      <c r="K108" s="6">
        <f t="shared" si="51"/>
        <v>2.1323072412782178</v>
      </c>
      <c r="L108" s="135"/>
    </row>
    <row r="109" spans="1:12">
      <c r="A109" s="210"/>
      <c r="B109" s="23">
        <f t="shared" si="49"/>
        <v>255</v>
      </c>
      <c r="C109" s="40"/>
      <c r="D109" s="40">
        <v>0.54575999999999991</v>
      </c>
      <c r="E109" s="40">
        <v>0.52799999999999991</v>
      </c>
      <c r="F109" s="40">
        <v>1.00524937990007E-2</v>
      </c>
      <c r="G109" s="76">
        <v>-3.2541776605101145</v>
      </c>
      <c r="H109" s="41">
        <v>2.1323072412782178</v>
      </c>
      <c r="I109" s="92">
        <f t="shared" si="50"/>
        <v>255</v>
      </c>
      <c r="J109" s="6">
        <f t="shared" si="48"/>
        <v>-3.2541776605101145</v>
      </c>
      <c r="K109" s="6">
        <f t="shared" si="51"/>
        <v>2.1323072412782178</v>
      </c>
      <c r="L109" s="135"/>
    </row>
    <row r="110" spans="1:12">
      <c r="A110" s="210"/>
      <c r="B110" s="23">
        <f t="shared" si="49"/>
        <v>270</v>
      </c>
      <c r="C110" s="40"/>
      <c r="D110" s="40">
        <v>0.54505999999999988</v>
      </c>
      <c r="E110" s="40">
        <v>0.52699999999999991</v>
      </c>
      <c r="F110" s="40">
        <v>9.7872096985918648E-3</v>
      </c>
      <c r="G110" s="76">
        <v>-3.3133966902726248</v>
      </c>
      <c r="H110" s="41">
        <v>2.1323072412782178</v>
      </c>
      <c r="I110" s="92">
        <f t="shared" si="50"/>
        <v>270</v>
      </c>
      <c r="J110" s="6">
        <f t="shared" si="48"/>
        <v>-3.3133966902726248</v>
      </c>
      <c r="K110" s="6">
        <f t="shared" si="51"/>
        <v>2.1323072412782178</v>
      </c>
      <c r="L110" s="135"/>
    </row>
    <row r="111" spans="1:12">
      <c r="A111" s="210"/>
      <c r="B111" s="23">
        <f t="shared" si="49"/>
        <v>285</v>
      </c>
      <c r="C111" s="40"/>
      <c r="D111" s="40">
        <v>0.54505999999999988</v>
      </c>
      <c r="E111" s="40">
        <v>0.52799999999999991</v>
      </c>
      <c r="F111" s="40">
        <v>1.00524937990007E-2</v>
      </c>
      <c r="G111" s="76">
        <v>-3.1299306498367097</v>
      </c>
      <c r="H111" s="41">
        <v>2.1323072412782178</v>
      </c>
      <c r="I111" s="92">
        <f t="shared" si="50"/>
        <v>285</v>
      </c>
      <c r="J111" s="6">
        <f t="shared" si="48"/>
        <v>-3.1299306498367097</v>
      </c>
      <c r="K111" s="6">
        <f t="shared" si="51"/>
        <v>2.1323072412782178</v>
      </c>
      <c r="L111" s="135"/>
    </row>
    <row r="112" spans="1:12">
      <c r="A112" s="210"/>
      <c r="B112" s="23">
        <f t="shared" si="49"/>
        <v>300</v>
      </c>
      <c r="C112" s="40"/>
      <c r="D112" s="40">
        <v>0.54515999999999987</v>
      </c>
      <c r="E112" s="40">
        <v>0.52699999999999991</v>
      </c>
      <c r="F112" s="40">
        <v>9.7872096985918648E-3</v>
      </c>
      <c r="G112" s="76">
        <v>-3.3311321446914595</v>
      </c>
      <c r="H112" s="41">
        <v>2.1323072412782178</v>
      </c>
      <c r="I112" s="92">
        <f t="shared" si="50"/>
        <v>300</v>
      </c>
      <c r="J112" s="6">
        <f t="shared" si="48"/>
        <v>-3.3311321446914595</v>
      </c>
      <c r="K112" s="6">
        <f t="shared" si="51"/>
        <v>2.1323072412782178</v>
      </c>
      <c r="L112" s="135"/>
    </row>
    <row r="113" spans="1:12">
      <c r="A113" s="210"/>
      <c r="B113" s="23">
        <f t="shared" si="49"/>
        <v>315</v>
      </c>
      <c r="C113" s="40"/>
      <c r="D113" s="40">
        <v>0.5448599999999999</v>
      </c>
      <c r="E113" s="40">
        <v>0.52600000000000002</v>
      </c>
      <c r="F113" s="40">
        <v>9.4032469196325529E-3</v>
      </c>
      <c r="G113" s="76">
        <v>-3.4614396358697426</v>
      </c>
      <c r="H113" s="41">
        <v>2.1323072412782178</v>
      </c>
      <c r="I113" s="92">
        <f t="shared" si="50"/>
        <v>315</v>
      </c>
      <c r="J113" s="6">
        <f t="shared" si="48"/>
        <v>-3.4614396358697426</v>
      </c>
      <c r="K113" s="6">
        <f t="shared" si="51"/>
        <v>2.1323072412782178</v>
      </c>
      <c r="L113" s="135"/>
    </row>
    <row r="114" spans="1:12">
      <c r="A114" s="210"/>
      <c r="B114" s="23">
        <f t="shared" si="49"/>
        <v>330</v>
      </c>
      <c r="C114" s="40"/>
      <c r="D114" s="40">
        <v>0.54615999999999987</v>
      </c>
      <c r="E114" s="40">
        <v>0.5249999999999998</v>
      </c>
      <c r="F114" s="40">
        <v>8.8852331663863936E-3</v>
      </c>
      <c r="G114" s="76">
        <v>-3.8743225428446006</v>
      </c>
      <c r="H114" s="41">
        <v>2.1323072412782178</v>
      </c>
      <c r="I114" s="92">
        <f t="shared" si="50"/>
        <v>330</v>
      </c>
      <c r="J114" s="6">
        <f t="shared" si="48"/>
        <v>-3.8743225428446006</v>
      </c>
      <c r="K114" s="6">
        <f t="shared" si="51"/>
        <v>2.1323072412782178</v>
      </c>
      <c r="L114" s="135"/>
    </row>
    <row r="115" spans="1:12">
      <c r="A115" s="210"/>
      <c r="B115" s="23">
        <f t="shared" si="49"/>
        <v>345</v>
      </c>
      <c r="C115" s="40"/>
      <c r="D115" s="40">
        <v>0.54495999999999989</v>
      </c>
      <c r="E115" s="40">
        <v>0.52099999999999969</v>
      </c>
      <c r="F115" s="40">
        <v>4.4721359549995832E-3</v>
      </c>
      <c r="G115" s="76">
        <v>-4.3966529653552939</v>
      </c>
      <c r="H115" s="41">
        <v>2.1323072412782178</v>
      </c>
      <c r="I115" s="92">
        <f t="shared" si="50"/>
        <v>345</v>
      </c>
      <c r="J115" s="6">
        <f t="shared" si="48"/>
        <v>-4.3966529653552939</v>
      </c>
      <c r="K115" s="6">
        <f t="shared" si="51"/>
        <v>2.1323072412782178</v>
      </c>
      <c r="L115" s="135"/>
    </row>
    <row r="116" spans="1:12">
      <c r="A116" s="210"/>
      <c r="B116" s="23">
        <f t="shared" si="49"/>
        <v>360</v>
      </c>
      <c r="C116" s="40"/>
      <c r="D116" s="40">
        <v>0.54635999999999985</v>
      </c>
      <c r="E116" s="40">
        <v>0.52299999999999991</v>
      </c>
      <c r="F116" s="40">
        <v>7.3269509706504702E-3</v>
      </c>
      <c r="G116" s="76">
        <v>-4.2755692217585368</v>
      </c>
      <c r="H116" s="41">
        <v>2.1323072412782178</v>
      </c>
      <c r="I116" s="92">
        <f t="shared" si="50"/>
        <v>360</v>
      </c>
      <c r="J116" s="6">
        <f t="shared" si="48"/>
        <v>-4.2755692217585368</v>
      </c>
      <c r="K116" s="6">
        <f t="shared" si="51"/>
        <v>2.1323072412782178</v>
      </c>
      <c r="L116" s="135"/>
    </row>
    <row r="117" spans="1:12">
      <c r="A117" s="210"/>
      <c r="B117" s="23">
        <f t="shared" si="49"/>
        <v>375</v>
      </c>
      <c r="C117" s="40"/>
      <c r="D117" s="40">
        <v>0.54560999999999993</v>
      </c>
      <c r="E117" s="40">
        <v>0.52199999999999991</v>
      </c>
      <c r="F117" s="40">
        <v>6.1558701125109302E-3</v>
      </c>
      <c r="G117" s="76">
        <v>-4.3272667289822442</v>
      </c>
      <c r="H117" s="41">
        <v>2.1323072412782178</v>
      </c>
      <c r="I117" s="92">
        <f t="shared" si="50"/>
        <v>375</v>
      </c>
      <c r="J117" s="6">
        <f t="shared" si="48"/>
        <v>-4.3272667289822442</v>
      </c>
      <c r="K117" s="6">
        <f t="shared" si="51"/>
        <v>2.1323072412782178</v>
      </c>
      <c r="L117" s="135"/>
    </row>
    <row r="118" spans="1:12">
      <c r="A118" s="210"/>
      <c r="B118" s="23">
        <f t="shared" si="49"/>
        <v>390</v>
      </c>
      <c r="C118" s="40"/>
      <c r="D118" s="40">
        <v>0.54740999999999984</v>
      </c>
      <c r="E118" s="40">
        <v>0.5209999999999998</v>
      </c>
      <c r="F118" s="40">
        <v>3.0779350562554655E-3</v>
      </c>
      <c r="G118" s="76">
        <v>-4.8245373668731029</v>
      </c>
      <c r="H118" s="41">
        <v>2.1323072412782178</v>
      </c>
      <c r="I118" s="92">
        <f t="shared" si="50"/>
        <v>390</v>
      </c>
      <c r="J118" s="6">
        <f t="shared" si="48"/>
        <v>-4.8245373668731029</v>
      </c>
      <c r="K118" s="6">
        <f t="shared" si="51"/>
        <v>2.1323072412782178</v>
      </c>
      <c r="L118" s="135"/>
    </row>
    <row r="119" spans="1:12">
      <c r="A119" s="210"/>
      <c r="B119" s="79">
        <f t="shared" si="49"/>
        <v>405</v>
      </c>
      <c r="C119" s="101"/>
      <c r="D119" s="101">
        <v>0.55410999999999988</v>
      </c>
      <c r="E119" s="101">
        <v>0.52149999999999985</v>
      </c>
      <c r="F119" s="101">
        <v>4.8936048492959324E-3</v>
      </c>
      <c r="G119" s="102">
        <v>-5.8851130641930363</v>
      </c>
      <c r="H119" s="103">
        <v>2.1323072412782178</v>
      </c>
      <c r="I119" s="92">
        <f t="shared" si="50"/>
        <v>405</v>
      </c>
      <c r="J119" s="6"/>
      <c r="K119" s="6"/>
      <c r="L119" s="135"/>
    </row>
    <row r="120" spans="1:12">
      <c r="A120" s="3"/>
      <c r="B120" s="23"/>
      <c r="C120" s="40"/>
      <c r="D120" s="40"/>
      <c r="E120" s="40"/>
      <c r="F120" s="40"/>
      <c r="G120" s="76"/>
      <c r="H120" s="41"/>
      <c r="I120" s="92">
        <f t="shared" si="50"/>
        <v>420</v>
      </c>
      <c r="J120" s="6"/>
      <c r="K120" s="6"/>
      <c r="L120" s="19"/>
    </row>
    <row r="121" spans="1:12">
      <c r="A121" s="3"/>
      <c r="B121" s="23"/>
      <c r="C121" s="40"/>
      <c r="D121" s="40"/>
      <c r="E121" s="40"/>
      <c r="F121" s="40"/>
      <c r="G121" s="76"/>
      <c r="H121" s="41"/>
      <c r="I121" s="92">
        <f t="shared" si="50"/>
        <v>435</v>
      </c>
      <c r="J121" s="6"/>
      <c r="K121" s="6"/>
      <c r="L121" s="19"/>
    </row>
    <row r="122" spans="1:12">
      <c r="A122" s="3"/>
      <c r="B122" s="23"/>
      <c r="C122" s="40"/>
      <c r="D122" s="40"/>
      <c r="E122" s="40"/>
      <c r="F122" s="40"/>
      <c r="G122" s="76"/>
      <c r="H122" s="41"/>
      <c r="I122" s="92">
        <f t="shared" si="50"/>
        <v>450</v>
      </c>
      <c r="J122" s="6"/>
      <c r="K122" s="6"/>
      <c r="L122" s="19"/>
    </row>
    <row r="123" spans="1:12">
      <c r="A123" s="3"/>
      <c r="B123" s="23"/>
      <c r="C123" s="40"/>
      <c r="D123" s="40"/>
      <c r="E123" s="40"/>
      <c r="F123" s="40"/>
      <c r="G123" s="76"/>
      <c r="H123" s="41"/>
      <c r="I123" s="92">
        <f t="shared" si="50"/>
        <v>465</v>
      </c>
      <c r="J123" s="6"/>
      <c r="K123" s="6"/>
      <c r="L123" s="19"/>
    </row>
    <row r="124" spans="1:12">
      <c r="A124" s="3"/>
      <c r="B124" s="23"/>
      <c r="C124" s="40"/>
      <c r="D124" s="40"/>
      <c r="E124" s="40"/>
      <c r="F124" s="40"/>
      <c r="G124" s="76"/>
      <c r="H124" s="41"/>
      <c r="I124" s="92">
        <f t="shared" si="50"/>
        <v>480</v>
      </c>
      <c r="J124" s="6"/>
      <c r="K124" s="6"/>
      <c r="L124" s="19"/>
    </row>
    <row r="125" spans="1:12">
      <c r="A125" s="3"/>
      <c r="B125" s="23"/>
      <c r="C125" s="40"/>
      <c r="D125" s="40"/>
      <c r="E125" s="40"/>
      <c r="F125" s="40"/>
      <c r="G125" s="76"/>
      <c r="H125" s="41"/>
      <c r="I125" s="92">
        <f t="shared" si="50"/>
        <v>495</v>
      </c>
      <c r="J125" s="6"/>
      <c r="K125" s="6"/>
      <c r="L125" s="19"/>
    </row>
    <row r="126" spans="1:12">
      <c r="A126" s="3"/>
      <c r="B126" s="23"/>
      <c r="C126" s="40"/>
      <c r="D126" s="40"/>
      <c r="E126" s="40"/>
      <c r="F126" s="40"/>
      <c r="G126" s="76"/>
      <c r="H126" s="41"/>
      <c r="I126" s="92">
        <f t="shared" si="50"/>
        <v>510</v>
      </c>
      <c r="J126" s="6"/>
      <c r="K126" s="6"/>
      <c r="L126" s="19"/>
    </row>
    <row r="127" spans="1:12">
      <c r="A127" s="3"/>
      <c r="B127" s="23"/>
      <c r="C127" s="40"/>
      <c r="D127" s="40"/>
      <c r="E127" s="40"/>
      <c r="F127" s="40"/>
      <c r="G127" s="76"/>
      <c r="H127" s="41"/>
      <c r="I127" s="92">
        <f t="shared" si="50"/>
        <v>525</v>
      </c>
      <c r="J127" s="6"/>
      <c r="K127" s="6"/>
      <c r="L127" s="19"/>
    </row>
    <row r="128" spans="1:12">
      <c r="A128" s="3"/>
      <c r="B128" s="23"/>
      <c r="C128" s="40"/>
      <c r="D128" s="40"/>
      <c r="E128" s="40"/>
      <c r="F128" s="40"/>
      <c r="G128" s="76"/>
      <c r="H128" s="41"/>
      <c r="L128" s="19"/>
    </row>
    <row r="129" spans="1:12">
      <c r="B129" s="32"/>
      <c r="C129" s="33"/>
      <c r="D129" s="33"/>
      <c r="E129" s="33"/>
      <c r="F129" s="33"/>
      <c r="G129" s="33"/>
      <c r="H129" s="43"/>
      <c r="L129" s="19"/>
    </row>
    <row r="130" spans="1:12">
      <c r="A130" s="17"/>
      <c r="B130" s="8"/>
      <c r="C130" s="9"/>
      <c r="D130" s="9"/>
      <c r="E130" s="9"/>
      <c r="F130" s="9"/>
      <c r="G130" s="9"/>
      <c r="H130" s="10"/>
      <c r="I130" s="93">
        <v>45</v>
      </c>
      <c r="J130" s="29"/>
      <c r="K130" s="29"/>
      <c r="L130" s="19"/>
    </row>
    <row r="131" spans="1:12">
      <c r="B131" s="23"/>
      <c r="C131" s="3"/>
      <c r="D131" s="3"/>
      <c r="E131" s="3"/>
      <c r="F131" s="3"/>
      <c r="G131" s="3"/>
      <c r="H131" s="42"/>
      <c r="I131" s="92">
        <f>I130+15</f>
        <v>60</v>
      </c>
      <c r="J131" s="6"/>
      <c r="K131" s="6"/>
      <c r="L131" s="19"/>
    </row>
    <row r="132" spans="1:12">
      <c r="B132" s="23"/>
      <c r="C132" s="3"/>
      <c r="D132" s="3"/>
      <c r="E132" s="3"/>
      <c r="F132" s="3"/>
      <c r="G132" s="3"/>
      <c r="H132" s="42"/>
      <c r="I132" s="92">
        <f t="shared" ref="I132:I162" si="52">I131+15</f>
        <v>75</v>
      </c>
      <c r="J132" s="6"/>
      <c r="K132" s="6"/>
      <c r="L132" s="19"/>
    </row>
    <row r="133" spans="1:12">
      <c r="B133" s="23"/>
      <c r="C133" s="3"/>
      <c r="D133" s="3"/>
      <c r="E133" s="3"/>
      <c r="F133" s="3"/>
      <c r="G133" s="3"/>
      <c r="H133" s="42"/>
      <c r="I133" s="92">
        <f t="shared" si="52"/>
        <v>90</v>
      </c>
      <c r="J133" s="6"/>
      <c r="K133" s="6"/>
      <c r="L133" s="19"/>
    </row>
    <row r="134" spans="1:12">
      <c r="B134" s="23"/>
      <c r="C134" s="3"/>
      <c r="D134" s="3"/>
      <c r="E134" s="3"/>
      <c r="F134" s="3"/>
      <c r="G134" s="3"/>
      <c r="H134" s="42"/>
      <c r="I134" s="92">
        <f t="shared" si="52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0.50294886404201677</v>
      </c>
      <c r="E135" s="34">
        <v>0.48</v>
      </c>
      <c r="F135" s="34">
        <v>0.02</v>
      </c>
      <c r="G135" s="35">
        <v>-4.5628622873476905</v>
      </c>
      <c r="H135" s="36">
        <v>2.3084722332386245</v>
      </c>
      <c r="I135" s="92">
        <f t="shared" si="52"/>
        <v>120</v>
      </c>
      <c r="J135" s="6">
        <f t="shared" ref="J135:J155" si="53">G135+(G136-G135)/15*(I135-B135)</f>
        <v>-4.5628622873476905</v>
      </c>
      <c r="K135" s="6">
        <f t="shared" ref="K135:K155" si="54">H135+(H136-H135)/15*(I135-B135)</f>
        <v>2.3084722332386245</v>
      </c>
      <c r="L135" s="135"/>
    </row>
    <row r="136" spans="1:12">
      <c r="A136" s="208"/>
      <c r="B136" s="23">
        <v>135</v>
      </c>
      <c r="C136" s="3"/>
      <c r="D136" s="34">
        <v>0.50300486404201672</v>
      </c>
      <c r="E136" s="34">
        <v>0.48</v>
      </c>
      <c r="F136" s="34">
        <v>0.02</v>
      </c>
      <c r="G136" s="35">
        <v>-4.5734873927770021</v>
      </c>
      <c r="H136" s="36">
        <v>2.3080218114302569</v>
      </c>
      <c r="I136" s="92">
        <f t="shared" si="52"/>
        <v>135</v>
      </c>
      <c r="J136" s="6">
        <f t="shared" si="53"/>
        <v>-4.5734873927770021</v>
      </c>
      <c r="K136" s="6">
        <f t="shared" si="54"/>
        <v>2.3080218114302569</v>
      </c>
      <c r="L136" s="135"/>
    </row>
    <row r="137" spans="1:12">
      <c r="A137" s="208"/>
      <c r="B137" s="23">
        <v>150</v>
      </c>
      <c r="C137" s="3"/>
      <c r="D137" s="34">
        <v>0.50335686404201674</v>
      </c>
      <c r="E137" s="34">
        <v>0.48</v>
      </c>
      <c r="F137" s="34">
        <v>0.02</v>
      </c>
      <c r="G137" s="35">
        <v>-4.6402196355202747</v>
      </c>
      <c r="H137" s="36">
        <v>2.3051939944718489</v>
      </c>
      <c r="I137" s="92">
        <f t="shared" si="52"/>
        <v>150</v>
      </c>
      <c r="J137" s="6">
        <f t="shared" si="53"/>
        <v>-4.6402196355202747</v>
      </c>
      <c r="K137" s="6">
        <f t="shared" si="54"/>
        <v>2.3051939944718489</v>
      </c>
      <c r="L137" s="135"/>
    </row>
    <row r="138" spans="1:12">
      <c r="A138" s="208"/>
      <c r="B138" s="23">
        <v>165</v>
      </c>
      <c r="C138" s="3"/>
      <c r="D138" s="34">
        <v>0.50162486404201667</v>
      </c>
      <c r="E138" s="34">
        <v>0.48</v>
      </c>
      <c r="F138" s="34">
        <v>0.02</v>
      </c>
      <c r="G138" s="35">
        <v>-4.3109633497364612</v>
      </c>
      <c r="H138" s="36">
        <v>2.3191650216063739</v>
      </c>
      <c r="I138" s="92">
        <f t="shared" si="52"/>
        <v>165</v>
      </c>
      <c r="J138" s="6">
        <f t="shared" si="53"/>
        <v>-4.3109633497364612</v>
      </c>
      <c r="K138" s="6">
        <f t="shared" si="54"/>
        <v>2.3191650216063739</v>
      </c>
      <c r="L138" s="135"/>
    </row>
    <row r="139" spans="1:12">
      <c r="A139" s="208"/>
      <c r="B139" s="23">
        <v>180</v>
      </c>
      <c r="C139" s="3"/>
      <c r="D139" s="34">
        <v>0.50116886404201677</v>
      </c>
      <c r="E139" s="34">
        <v>0.48</v>
      </c>
      <c r="F139" s="34">
        <v>0.02</v>
      </c>
      <c r="G139" s="35">
        <v>-4.2238984822971855</v>
      </c>
      <c r="H139" s="36">
        <v>2.3228671666207843</v>
      </c>
      <c r="I139" s="92">
        <f t="shared" si="52"/>
        <v>180</v>
      </c>
      <c r="J139" s="6">
        <f t="shared" si="53"/>
        <v>-4.2238984822971855</v>
      </c>
      <c r="K139" s="6">
        <f t="shared" si="54"/>
        <v>2.3228671666207843</v>
      </c>
      <c r="L139" s="135"/>
    </row>
    <row r="140" spans="1:12">
      <c r="A140" s="208"/>
      <c r="B140" s="23">
        <v>195</v>
      </c>
      <c r="C140" s="3"/>
      <c r="D140" s="34">
        <v>0.50068486404201673</v>
      </c>
      <c r="E140" s="34">
        <v>0.48</v>
      </c>
      <c r="F140" s="34">
        <v>0.02</v>
      </c>
      <c r="G140" s="35">
        <v>-4.1313140315503736</v>
      </c>
      <c r="H140" s="36">
        <v>2.3268075943304609</v>
      </c>
      <c r="I140" s="92">
        <f t="shared" si="52"/>
        <v>195</v>
      </c>
      <c r="J140" s="6">
        <f t="shared" si="53"/>
        <v>-4.1313140315503736</v>
      </c>
      <c r="K140" s="6">
        <f t="shared" si="54"/>
        <v>2.3268075943304609</v>
      </c>
      <c r="L140" s="135"/>
    </row>
    <row r="141" spans="1:12">
      <c r="A141" s="208"/>
      <c r="B141" s="23">
        <v>210</v>
      </c>
      <c r="C141" s="3"/>
      <c r="D141" s="34">
        <v>0.49985486404201673</v>
      </c>
      <c r="E141" s="34">
        <v>0.48</v>
      </c>
      <c r="F141" s="34">
        <v>0.02</v>
      </c>
      <c r="G141" s="35">
        <v>-3.9721258049712196</v>
      </c>
      <c r="H141" s="36">
        <v>2.3335913319558923</v>
      </c>
      <c r="I141" s="92">
        <f t="shared" si="52"/>
        <v>210</v>
      </c>
      <c r="J141" s="6">
        <f t="shared" si="53"/>
        <v>-3.9721258049712196</v>
      </c>
      <c r="K141" s="6">
        <f t="shared" si="54"/>
        <v>2.3335913319558923</v>
      </c>
      <c r="L141" s="135"/>
    </row>
    <row r="142" spans="1:12">
      <c r="A142" s="208"/>
      <c r="B142" s="23">
        <v>225</v>
      </c>
      <c r="C142" s="3"/>
      <c r="D142" s="34">
        <v>0.5010388640420167</v>
      </c>
      <c r="E142" s="34">
        <v>0.48</v>
      </c>
      <c r="F142" s="34">
        <v>0.02</v>
      </c>
      <c r="G142" s="35">
        <v>-4.1990483277665289</v>
      </c>
      <c r="H142" s="36">
        <v>2.3239244358118185</v>
      </c>
      <c r="I142" s="92">
        <f t="shared" si="52"/>
        <v>225</v>
      </c>
      <c r="J142" s="6">
        <f t="shared" si="53"/>
        <v>-4.1990483277665289</v>
      </c>
      <c r="K142" s="6">
        <f t="shared" si="54"/>
        <v>2.3239244358118185</v>
      </c>
      <c r="L142" s="135"/>
    </row>
    <row r="143" spans="1:12">
      <c r="A143" s="208"/>
      <c r="B143" s="23">
        <v>240</v>
      </c>
      <c r="C143" s="3"/>
      <c r="D143" s="34">
        <v>0.50011286404201671</v>
      </c>
      <c r="E143" s="34">
        <v>0.48</v>
      </c>
      <c r="F143" s="34">
        <v>0.02</v>
      </c>
      <c r="G143" s="35">
        <v>-4.0216650056669927</v>
      </c>
      <c r="H143" s="36">
        <v>2.3314790707114721</v>
      </c>
      <c r="I143" s="92">
        <f t="shared" si="52"/>
        <v>240</v>
      </c>
      <c r="J143" s="6">
        <f t="shared" si="53"/>
        <v>-4.0216650056669927</v>
      </c>
      <c r="K143" s="6">
        <f t="shared" si="54"/>
        <v>2.3314790707114721</v>
      </c>
      <c r="L143" s="135"/>
    </row>
    <row r="144" spans="1:12">
      <c r="A144" s="208"/>
      <c r="B144" s="23">
        <v>255</v>
      </c>
      <c r="C144" s="4"/>
      <c r="D144" s="34">
        <v>0.49959186404201672</v>
      </c>
      <c r="E144" s="34">
        <v>0.48</v>
      </c>
      <c r="F144" s="34">
        <v>0.02</v>
      </c>
      <c r="G144" s="35">
        <v>-3.9215738790271857</v>
      </c>
      <c r="H144" s="36">
        <v>2.3357478634719002</v>
      </c>
      <c r="I144" s="92">
        <f t="shared" si="52"/>
        <v>255</v>
      </c>
      <c r="J144" s="6">
        <f t="shared" si="53"/>
        <v>-3.9215738790271857</v>
      </c>
      <c r="K144" s="6">
        <f t="shared" si="54"/>
        <v>2.3357478634719002</v>
      </c>
      <c r="L144" s="135"/>
    </row>
    <row r="145" spans="1:12">
      <c r="A145" s="208"/>
      <c r="B145" s="23">
        <v>270</v>
      </c>
      <c r="C145" s="4">
        <v>0.5</v>
      </c>
      <c r="D145" s="34">
        <v>0.49964486404201675</v>
      </c>
      <c r="E145" s="34">
        <v>0.48</v>
      </c>
      <c r="F145" s="34">
        <v>0.02</v>
      </c>
      <c r="G145" s="35">
        <v>-3.9317654309691377</v>
      </c>
      <c r="H145" s="36">
        <v>2.335313006043044</v>
      </c>
      <c r="I145" s="92">
        <f t="shared" si="52"/>
        <v>270</v>
      </c>
      <c r="J145" s="6">
        <f t="shared" si="53"/>
        <v>-3.9317654309691377</v>
      </c>
      <c r="K145" s="6">
        <f t="shared" si="54"/>
        <v>2.335313006043044</v>
      </c>
      <c r="L145" s="135"/>
    </row>
    <row r="146" spans="1:12">
      <c r="A146" s="208"/>
      <c r="B146" s="23">
        <v>285</v>
      </c>
      <c r="C146" s="3"/>
      <c r="D146" s="34">
        <v>0.4994328640420167</v>
      </c>
      <c r="E146" s="34">
        <v>0.48</v>
      </c>
      <c r="F146" s="34">
        <v>0.02</v>
      </c>
      <c r="G146" s="35">
        <v>-3.8909862448262627</v>
      </c>
      <c r="H146" s="36">
        <v>2.3370532581244201</v>
      </c>
      <c r="I146" s="92">
        <f t="shared" si="52"/>
        <v>285</v>
      </c>
      <c r="J146" s="6">
        <f t="shared" si="53"/>
        <v>-3.8909862448262627</v>
      </c>
      <c r="K146" s="6">
        <f t="shared" si="54"/>
        <v>2.3370532581244201</v>
      </c>
      <c r="L146" s="135"/>
    </row>
    <row r="147" spans="1:12">
      <c r="A147" s="208"/>
      <c r="B147" s="23">
        <v>300</v>
      </c>
      <c r="C147" s="3"/>
      <c r="D147" s="34">
        <v>0.4996028640420167</v>
      </c>
      <c r="E147" s="34">
        <v>0.48</v>
      </c>
      <c r="F147" s="34">
        <v>0.02</v>
      </c>
      <c r="G147" s="35">
        <v>-3.9236892846090878</v>
      </c>
      <c r="H147" s="36">
        <v>2.3356575987770896</v>
      </c>
      <c r="I147" s="92">
        <f t="shared" si="52"/>
        <v>300</v>
      </c>
      <c r="J147" s="6">
        <f t="shared" si="53"/>
        <v>-3.9236892846090878</v>
      </c>
      <c r="K147" s="6">
        <f t="shared" si="54"/>
        <v>2.3356575987770896</v>
      </c>
      <c r="L147" s="135"/>
    </row>
    <row r="148" spans="1:12">
      <c r="A148" s="208"/>
      <c r="B148" s="23">
        <v>315</v>
      </c>
      <c r="C148" s="3"/>
      <c r="D148" s="34">
        <v>0.49894786404201674</v>
      </c>
      <c r="E148" s="34">
        <v>0.48</v>
      </c>
      <c r="F148" s="34">
        <v>0.02</v>
      </c>
      <c r="G148" s="35">
        <v>-3.7975639154998264</v>
      </c>
      <c r="H148" s="36">
        <v>2.3410427566206384</v>
      </c>
      <c r="I148" s="92">
        <f t="shared" si="52"/>
        <v>315</v>
      </c>
      <c r="J148" s="6">
        <f t="shared" si="53"/>
        <v>-3.7975639154998264</v>
      </c>
      <c r="K148" s="6">
        <f t="shared" si="54"/>
        <v>2.3410427566206384</v>
      </c>
      <c r="L148" s="135"/>
    </row>
    <row r="149" spans="1:12">
      <c r="A149" s="208"/>
      <c r="B149" s="23">
        <v>330</v>
      </c>
      <c r="C149" s="3"/>
      <c r="D149" s="34">
        <v>0.49924986404201671</v>
      </c>
      <c r="E149" s="34">
        <v>0.48</v>
      </c>
      <c r="F149" s="34">
        <v>0.02</v>
      </c>
      <c r="G149" s="35">
        <v>-3.8557574930849992</v>
      </c>
      <c r="H149" s="36">
        <v>2.3385572219884221</v>
      </c>
      <c r="I149" s="92">
        <f t="shared" si="52"/>
        <v>330</v>
      </c>
      <c r="J149" s="6">
        <f t="shared" si="53"/>
        <v>-3.8557574930849992</v>
      </c>
      <c r="K149" s="6">
        <f t="shared" si="54"/>
        <v>2.3385572219884221</v>
      </c>
      <c r="L149" s="135"/>
    </row>
    <row r="150" spans="1:12">
      <c r="A150" s="208"/>
      <c r="B150" s="23">
        <v>345</v>
      </c>
      <c r="C150" s="3"/>
      <c r="D150" s="34">
        <v>0.50068486404201673</v>
      </c>
      <c r="E150" s="34">
        <v>0.48</v>
      </c>
      <c r="F150" s="34">
        <v>0.02</v>
      </c>
      <c r="G150" s="35">
        <v>-4.1313140315503736</v>
      </c>
      <c r="H150" s="36">
        <v>2.3268075943304609</v>
      </c>
      <c r="I150" s="92">
        <f t="shared" si="52"/>
        <v>345</v>
      </c>
      <c r="J150" s="6">
        <f t="shared" si="53"/>
        <v>-4.1313140315503736</v>
      </c>
      <c r="K150" s="6">
        <f t="shared" si="54"/>
        <v>2.3268075943304609</v>
      </c>
      <c r="L150" s="135"/>
    </row>
    <row r="151" spans="1:12">
      <c r="A151" s="208"/>
      <c r="B151" s="23">
        <v>360</v>
      </c>
      <c r="C151" s="3"/>
      <c r="D151" s="34">
        <v>0.50116886404201677</v>
      </c>
      <c r="E151" s="34">
        <v>0.48</v>
      </c>
      <c r="F151" s="34">
        <v>0.02</v>
      </c>
      <c r="G151" s="35">
        <v>-4.2238984822971855</v>
      </c>
      <c r="H151" s="36">
        <v>2.3228671666207843</v>
      </c>
      <c r="I151" s="92">
        <f t="shared" si="52"/>
        <v>360</v>
      </c>
      <c r="J151" s="6">
        <f t="shared" si="53"/>
        <v>-4.2238984822971855</v>
      </c>
      <c r="K151" s="6">
        <f t="shared" si="54"/>
        <v>2.3228671666207843</v>
      </c>
      <c r="L151" s="135"/>
    </row>
    <row r="152" spans="1:12">
      <c r="A152" s="208"/>
      <c r="B152" s="23">
        <v>375</v>
      </c>
      <c r="C152" s="3"/>
      <c r="D152" s="34">
        <v>0.50162486404201667</v>
      </c>
      <c r="E152" s="34">
        <v>0.48</v>
      </c>
      <c r="F152" s="34">
        <v>0.02</v>
      </c>
      <c r="G152" s="35">
        <v>-4.3109633497364612</v>
      </c>
      <c r="H152" s="36">
        <v>2.3191650216063739</v>
      </c>
      <c r="I152" s="92">
        <f t="shared" si="52"/>
        <v>375</v>
      </c>
      <c r="J152" s="6">
        <f t="shared" si="53"/>
        <v>-4.3109633497364612</v>
      </c>
      <c r="K152" s="6">
        <f t="shared" si="54"/>
        <v>2.3191650216063739</v>
      </c>
      <c r="L152" s="135"/>
    </row>
    <row r="153" spans="1:12">
      <c r="A153" s="208"/>
      <c r="B153" s="23">
        <v>390</v>
      </c>
      <c r="C153" s="3"/>
      <c r="D153" s="34">
        <v>0.50335686404201674</v>
      </c>
      <c r="E153" s="34">
        <v>0.48</v>
      </c>
      <c r="F153" s="34">
        <v>0.02</v>
      </c>
      <c r="G153" s="35">
        <v>-4.6402196355202747</v>
      </c>
      <c r="H153" s="36">
        <v>2.3051939944718489</v>
      </c>
      <c r="I153" s="92">
        <f t="shared" si="52"/>
        <v>390</v>
      </c>
      <c r="J153" s="6">
        <f t="shared" si="53"/>
        <v>-4.6402196355202747</v>
      </c>
      <c r="K153" s="6">
        <f t="shared" si="54"/>
        <v>2.3051939944718489</v>
      </c>
      <c r="L153" s="135"/>
    </row>
    <row r="154" spans="1:12">
      <c r="A154" s="208"/>
      <c r="B154" s="23">
        <v>405</v>
      </c>
      <c r="C154" s="3"/>
      <c r="D154" s="34">
        <v>0.50300486404201672</v>
      </c>
      <c r="E154" s="34">
        <v>0.48</v>
      </c>
      <c r="F154" s="34">
        <v>0.02</v>
      </c>
      <c r="G154" s="35">
        <v>-4.5734873927770021</v>
      </c>
      <c r="H154" s="36">
        <v>2.3080218114302569</v>
      </c>
      <c r="I154" s="92">
        <f t="shared" si="52"/>
        <v>405</v>
      </c>
      <c r="J154" s="6">
        <f t="shared" si="53"/>
        <v>-4.5734873927770021</v>
      </c>
      <c r="K154" s="6">
        <f t="shared" si="54"/>
        <v>2.3080218114302569</v>
      </c>
      <c r="L154" s="135"/>
    </row>
    <row r="155" spans="1:12">
      <c r="A155" s="208"/>
      <c r="B155" s="23">
        <v>420</v>
      </c>
      <c r="C155" s="3"/>
      <c r="D155" s="34">
        <v>0.50294886404201677</v>
      </c>
      <c r="E155" s="34">
        <v>0.48</v>
      </c>
      <c r="F155" s="34">
        <v>0.02</v>
      </c>
      <c r="G155" s="35">
        <v>-4.5628622873476905</v>
      </c>
      <c r="H155" s="36">
        <v>2.3084722332386245</v>
      </c>
      <c r="I155" s="92">
        <f t="shared" si="52"/>
        <v>420</v>
      </c>
      <c r="J155" s="6">
        <f t="shared" si="53"/>
        <v>-4.5628622873476905</v>
      </c>
      <c r="K155" s="6">
        <f t="shared" si="54"/>
        <v>2.3084722332386245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52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52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52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52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52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52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52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23"/>
      <c r="C164" s="3"/>
      <c r="D164" s="3"/>
      <c r="E164" s="3"/>
      <c r="F164" s="3"/>
      <c r="G164" s="3"/>
      <c r="H164" s="42"/>
      <c r="L164" s="19"/>
    </row>
    <row r="165" spans="1:12">
      <c r="A165" s="17"/>
      <c r="B165" s="8"/>
      <c r="C165" s="9"/>
      <c r="D165" s="9"/>
      <c r="E165" s="9"/>
      <c r="F165" s="9"/>
      <c r="G165" s="9"/>
      <c r="H165" s="10"/>
      <c r="I165" s="93">
        <v>45</v>
      </c>
      <c r="J165" s="29"/>
      <c r="K165" s="29"/>
      <c r="L165" s="19"/>
    </row>
    <row r="166" spans="1:12">
      <c r="A166" s="210" t="s">
        <v>19</v>
      </c>
      <c r="B166" s="23"/>
      <c r="C166" s="3"/>
      <c r="D166" s="3"/>
      <c r="E166" s="3"/>
      <c r="F166" s="3"/>
      <c r="G166" s="3"/>
      <c r="H166" s="42"/>
      <c r="I166" s="92">
        <f>I165+15</f>
        <v>60</v>
      </c>
      <c r="J166" s="6"/>
      <c r="K166" s="6"/>
      <c r="L166" s="135"/>
    </row>
    <row r="167" spans="1:12">
      <c r="A167" s="210"/>
      <c r="B167" s="23"/>
      <c r="C167" s="3"/>
      <c r="D167" s="3"/>
      <c r="E167" s="3"/>
      <c r="F167" s="3"/>
      <c r="G167" s="3"/>
      <c r="H167" s="42"/>
      <c r="I167" s="92">
        <f t="shared" ref="I167:I197" si="55">I166+15</f>
        <v>75</v>
      </c>
      <c r="J167" s="6"/>
      <c r="K167" s="6"/>
      <c r="L167" s="135"/>
    </row>
    <row r="168" spans="1:12">
      <c r="A168" s="210"/>
      <c r="B168" s="23"/>
      <c r="C168" s="3"/>
      <c r="D168" s="3"/>
      <c r="E168" s="3"/>
      <c r="F168" s="3"/>
      <c r="G168" s="3"/>
      <c r="H168" s="42"/>
      <c r="I168" s="92">
        <f t="shared" si="55"/>
        <v>90</v>
      </c>
      <c r="J168" s="6"/>
      <c r="K168" s="6"/>
      <c r="L168" s="135"/>
    </row>
    <row r="169" spans="1:12">
      <c r="A169" s="210"/>
      <c r="B169" s="66"/>
      <c r="C169" s="67"/>
      <c r="D169" s="68"/>
      <c r="E169" s="68"/>
      <c r="F169" s="68"/>
      <c r="G169" s="68"/>
      <c r="H169" s="69"/>
      <c r="I169" s="92">
        <f t="shared" si="55"/>
        <v>105</v>
      </c>
      <c r="J169" s="6"/>
      <c r="K169" s="6"/>
      <c r="L169" s="135"/>
    </row>
    <row r="170" spans="1:12">
      <c r="A170" s="210"/>
      <c r="B170" s="66"/>
      <c r="C170" s="67"/>
      <c r="D170" s="68"/>
      <c r="E170" s="68"/>
      <c r="F170" s="68"/>
      <c r="G170" s="68"/>
      <c r="H170" s="69"/>
      <c r="I170" s="92">
        <f t="shared" si="55"/>
        <v>120</v>
      </c>
      <c r="J170" s="6"/>
      <c r="K170" s="6"/>
      <c r="L170" s="135"/>
    </row>
    <row r="171" spans="1:12">
      <c r="A171" s="210"/>
      <c r="B171" s="66"/>
      <c r="C171" s="67"/>
      <c r="D171" s="68"/>
      <c r="E171" s="68"/>
      <c r="F171" s="68"/>
      <c r="G171" s="68"/>
      <c r="H171" s="69"/>
      <c r="I171" s="92">
        <f t="shared" si="55"/>
        <v>135</v>
      </c>
      <c r="J171" s="6"/>
      <c r="K171" s="6"/>
      <c r="L171" s="135"/>
    </row>
    <row r="172" spans="1:12">
      <c r="A172" s="210"/>
      <c r="B172" s="66"/>
      <c r="C172" s="67"/>
      <c r="D172" s="68"/>
      <c r="E172" s="68"/>
      <c r="F172" s="68"/>
      <c r="G172" s="68"/>
      <c r="H172" s="69"/>
      <c r="I172" s="92">
        <f t="shared" si="55"/>
        <v>150</v>
      </c>
      <c r="J172" s="6"/>
      <c r="K172" s="6"/>
      <c r="L172" s="135"/>
    </row>
    <row r="173" spans="1:12">
      <c r="A173" s="210"/>
      <c r="B173" s="66"/>
      <c r="C173" s="67"/>
      <c r="D173" s="68"/>
      <c r="E173" s="68"/>
      <c r="F173" s="68"/>
      <c r="G173" s="68"/>
      <c r="H173" s="69"/>
      <c r="I173" s="92">
        <f t="shared" si="55"/>
        <v>165</v>
      </c>
      <c r="J173" s="6"/>
      <c r="K173" s="6"/>
      <c r="L173" s="135"/>
    </row>
    <row r="174" spans="1:12">
      <c r="A174" s="210"/>
      <c r="B174" s="66"/>
      <c r="C174" s="67"/>
      <c r="D174" s="68"/>
      <c r="E174" s="68"/>
      <c r="F174" s="68"/>
      <c r="G174" s="68"/>
      <c r="H174" s="69"/>
      <c r="I174" s="92">
        <f t="shared" si="55"/>
        <v>180</v>
      </c>
      <c r="J174" s="6"/>
      <c r="K174" s="6"/>
      <c r="L174" s="135"/>
    </row>
    <row r="175" spans="1:12">
      <c r="A175" s="210"/>
      <c r="B175" s="66"/>
      <c r="C175" s="67"/>
      <c r="D175" s="68"/>
      <c r="E175" s="68"/>
      <c r="F175" s="68"/>
      <c r="G175" s="68"/>
      <c r="H175" s="69"/>
      <c r="I175" s="92">
        <f t="shared" si="55"/>
        <v>195</v>
      </c>
      <c r="J175" s="6"/>
      <c r="K175" s="6"/>
      <c r="L175" s="135"/>
    </row>
    <row r="176" spans="1:12">
      <c r="A176" s="210"/>
      <c r="B176" s="66"/>
      <c r="C176" s="67"/>
      <c r="D176" s="68"/>
      <c r="E176" s="68"/>
      <c r="F176" s="68"/>
      <c r="G176" s="68"/>
      <c r="H176" s="69"/>
      <c r="I176" s="92">
        <f t="shared" si="55"/>
        <v>210</v>
      </c>
      <c r="J176" s="6"/>
      <c r="K176" s="6"/>
      <c r="L176" s="135"/>
    </row>
    <row r="177" spans="1:12">
      <c r="A177" s="210"/>
      <c r="B177" s="66"/>
      <c r="C177" s="67"/>
      <c r="D177" s="68"/>
      <c r="E177" s="68"/>
      <c r="F177" s="68"/>
      <c r="G177" s="68"/>
      <c r="H177" s="69"/>
      <c r="I177" s="92">
        <f t="shared" si="55"/>
        <v>225</v>
      </c>
      <c r="J177" s="6"/>
      <c r="K177" s="6"/>
      <c r="L177" s="135"/>
    </row>
    <row r="178" spans="1:12">
      <c r="A178" s="210"/>
      <c r="B178" s="66"/>
      <c r="C178" s="67"/>
      <c r="D178" s="68"/>
      <c r="E178" s="68"/>
      <c r="F178" s="68"/>
      <c r="G178" s="68"/>
      <c r="H178" s="69"/>
      <c r="I178" s="92">
        <f t="shared" si="55"/>
        <v>240</v>
      </c>
      <c r="J178" s="6"/>
      <c r="K178" s="6"/>
      <c r="L178" s="135"/>
    </row>
    <row r="179" spans="1:12">
      <c r="A179" s="210"/>
      <c r="B179" s="66"/>
      <c r="C179" s="67"/>
      <c r="D179" s="68"/>
      <c r="E179" s="68"/>
      <c r="F179" s="68"/>
      <c r="G179" s="68"/>
      <c r="H179" s="69"/>
      <c r="I179" s="92">
        <f t="shared" si="55"/>
        <v>255</v>
      </c>
      <c r="J179" s="6"/>
      <c r="K179" s="6"/>
      <c r="L179" s="135"/>
    </row>
    <row r="180" spans="1:12">
      <c r="A180" s="210"/>
      <c r="B180" s="66"/>
      <c r="C180" s="67"/>
      <c r="D180" s="68"/>
      <c r="E180" s="68"/>
      <c r="F180" s="68"/>
      <c r="G180" s="68"/>
      <c r="H180" s="69"/>
      <c r="I180" s="92">
        <f t="shared" si="55"/>
        <v>270</v>
      </c>
      <c r="J180" s="6"/>
      <c r="K180" s="6"/>
      <c r="L180" s="135"/>
    </row>
    <row r="181" spans="1:12">
      <c r="A181" s="210"/>
      <c r="B181" s="66"/>
      <c r="C181" s="67"/>
      <c r="D181" s="68"/>
      <c r="E181" s="68"/>
      <c r="F181" s="68"/>
      <c r="G181" s="68"/>
      <c r="H181" s="69"/>
      <c r="I181" s="92">
        <f t="shared" si="55"/>
        <v>285</v>
      </c>
      <c r="J181" s="6"/>
      <c r="K181" s="6"/>
      <c r="L181" s="135"/>
    </row>
    <row r="182" spans="1:12">
      <c r="A182" s="210"/>
      <c r="B182" s="66"/>
      <c r="C182" s="67"/>
      <c r="D182" s="68"/>
      <c r="E182" s="68"/>
      <c r="F182" s="68"/>
      <c r="G182" s="68"/>
      <c r="H182" s="69"/>
      <c r="I182" s="92">
        <f t="shared" si="55"/>
        <v>300</v>
      </c>
      <c r="J182" s="6"/>
      <c r="K182" s="6"/>
      <c r="L182" s="135"/>
    </row>
    <row r="183" spans="1:12">
      <c r="A183" s="210"/>
      <c r="B183" s="66"/>
      <c r="C183" s="67"/>
      <c r="D183" s="68"/>
      <c r="E183" s="68"/>
      <c r="F183" s="68"/>
      <c r="G183" s="68"/>
      <c r="H183" s="69"/>
      <c r="I183" s="92">
        <f t="shared" si="55"/>
        <v>315</v>
      </c>
      <c r="J183" s="6"/>
      <c r="K183" s="6"/>
      <c r="L183" s="135"/>
    </row>
    <row r="184" spans="1:12">
      <c r="A184" s="210"/>
      <c r="B184" s="66"/>
      <c r="C184" s="67"/>
      <c r="D184" s="68"/>
      <c r="E184" s="68"/>
      <c r="F184" s="68"/>
      <c r="G184" s="68"/>
      <c r="H184" s="69"/>
      <c r="I184" s="92">
        <f t="shared" si="55"/>
        <v>330</v>
      </c>
      <c r="J184" s="6"/>
      <c r="K184" s="6"/>
      <c r="L184" s="135"/>
    </row>
    <row r="185" spans="1:12">
      <c r="A185" s="210"/>
      <c r="B185" s="66"/>
      <c r="C185" s="67"/>
      <c r="D185" s="68"/>
      <c r="E185" s="68"/>
      <c r="F185" s="68"/>
      <c r="G185" s="68"/>
      <c r="H185" s="69"/>
      <c r="I185" s="92">
        <f t="shared" si="55"/>
        <v>345</v>
      </c>
      <c r="J185" s="6"/>
      <c r="K185" s="6"/>
      <c r="L185" s="135"/>
    </row>
    <row r="186" spans="1:12">
      <c r="A186" s="210"/>
      <c r="B186" s="66"/>
      <c r="C186" s="67"/>
      <c r="D186" s="68"/>
      <c r="E186" s="68"/>
      <c r="F186" s="68"/>
      <c r="G186" s="68"/>
      <c r="H186" s="69"/>
      <c r="I186" s="92">
        <f t="shared" si="55"/>
        <v>360</v>
      </c>
      <c r="J186" s="6"/>
      <c r="K186" s="6"/>
      <c r="L186" s="135"/>
    </row>
    <row r="187" spans="1:12">
      <c r="A187" s="210"/>
      <c r="B187" s="66"/>
      <c r="C187" s="67"/>
      <c r="D187" s="68"/>
      <c r="E187" s="68"/>
      <c r="F187" s="68"/>
      <c r="G187" s="68"/>
      <c r="H187" s="69"/>
      <c r="I187" s="92">
        <f t="shared" si="55"/>
        <v>375</v>
      </c>
      <c r="J187" s="6"/>
      <c r="K187" s="6"/>
      <c r="L187" s="135"/>
    </row>
    <row r="188" spans="1:12">
      <c r="A188" s="210"/>
      <c r="B188" s="66"/>
      <c r="C188" s="67"/>
      <c r="D188" s="68"/>
      <c r="E188" s="68"/>
      <c r="F188" s="68"/>
      <c r="G188" s="68"/>
      <c r="H188" s="69"/>
      <c r="I188" s="92">
        <f t="shared" si="55"/>
        <v>390</v>
      </c>
      <c r="J188" s="6"/>
      <c r="K188" s="6"/>
      <c r="L188" s="135"/>
    </row>
    <row r="189" spans="1:12">
      <c r="A189" s="210"/>
      <c r="B189" s="66"/>
      <c r="C189" s="67"/>
      <c r="D189" s="68"/>
      <c r="E189" s="68"/>
      <c r="F189" s="68"/>
      <c r="G189" s="68"/>
      <c r="H189" s="69"/>
      <c r="I189" s="92">
        <f t="shared" si="55"/>
        <v>405</v>
      </c>
      <c r="J189" s="6"/>
      <c r="K189" s="6"/>
      <c r="L189" s="135"/>
    </row>
    <row r="190" spans="1:12">
      <c r="A190" s="210"/>
      <c r="B190" s="66"/>
      <c r="C190" s="67"/>
      <c r="D190" s="68"/>
      <c r="E190" s="68"/>
      <c r="F190" s="68"/>
      <c r="G190" s="68"/>
      <c r="H190" s="69"/>
      <c r="I190" s="92">
        <f t="shared" si="55"/>
        <v>420</v>
      </c>
      <c r="J190" s="6"/>
      <c r="K190" s="6"/>
      <c r="L190" s="135"/>
    </row>
    <row r="191" spans="1:12">
      <c r="A191" s="210"/>
      <c r="B191" s="66"/>
      <c r="C191" s="67"/>
      <c r="D191" s="68"/>
      <c r="E191" s="68"/>
      <c r="F191" s="68"/>
      <c r="G191" s="68"/>
      <c r="H191" s="69"/>
      <c r="I191" s="92">
        <f t="shared" si="55"/>
        <v>435</v>
      </c>
      <c r="J191" s="6"/>
      <c r="K191" s="6"/>
      <c r="L191" s="135"/>
    </row>
    <row r="192" spans="1:12">
      <c r="A192" s="210"/>
      <c r="B192" s="66"/>
      <c r="C192" s="67"/>
      <c r="D192" s="68"/>
      <c r="E192" s="68"/>
      <c r="F192" s="68"/>
      <c r="G192" s="68"/>
      <c r="H192" s="69"/>
      <c r="I192" s="92">
        <f t="shared" si="55"/>
        <v>450</v>
      </c>
      <c r="J192" s="6"/>
      <c r="K192" s="6"/>
      <c r="L192" s="135"/>
    </row>
    <row r="193" spans="1:12">
      <c r="A193" s="3"/>
      <c r="B193" s="66"/>
      <c r="C193" s="67"/>
      <c r="D193" s="68"/>
      <c r="E193" s="68"/>
      <c r="F193" s="68"/>
      <c r="G193" s="68"/>
      <c r="H193" s="69"/>
      <c r="I193" s="92">
        <f t="shared" si="55"/>
        <v>465</v>
      </c>
      <c r="J193" s="6"/>
      <c r="K193" s="6"/>
      <c r="L193" s="19"/>
    </row>
    <row r="194" spans="1:12">
      <c r="A194" s="3"/>
      <c r="B194" s="66"/>
      <c r="C194" s="67"/>
      <c r="D194" s="68"/>
      <c r="E194" s="68"/>
      <c r="F194" s="68"/>
      <c r="G194" s="68"/>
      <c r="H194" s="69"/>
      <c r="I194" s="92">
        <f t="shared" si="55"/>
        <v>480</v>
      </c>
      <c r="J194" s="6"/>
      <c r="K194" s="6"/>
      <c r="L194" s="19"/>
    </row>
    <row r="195" spans="1:12">
      <c r="A195" s="3"/>
      <c r="B195" s="66"/>
      <c r="C195" s="67"/>
      <c r="D195" s="68"/>
      <c r="E195" s="68"/>
      <c r="F195" s="68"/>
      <c r="G195" s="68"/>
      <c r="H195" s="69"/>
      <c r="I195" s="92">
        <f t="shared" si="55"/>
        <v>495</v>
      </c>
      <c r="J195" s="6"/>
      <c r="K195" s="6"/>
      <c r="L195" s="19"/>
    </row>
    <row r="196" spans="1:12">
      <c r="A196" s="3"/>
      <c r="B196" s="66"/>
      <c r="C196" s="67"/>
      <c r="D196" s="68"/>
      <c r="E196" s="68"/>
      <c r="F196" s="68"/>
      <c r="G196" s="68"/>
      <c r="H196" s="69"/>
      <c r="I196" s="92">
        <f t="shared" si="55"/>
        <v>510</v>
      </c>
      <c r="J196" s="6"/>
      <c r="K196" s="6"/>
      <c r="L196" s="19"/>
    </row>
    <row r="197" spans="1:12">
      <c r="A197" s="3"/>
      <c r="B197" s="66"/>
      <c r="C197" s="67"/>
      <c r="D197" s="68"/>
      <c r="E197" s="68"/>
      <c r="F197" s="68"/>
      <c r="G197" s="68"/>
      <c r="H197" s="69"/>
      <c r="I197" s="92">
        <f t="shared" si="55"/>
        <v>525</v>
      </c>
      <c r="J197" s="6"/>
      <c r="K197" s="6"/>
      <c r="L197" s="19"/>
    </row>
    <row r="198" spans="1:12">
      <c r="A198" s="3"/>
      <c r="B198" s="66"/>
      <c r="C198" s="67"/>
      <c r="D198" s="68"/>
      <c r="E198" s="68"/>
      <c r="F198" s="68"/>
      <c r="G198" s="68"/>
      <c r="H198" s="69"/>
      <c r="L198" s="19"/>
    </row>
    <row r="199" spans="1:12">
      <c r="B199" s="70"/>
      <c r="C199" s="71"/>
      <c r="D199" s="72"/>
      <c r="E199" s="72"/>
      <c r="F199" s="72"/>
      <c r="G199" s="72"/>
      <c r="H199" s="73"/>
      <c r="L199" s="19"/>
    </row>
    <row r="200" spans="1:12">
      <c r="A200" s="17"/>
      <c r="B200" s="8"/>
      <c r="C200" s="9"/>
      <c r="D200" s="9"/>
      <c r="E200" s="9"/>
      <c r="F200" s="9"/>
      <c r="G200" s="9"/>
      <c r="H200" s="9"/>
      <c r="I200" s="93">
        <v>45</v>
      </c>
      <c r="J200" s="29"/>
      <c r="K200" s="29"/>
      <c r="L200" s="19"/>
    </row>
    <row r="201" spans="1:12">
      <c r="A201" s="208" t="s">
        <v>20</v>
      </c>
      <c r="B201" s="23"/>
      <c r="C201" s="3"/>
      <c r="D201" s="3"/>
      <c r="E201" s="3"/>
      <c r="F201" s="3"/>
      <c r="G201" s="3"/>
      <c r="H201" s="3"/>
      <c r="I201" s="94">
        <f>I200+15</f>
        <v>60</v>
      </c>
      <c r="J201" s="6"/>
      <c r="K201" s="6"/>
      <c r="L201" s="135"/>
    </row>
    <row r="202" spans="1:12">
      <c r="A202" s="208"/>
      <c r="B202" s="23"/>
      <c r="C202" s="3"/>
      <c r="D202" s="3"/>
      <c r="E202" s="3"/>
      <c r="F202" s="3"/>
      <c r="G202" s="3"/>
      <c r="H202" s="3"/>
      <c r="I202" s="94">
        <f t="shared" ref="I202:I232" si="56">I201+15</f>
        <v>75</v>
      </c>
      <c r="J202" s="6"/>
      <c r="K202" s="6"/>
      <c r="L202" s="135"/>
    </row>
    <row r="203" spans="1:12">
      <c r="A203" s="208"/>
      <c r="B203" s="23"/>
      <c r="C203" s="3"/>
      <c r="D203" s="3"/>
      <c r="E203" s="3"/>
      <c r="F203" s="3"/>
      <c r="G203" s="3"/>
      <c r="H203" s="3"/>
      <c r="I203" s="94">
        <f t="shared" si="56"/>
        <v>90</v>
      </c>
      <c r="J203" s="6"/>
      <c r="K203" s="6"/>
      <c r="L203" s="135"/>
    </row>
    <row r="204" spans="1:12">
      <c r="A204" s="208"/>
      <c r="B204" s="23"/>
      <c r="C204" s="3"/>
      <c r="D204" s="3"/>
      <c r="E204" s="3"/>
      <c r="F204" s="3"/>
      <c r="G204" s="3"/>
      <c r="H204" s="3"/>
      <c r="I204" s="94">
        <f t="shared" si="56"/>
        <v>105</v>
      </c>
      <c r="J204" s="6"/>
      <c r="K204" s="6"/>
      <c r="L204" s="135"/>
    </row>
    <row r="205" spans="1:12">
      <c r="A205" s="208"/>
      <c r="B205" s="23"/>
      <c r="C205" s="3"/>
      <c r="D205" s="3"/>
      <c r="E205" s="3"/>
      <c r="F205" s="3"/>
      <c r="G205" s="3"/>
      <c r="H205" s="3"/>
      <c r="I205" s="94">
        <f t="shared" si="56"/>
        <v>120</v>
      </c>
      <c r="J205" s="6"/>
      <c r="K205" s="6"/>
      <c r="L205" s="135"/>
    </row>
    <row r="206" spans="1:12">
      <c r="A206" s="208"/>
      <c r="B206" s="23"/>
      <c r="C206" s="3"/>
      <c r="D206" s="3"/>
      <c r="E206" s="3"/>
      <c r="F206" s="3"/>
      <c r="G206" s="3"/>
      <c r="H206" s="3"/>
      <c r="I206" s="94">
        <f t="shared" si="56"/>
        <v>135</v>
      </c>
      <c r="J206" s="6"/>
      <c r="K206" s="6"/>
      <c r="L206" s="135"/>
    </row>
    <row r="207" spans="1:12">
      <c r="A207" s="208"/>
      <c r="B207" s="23"/>
      <c r="C207" s="3"/>
      <c r="D207" s="3"/>
      <c r="E207" s="3"/>
      <c r="F207" s="3"/>
      <c r="G207" s="3"/>
      <c r="H207" s="3"/>
      <c r="I207" s="94">
        <f t="shared" si="56"/>
        <v>150</v>
      </c>
      <c r="J207" s="6"/>
      <c r="K207" s="6"/>
      <c r="L207" s="135"/>
    </row>
    <row r="208" spans="1:12">
      <c r="A208" s="208"/>
      <c r="B208" s="23"/>
      <c r="C208" s="3"/>
      <c r="D208" s="3"/>
      <c r="E208" s="3"/>
      <c r="F208" s="3"/>
      <c r="G208" s="3"/>
      <c r="H208" s="3"/>
      <c r="I208" s="94">
        <f t="shared" si="56"/>
        <v>165</v>
      </c>
      <c r="J208" s="6"/>
      <c r="K208" s="6"/>
      <c r="L208" s="135"/>
    </row>
    <row r="209" spans="1:12">
      <c r="A209" s="208"/>
      <c r="B209" s="23"/>
      <c r="C209" s="3"/>
      <c r="D209" s="3"/>
      <c r="E209" s="3"/>
      <c r="F209" s="3"/>
      <c r="G209" s="3"/>
      <c r="H209" s="3"/>
      <c r="I209" s="94">
        <f t="shared" si="56"/>
        <v>180</v>
      </c>
      <c r="J209" s="6"/>
      <c r="K209" s="6"/>
      <c r="L209" s="135"/>
    </row>
    <row r="210" spans="1:12">
      <c r="A210" s="208"/>
      <c r="B210" s="23"/>
      <c r="C210" s="3"/>
      <c r="D210" s="3"/>
      <c r="E210" s="3"/>
      <c r="F210" s="3"/>
      <c r="G210" s="3"/>
      <c r="H210" s="3"/>
      <c r="I210" s="94">
        <f t="shared" si="56"/>
        <v>195</v>
      </c>
      <c r="J210" s="6"/>
      <c r="K210" s="6"/>
      <c r="L210" s="135"/>
    </row>
    <row r="211" spans="1:12">
      <c r="A211" s="208"/>
      <c r="B211" s="23"/>
      <c r="C211" s="3"/>
      <c r="D211" s="3"/>
      <c r="E211" s="3"/>
      <c r="F211" s="3"/>
      <c r="G211" s="3"/>
      <c r="H211" s="3"/>
      <c r="I211" s="94">
        <f t="shared" si="56"/>
        <v>210</v>
      </c>
      <c r="J211" s="6"/>
      <c r="K211" s="6"/>
      <c r="L211" s="135"/>
    </row>
    <row r="212" spans="1:12">
      <c r="A212" s="208"/>
      <c r="B212" s="23"/>
      <c r="C212" s="3"/>
      <c r="D212" s="3"/>
      <c r="E212" s="3"/>
      <c r="F212" s="3"/>
      <c r="G212" s="3"/>
      <c r="H212" s="3"/>
      <c r="I212" s="94">
        <f t="shared" si="56"/>
        <v>225</v>
      </c>
      <c r="J212" s="6"/>
      <c r="K212" s="6"/>
      <c r="L212" s="135"/>
    </row>
    <row r="213" spans="1:12">
      <c r="A213" s="208"/>
      <c r="B213" s="23"/>
      <c r="C213" s="3"/>
      <c r="D213" s="3"/>
      <c r="E213" s="3"/>
      <c r="F213" s="3"/>
      <c r="G213" s="3"/>
      <c r="H213" s="3"/>
      <c r="I213" s="94">
        <f t="shared" si="56"/>
        <v>240</v>
      </c>
      <c r="J213" s="6"/>
      <c r="K213" s="6"/>
      <c r="L213" s="135"/>
    </row>
    <row r="214" spans="1:12">
      <c r="A214" s="208"/>
      <c r="B214" s="23"/>
      <c r="C214" s="3"/>
      <c r="D214" s="3"/>
      <c r="E214" s="3"/>
      <c r="F214" s="3"/>
      <c r="G214" s="3"/>
      <c r="H214" s="3"/>
      <c r="I214" s="94">
        <f t="shared" si="56"/>
        <v>255</v>
      </c>
      <c r="J214" s="6"/>
      <c r="K214" s="6"/>
      <c r="L214" s="135"/>
    </row>
    <row r="215" spans="1:12">
      <c r="A215" s="208"/>
      <c r="B215" s="23"/>
      <c r="C215" s="3"/>
      <c r="D215" s="3"/>
      <c r="E215" s="3"/>
      <c r="F215" s="3"/>
      <c r="G215" s="3"/>
      <c r="H215" s="3"/>
      <c r="I215" s="94">
        <f t="shared" si="56"/>
        <v>270</v>
      </c>
      <c r="J215" s="6"/>
      <c r="K215" s="6"/>
      <c r="L215" s="135"/>
    </row>
    <row r="216" spans="1:12">
      <c r="A216" s="208"/>
      <c r="B216" s="23"/>
      <c r="C216" s="3"/>
      <c r="D216" s="3"/>
      <c r="E216" s="3"/>
      <c r="F216" s="3"/>
      <c r="G216" s="3"/>
      <c r="H216" s="3"/>
      <c r="I216" s="94">
        <f t="shared" si="56"/>
        <v>285</v>
      </c>
      <c r="J216" s="6"/>
      <c r="K216" s="6"/>
      <c r="L216" s="135"/>
    </row>
    <row r="217" spans="1:12">
      <c r="A217" s="208"/>
      <c r="B217" s="23"/>
      <c r="C217" s="3"/>
      <c r="D217" s="3"/>
      <c r="E217" s="3"/>
      <c r="F217" s="3"/>
      <c r="G217" s="3"/>
      <c r="H217" s="3"/>
      <c r="I217" s="94">
        <f t="shared" si="56"/>
        <v>300</v>
      </c>
      <c r="J217" s="6"/>
      <c r="K217" s="6"/>
      <c r="L217" s="135"/>
    </row>
    <row r="218" spans="1:12">
      <c r="A218" s="208"/>
      <c r="B218" s="23"/>
      <c r="C218" s="3"/>
      <c r="D218" s="3"/>
      <c r="E218" s="3"/>
      <c r="F218" s="3"/>
      <c r="G218" s="3"/>
      <c r="H218" s="3"/>
      <c r="I218" s="94">
        <f t="shared" si="56"/>
        <v>315</v>
      </c>
      <c r="J218" s="6"/>
      <c r="K218" s="6"/>
      <c r="L218" s="135"/>
    </row>
    <row r="219" spans="1:12">
      <c r="A219" s="208"/>
      <c r="B219" s="23"/>
      <c r="C219" s="3"/>
      <c r="D219" s="3"/>
      <c r="E219" s="3"/>
      <c r="F219" s="3"/>
      <c r="G219" s="3"/>
      <c r="H219" s="3"/>
      <c r="I219" s="94">
        <f t="shared" si="56"/>
        <v>330</v>
      </c>
      <c r="J219" s="6"/>
      <c r="K219" s="6"/>
      <c r="L219" s="135"/>
    </row>
    <row r="220" spans="1:12">
      <c r="A220" s="208"/>
      <c r="B220" s="23"/>
      <c r="C220" s="3"/>
      <c r="D220" s="3"/>
      <c r="E220" s="3"/>
      <c r="F220" s="3"/>
      <c r="G220" s="3"/>
      <c r="H220" s="3"/>
      <c r="I220" s="94">
        <f t="shared" si="56"/>
        <v>345</v>
      </c>
      <c r="J220" s="6"/>
      <c r="K220" s="6"/>
      <c r="L220" s="135"/>
    </row>
    <row r="221" spans="1:12">
      <c r="A221" s="208"/>
      <c r="B221" s="23"/>
      <c r="C221" s="3"/>
      <c r="D221" s="3"/>
      <c r="E221" s="3"/>
      <c r="F221" s="3"/>
      <c r="G221" s="3"/>
      <c r="H221" s="3"/>
      <c r="I221" s="94">
        <f t="shared" si="56"/>
        <v>360</v>
      </c>
      <c r="J221" s="6"/>
      <c r="K221" s="6"/>
      <c r="L221" s="135"/>
    </row>
    <row r="222" spans="1:12">
      <c r="A222" s="208"/>
      <c r="B222" s="23"/>
      <c r="C222" s="3"/>
      <c r="D222" s="3"/>
      <c r="E222" s="3"/>
      <c r="F222" s="3"/>
      <c r="G222" s="3"/>
      <c r="H222" s="3"/>
      <c r="I222" s="94">
        <f t="shared" si="56"/>
        <v>375</v>
      </c>
      <c r="J222" s="6"/>
      <c r="K222" s="6"/>
      <c r="L222" s="135"/>
    </row>
    <row r="223" spans="1:12">
      <c r="A223" s="208"/>
      <c r="B223" s="23"/>
      <c r="C223" s="3"/>
      <c r="D223" s="3"/>
      <c r="E223" s="3"/>
      <c r="F223" s="3"/>
      <c r="G223" s="3"/>
      <c r="H223" s="3"/>
      <c r="I223" s="94">
        <f t="shared" si="56"/>
        <v>390</v>
      </c>
      <c r="J223" s="6"/>
      <c r="K223" s="6"/>
      <c r="L223" s="135"/>
    </row>
    <row r="224" spans="1:12">
      <c r="A224" s="208"/>
      <c r="B224" s="23"/>
      <c r="C224" s="3"/>
      <c r="D224" s="3"/>
      <c r="E224" s="3"/>
      <c r="F224" s="3"/>
      <c r="G224" s="3"/>
      <c r="H224" s="3"/>
      <c r="I224" s="94">
        <f t="shared" si="56"/>
        <v>405</v>
      </c>
      <c r="J224" s="6"/>
      <c r="K224" s="6"/>
      <c r="L224" s="135"/>
    </row>
    <row r="225" spans="1:12">
      <c r="A225" s="208"/>
      <c r="B225" s="23"/>
      <c r="C225" s="3"/>
      <c r="D225" s="3"/>
      <c r="E225" s="3"/>
      <c r="F225" s="3"/>
      <c r="G225" s="3"/>
      <c r="H225" s="3"/>
      <c r="I225" s="94">
        <f t="shared" si="56"/>
        <v>420</v>
      </c>
      <c r="J225" s="6"/>
      <c r="K225" s="6"/>
      <c r="L225" s="135"/>
    </row>
    <row r="226" spans="1:12">
      <c r="A226" s="208"/>
      <c r="B226" s="23"/>
      <c r="C226" s="3"/>
      <c r="D226" s="3"/>
      <c r="E226" s="3"/>
      <c r="F226" s="3"/>
      <c r="G226" s="3"/>
      <c r="H226" s="3"/>
      <c r="I226" s="94">
        <f t="shared" si="56"/>
        <v>435</v>
      </c>
      <c r="J226" s="6"/>
      <c r="K226" s="6"/>
      <c r="L226" s="135"/>
    </row>
    <row r="227" spans="1:12">
      <c r="A227" s="208"/>
      <c r="B227" s="23"/>
      <c r="C227" s="3"/>
      <c r="D227" s="3"/>
      <c r="E227" s="3"/>
      <c r="F227" s="3"/>
      <c r="G227" s="3"/>
      <c r="H227" s="3"/>
      <c r="I227" s="94">
        <f t="shared" si="56"/>
        <v>450</v>
      </c>
      <c r="J227" s="6"/>
      <c r="K227" s="6"/>
      <c r="L227" s="135"/>
    </row>
    <row r="228" spans="1:12">
      <c r="A228" s="208"/>
      <c r="B228" s="23"/>
      <c r="C228" s="3"/>
      <c r="D228" s="3"/>
      <c r="E228" s="3"/>
      <c r="F228" s="3"/>
      <c r="G228" s="3"/>
      <c r="H228" s="3"/>
      <c r="I228" s="94">
        <f t="shared" si="56"/>
        <v>465</v>
      </c>
      <c r="J228" s="6"/>
      <c r="K228" s="6"/>
      <c r="L228" s="135"/>
    </row>
    <row r="229" spans="1:12">
      <c r="A229" s="208"/>
      <c r="B229" s="23"/>
      <c r="C229" s="3"/>
      <c r="D229" s="3"/>
      <c r="E229" s="3"/>
      <c r="F229" s="3"/>
      <c r="G229" s="3"/>
      <c r="H229" s="3"/>
      <c r="I229" s="94">
        <f t="shared" si="56"/>
        <v>480</v>
      </c>
      <c r="J229" s="6"/>
      <c r="K229" s="6"/>
      <c r="L229" s="135"/>
    </row>
    <row r="230" spans="1:12">
      <c r="A230" s="208"/>
      <c r="B230" s="23"/>
      <c r="C230" s="3"/>
      <c r="D230" s="3"/>
      <c r="E230" s="3"/>
      <c r="F230" s="3"/>
      <c r="G230" s="3"/>
      <c r="H230" s="3"/>
      <c r="I230" s="94">
        <f t="shared" si="56"/>
        <v>495</v>
      </c>
      <c r="J230" s="6"/>
      <c r="K230" s="6"/>
      <c r="L230" s="135"/>
    </row>
    <row r="231" spans="1:12">
      <c r="A231" s="208"/>
      <c r="B231" s="23"/>
      <c r="C231" s="3"/>
      <c r="D231" s="3"/>
      <c r="E231" s="3"/>
      <c r="F231" s="3"/>
      <c r="G231" s="3"/>
      <c r="H231" s="3"/>
      <c r="I231" s="94">
        <f t="shared" si="56"/>
        <v>510</v>
      </c>
      <c r="J231" s="6"/>
      <c r="K231" s="6"/>
      <c r="L231" s="135"/>
    </row>
    <row r="232" spans="1:12">
      <c r="A232" s="208"/>
      <c r="B232" s="23"/>
      <c r="C232" s="3"/>
      <c r="D232" s="3"/>
      <c r="E232" s="3"/>
      <c r="F232" s="3"/>
      <c r="G232" s="3"/>
      <c r="H232" s="3"/>
      <c r="I232" s="94">
        <f t="shared" si="56"/>
        <v>525</v>
      </c>
      <c r="J232" s="6"/>
      <c r="K232" s="6"/>
      <c r="L232" s="135"/>
    </row>
    <row r="233" spans="1:12">
      <c r="A233" s="208"/>
      <c r="B233" s="23"/>
      <c r="C233" s="3"/>
      <c r="D233" s="3"/>
      <c r="E233" s="3"/>
      <c r="F233" s="3"/>
      <c r="G233" s="3"/>
      <c r="H233" s="3"/>
      <c r="I233" s="19"/>
      <c r="L233" s="19"/>
    </row>
    <row r="234" spans="1:12">
      <c r="A234" s="26"/>
      <c r="B234" s="23"/>
      <c r="C234" s="3"/>
      <c r="D234" s="3"/>
      <c r="E234" s="3"/>
      <c r="F234" s="3"/>
      <c r="G234" s="3"/>
      <c r="H234" s="3"/>
      <c r="I234" s="19"/>
      <c r="L234" s="19"/>
    </row>
    <row r="235" spans="1:12">
      <c r="A235" s="210" t="s">
        <v>28</v>
      </c>
      <c r="B235" s="8"/>
      <c r="C235" s="9"/>
      <c r="D235" s="9"/>
      <c r="E235" s="9"/>
      <c r="F235" s="9"/>
      <c r="G235" s="9"/>
      <c r="H235" s="9"/>
      <c r="I235" s="93">
        <v>45</v>
      </c>
      <c r="J235" s="29"/>
      <c r="K235" s="29"/>
      <c r="L235" s="135"/>
    </row>
    <row r="236" spans="1:12">
      <c r="A236" s="210"/>
      <c r="B236" s="23"/>
      <c r="C236" s="3"/>
      <c r="D236" s="3"/>
      <c r="E236" s="3"/>
      <c r="F236" s="3"/>
      <c r="G236" s="3"/>
      <c r="H236" s="3"/>
      <c r="I236" s="94">
        <f>I235+15</f>
        <v>60</v>
      </c>
      <c r="J236" s="6"/>
      <c r="K236" s="6"/>
      <c r="L236" s="135"/>
    </row>
    <row r="237" spans="1:12">
      <c r="A237" s="210"/>
      <c r="B237" s="23"/>
      <c r="C237" s="3"/>
      <c r="D237" s="3"/>
      <c r="E237" s="3"/>
      <c r="F237" s="3"/>
      <c r="G237" s="3"/>
      <c r="H237" s="3"/>
      <c r="I237" s="94">
        <f t="shared" ref="I237:I267" si="57">I236+15</f>
        <v>75</v>
      </c>
      <c r="J237" s="6"/>
      <c r="K237" s="6"/>
      <c r="L237" s="135"/>
    </row>
    <row r="238" spans="1:12">
      <c r="A238" s="210"/>
      <c r="B238" s="23"/>
      <c r="C238" s="3"/>
      <c r="D238" s="3"/>
      <c r="E238" s="3"/>
      <c r="F238" s="3"/>
      <c r="G238" s="3"/>
      <c r="H238" s="3"/>
      <c r="I238" s="94">
        <f t="shared" si="57"/>
        <v>90</v>
      </c>
      <c r="J238" s="6"/>
      <c r="K238" s="6"/>
      <c r="L238" s="135"/>
    </row>
    <row r="239" spans="1:12">
      <c r="A239" s="210"/>
      <c r="B239" s="23"/>
      <c r="C239" s="3"/>
      <c r="D239" s="3"/>
      <c r="E239" s="3"/>
      <c r="F239" s="3"/>
      <c r="G239" s="3"/>
      <c r="H239" s="3"/>
      <c r="I239" s="94">
        <f t="shared" si="57"/>
        <v>105</v>
      </c>
      <c r="J239" s="6"/>
      <c r="K239" s="6"/>
      <c r="L239" s="135"/>
    </row>
    <row r="240" spans="1:12">
      <c r="A240" s="210"/>
      <c r="B240" s="23"/>
      <c r="C240" s="3"/>
      <c r="D240" s="3"/>
      <c r="E240" s="3"/>
      <c r="F240" s="3"/>
      <c r="G240" s="3"/>
      <c r="H240" s="3"/>
      <c r="I240" s="94">
        <f t="shared" si="57"/>
        <v>120</v>
      </c>
      <c r="J240" s="6"/>
      <c r="K240" s="6"/>
      <c r="L240" s="135"/>
    </row>
    <row r="241" spans="1:12">
      <c r="A241" s="210"/>
      <c r="B241" s="23"/>
      <c r="C241" s="3"/>
      <c r="D241" s="3"/>
      <c r="E241" s="3"/>
      <c r="F241" s="3"/>
      <c r="G241" s="3"/>
      <c r="H241" s="3"/>
      <c r="I241" s="94">
        <f t="shared" si="57"/>
        <v>135</v>
      </c>
      <c r="J241" s="6"/>
      <c r="K241" s="6"/>
      <c r="L241" s="135"/>
    </row>
    <row r="242" spans="1:12">
      <c r="A242" s="210"/>
      <c r="B242" s="23"/>
      <c r="C242" s="3"/>
      <c r="D242" s="3"/>
      <c r="E242" s="3"/>
      <c r="F242" s="3"/>
      <c r="G242" s="3"/>
      <c r="H242" s="3"/>
      <c r="I242" s="94">
        <f t="shared" si="57"/>
        <v>150</v>
      </c>
      <c r="J242" s="6"/>
      <c r="K242" s="6"/>
      <c r="L242" s="19"/>
    </row>
    <row r="243" spans="1:12">
      <c r="A243" s="3"/>
      <c r="B243" s="23"/>
      <c r="C243" s="3"/>
      <c r="D243" s="3"/>
      <c r="E243" s="3"/>
      <c r="F243" s="3"/>
      <c r="G243" s="3"/>
      <c r="H243" s="3"/>
      <c r="I243" s="94">
        <f t="shared" si="57"/>
        <v>165</v>
      </c>
      <c r="J243" s="6"/>
      <c r="K243" s="6"/>
      <c r="L243" s="19"/>
    </row>
    <row r="244" spans="1:12">
      <c r="A244" s="3"/>
      <c r="B244" s="23"/>
      <c r="C244" s="3"/>
      <c r="D244" s="3"/>
      <c r="E244" s="3"/>
      <c r="F244" s="3"/>
      <c r="G244" s="3"/>
      <c r="H244" s="3"/>
      <c r="I244" s="94">
        <f t="shared" si="57"/>
        <v>180</v>
      </c>
      <c r="J244" s="6"/>
      <c r="K244" s="6"/>
      <c r="L244" s="19"/>
    </row>
    <row r="245" spans="1:12">
      <c r="A245" s="3"/>
      <c r="B245" s="23"/>
      <c r="C245" s="3"/>
      <c r="D245" s="3"/>
      <c r="E245" s="3"/>
      <c r="F245" s="3"/>
      <c r="G245" s="3"/>
      <c r="H245" s="3"/>
      <c r="I245" s="94">
        <f t="shared" si="57"/>
        <v>195</v>
      </c>
      <c r="J245" s="6"/>
      <c r="K245" s="6"/>
      <c r="L245" s="19"/>
    </row>
    <row r="246" spans="1:12">
      <c r="A246" s="3"/>
      <c r="B246" s="23"/>
      <c r="C246" s="3"/>
      <c r="D246" s="3"/>
      <c r="E246" s="3"/>
      <c r="F246" s="3"/>
      <c r="G246" s="3"/>
      <c r="H246" s="3"/>
      <c r="I246" s="94">
        <f t="shared" si="57"/>
        <v>210</v>
      </c>
      <c r="J246" s="6"/>
      <c r="K246" s="6"/>
      <c r="L246" s="19"/>
    </row>
    <row r="247" spans="1:12">
      <c r="A247" s="3"/>
      <c r="B247" s="23"/>
      <c r="C247" s="3"/>
      <c r="D247" s="3"/>
      <c r="E247" s="3"/>
      <c r="F247" s="3"/>
      <c r="G247" s="3"/>
      <c r="H247" s="3"/>
      <c r="I247" s="94">
        <f t="shared" si="57"/>
        <v>225</v>
      </c>
      <c r="J247" s="6"/>
      <c r="K247" s="6"/>
      <c r="L247" s="19"/>
    </row>
    <row r="248" spans="1:12">
      <c r="A248" s="3"/>
      <c r="B248" s="23"/>
      <c r="C248" s="3"/>
      <c r="D248" s="3"/>
      <c r="E248" s="3"/>
      <c r="F248" s="3"/>
      <c r="G248" s="3"/>
      <c r="H248" s="3"/>
      <c r="I248" s="94">
        <f t="shared" si="57"/>
        <v>240</v>
      </c>
      <c r="J248" s="6"/>
      <c r="K248" s="6"/>
      <c r="L248" s="19"/>
    </row>
    <row r="249" spans="1:12">
      <c r="A249" s="3"/>
      <c r="B249" s="23"/>
      <c r="C249" s="3"/>
      <c r="D249" s="3"/>
      <c r="E249" s="3"/>
      <c r="F249" s="3"/>
      <c r="G249" s="3"/>
      <c r="H249" s="3"/>
      <c r="I249" s="94">
        <f t="shared" si="57"/>
        <v>255</v>
      </c>
      <c r="J249" s="6"/>
      <c r="K249" s="6"/>
      <c r="L249" s="19"/>
    </row>
    <row r="250" spans="1:12">
      <c r="A250" s="3"/>
      <c r="B250" s="23"/>
      <c r="C250" s="3"/>
      <c r="D250" s="3"/>
      <c r="E250" s="3"/>
      <c r="F250" s="3"/>
      <c r="G250" s="3"/>
      <c r="H250" s="3"/>
      <c r="I250" s="94">
        <f t="shared" si="57"/>
        <v>270</v>
      </c>
      <c r="J250" s="6"/>
      <c r="K250" s="6"/>
      <c r="L250" s="19"/>
    </row>
    <row r="251" spans="1:12">
      <c r="A251" s="3"/>
      <c r="B251" s="23"/>
      <c r="C251" s="3"/>
      <c r="D251" s="3"/>
      <c r="E251" s="3"/>
      <c r="F251" s="3"/>
      <c r="G251" s="3"/>
      <c r="H251" s="3"/>
      <c r="I251" s="94">
        <f t="shared" si="57"/>
        <v>285</v>
      </c>
      <c r="J251" s="6"/>
      <c r="K251" s="6"/>
      <c r="L251" s="19"/>
    </row>
    <row r="252" spans="1:12">
      <c r="A252" s="3"/>
      <c r="B252" s="23"/>
      <c r="C252" s="3"/>
      <c r="D252" s="3"/>
      <c r="E252" s="3"/>
      <c r="F252" s="3"/>
      <c r="G252" s="3"/>
      <c r="H252" s="3"/>
      <c r="I252" s="94">
        <f t="shared" si="57"/>
        <v>300</v>
      </c>
      <c r="J252" s="6"/>
      <c r="K252" s="6"/>
      <c r="L252" s="19"/>
    </row>
    <row r="253" spans="1:12">
      <c r="A253" s="3"/>
      <c r="B253" s="23"/>
      <c r="C253" s="3"/>
      <c r="D253" s="3"/>
      <c r="E253" s="3"/>
      <c r="F253" s="3"/>
      <c r="G253" s="3"/>
      <c r="H253" s="3"/>
      <c r="I253" s="94">
        <f t="shared" si="57"/>
        <v>315</v>
      </c>
      <c r="J253" s="6"/>
      <c r="K253" s="6"/>
      <c r="L253" s="19"/>
    </row>
    <row r="254" spans="1:12">
      <c r="A254" s="3"/>
      <c r="B254" s="23"/>
      <c r="C254" s="3"/>
      <c r="D254" s="3"/>
      <c r="E254" s="3"/>
      <c r="F254" s="3"/>
      <c r="G254" s="3"/>
      <c r="H254" s="3"/>
      <c r="I254" s="94">
        <f t="shared" si="57"/>
        <v>330</v>
      </c>
      <c r="J254" s="6"/>
      <c r="K254" s="6"/>
      <c r="L254" s="19"/>
    </row>
    <row r="255" spans="1:12">
      <c r="A255" s="3"/>
      <c r="B255" s="23"/>
      <c r="C255" s="3"/>
      <c r="D255" s="3"/>
      <c r="E255" s="3"/>
      <c r="F255" s="3"/>
      <c r="G255" s="3"/>
      <c r="H255" s="3"/>
      <c r="I255" s="94">
        <f t="shared" si="57"/>
        <v>345</v>
      </c>
      <c r="J255" s="6"/>
      <c r="K255" s="6"/>
      <c r="L255" s="19"/>
    </row>
    <row r="256" spans="1:12">
      <c r="A256" s="3"/>
      <c r="B256" s="23"/>
      <c r="C256" s="3"/>
      <c r="D256" s="3"/>
      <c r="E256" s="3"/>
      <c r="F256" s="3"/>
      <c r="G256" s="3"/>
      <c r="H256" s="3"/>
      <c r="I256" s="94">
        <f t="shared" si="57"/>
        <v>360</v>
      </c>
      <c r="J256" s="6"/>
      <c r="K256" s="6"/>
      <c r="L256" s="19"/>
    </row>
    <row r="257" spans="1:12">
      <c r="A257" s="3"/>
      <c r="B257" s="23"/>
      <c r="C257" s="3"/>
      <c r="D257" s="3"/>
      <c r="E257" s="3"/>
      <c r="F257" s="3"/>
      <c r="G257" s="3"/>
      <c r="H257" s="3"/>
      <c r="I257" s="94">
        <f t="shared" si="57"/>
        <v>375</v>
      </c>
      <c r="J257" s="6"/>
      <c r="K257" s="6"/>
      <c r="L257" s="19"/>
    </row>
    <row r="258" spans="1:12">
      <c r="A258" s="3"/>
      <c r="B258" s="23"/>
      <c r="C258" s="3"/>
      <c r="D258" s="3"/>
      <c r="E258" s="3"/>
      <c r="F258" s="3"/>
      <c r="G258" s="3"/>
      <c r="H258" s="3"/>
      <c r="I258" s="94">
        <f t="shared" si="57"/>
        <v>390</v>
      </c>
      <c r="J258" s="6"/>
      <c r="K258" s="6"/>
      <c r="L258" s="19"/>
    </row>
    <row r="259" spans="1:12">
      <c r="A259" s="3"/>
      <c r="B259" s="23"/>
      <c r="C259" s="3"/>
      <c r="D259" s="3"/>
      <c r="E259" s="3"/>
      <c r="F259" s="3"/>
      <c r="G259" s="3"/>
      <c r="H259" s="3"/>
      <c r="I259" s="94">
        <f t="shared" si="57"/>
        <v>405</v>
      </c>
      <c r="J259" s="6"/>
      <c r="K259" s="6"/>
      <c r="L259" s="19"/>
    </row>
    <row r="260" spans="1:12">
      <c r="A260" s="3"/>
      <c r="B260" s="23"/>
      <c r="C260" s="3"/>
      <c r="D260" s="3"/>
      <c r="E260" s="3"/>
      <c r="F260" s="3"/>
      <c r="G260" s="3"/>
      <c r="H260" s="3"/>
      <c r="I260" s="94">
        <f t="shared" si="57"/>
        <v>420</v>
      </c>
      <c r="J260" s="6"/>
      <c r="K260" s="6"/>
      <c r="L260" s="19"/>
    </row>
    <row r="261" spans="1:12">
      <c r="A261" s="3"/>
      <c r="B261" s="23"/>
      <c r="C261" s="3"/>
      <c r="D261" s="3"/>
      <c r="E261" s="3"/>
      <c r="F261" s="3"/>
      <c r="G261" s="3"/>
      <c r="H261" s="3"/>
      <c r="I261" s="94">
        <f t="shared" si="57"/>
        <v>435</v>
      </c>
      <c r="J261" s="6"/>
      <c r="K261" s="6"/>
      <c r="L261" s="19"/>
    </row>
    <row r="262" spans="1:12">
      <c r="A262" s="3"/>
      <c r="B262" s="23"/>
      <c r="C262" s="3"/>
      <c r="D262" s="3"/>
      <c r="E262" s="3"/>
      <c r="F262" s="3"/>
      <c r="G262" s="3"/>
      <c r="H262" s="3"/>
      <c r="I262" s="94">
        <f t="shared" si="57"/>
        <v>450</v>
      </c>
      <c r="J262" s="6"/>
      <c r="K262" s="6"/>
      <c r="L262" s="19"/>
    </row>
    <row r="263" spans="1:12">
      <c r="A263" s="3"/>
      <c r="B263" s="23"/>
      <c r="C263" s="3"/>
      <c r="D263" s="3"/>
      <c r="E263" s="3"/>
      <c r="F263" s="3"/>
      <c r="G263" s="3"/>
      <c r="H263" s="3"/>
      <c r="I263" s="94">
        <f t="shared" si="57"/>
        <v>465</v>
      </c>
      <c r="J263" s="6"/>
      <c r="K263" s="6"/>
      <c r="L263" s="19"/>
    </row>
    <row r="264" spans="1:12">
      <c r="A264" s="3"/>
      <c r="B264" s="23"/>
      <c r="C264" s="3"/>
      <c r="D264" s="3"/>
      <c r="E264" s="3"/>
      <c r="F264" s="3"/>
      <c r="G264" s="3"/>
      <c r="H264" s="3"/>
      <c r="I264" s="94">
        <f t="shared" si="57"/>
        <v>480</v>
      </c>
      <c r="J264" s="6"/>
      <c r="K264" s="6"/>
      <c r="L264" s="19"/>
    </row>
    <row r="265" spans="1:12">
      <c r="A265" s="3"/>
      <c r="B265" s="23"/>
      <c r="C265" s="3"/>
      <c r="D265" s="3"/>
      <c r="E265" s="3"/>
      <c r="F265" s="3"/>
      <c r="G265" s="3"/>
      <c r="H265" s="3"/>
      <c r="I265" s="94">
        <f t="shared" si="57"/>
        <v>495</v>
      </c>
      <c r="J265" s="6"/>
      <c r="K265" s="6"/>
      <c r="L265" s="19"/>
    </row>
    <row r="266" spans="1:12">
      <c r="A266" s="3"/>
      <c r="B266" s="23"/>
      <c r="C266" s="3"/>
      <c r="D266" s="3"/>
      <c r="E266" s="3"/>
      <c r="F266" s="3"/>
      <c r="G266" s="3"/>
      <c r="H266" s="3"/>
      <c r="I266" s="94">
        <f t="shared" si="57"/>
        <v>510</v>
      </c>
      <c r="J266" s="6"/>
      <c r="K266" s="6"/>
      <c r="L266" s="19"/>
    </row>
    <row r="267" spans="1:12">
      <c r="A267" s="3"/>
      <c r="B267" s="23"/>
      <c r="C267" s="3"/>
      <c r="D267" s="3"/>
      <c r="E267" s="3"/>
      <c r="F267" s="3"/>
      <c r="G267" s="3"/>
      <c r="H267" s="3"/>
      <c r="I267" s="94">
        <f t="shared" si="57"/>
        <v>525</v>
      </c>
      <c r="J267" s="6"/>
      <c r="K267" s="6"/>
      <c r="L267" s="19"/>
    </row>
    <row r="268" spans="1:12">
      <c r="A268" s="3"/>
      <c r="B268" s="23"/>
      <c r="C268" s="3"/>
      <c r="D268" s="3"/>
      <c r="E268" s="3"/>
      <c r="F268" s="3"/>
      <c r="G268" s="3"/>
      <c r="H268" s="3"/>
      <c r="I268" s="19"/>
      <c r="L268" s="19"/>
    </row>
    <row r="269" spans="1:12">
      <c r="B269" s="32"/>
      <c r="C269" s="33"/>
      <c r="D269" s="33"/>
      <c r="E269" s="33"/>
      <c r="F269" s="33"/>
      <c r="G269" s="33"/>
      <c r="H269" s="33"/>
      <c r="I269" s="24"/>
      <c r="L269" s="19"/>
    </row>
    <row r="270" spans="1:12">
      <c r="A270" s="17"/>
      <c r="B270" s="23"/>
      <c r="C270" s="3"/>
      <c r="D270" s="3"/>
      <c r="E270" s="3"/>
      <c r="F270" s="3"/>
      <c r="G270" s="3"/>
      <c r="H270" s="42"/>
      <c r="I270" s="93">
        <v>45</v>
      </c>
      <c r="J270" s="29"/>
      <c r="K270" s="29"/>
      <c r="L270" s="19"/>
    </row>
    <row r="271" spans="1:12">
      <c r="B271" s="23"/>
      <c r="C271" s="3"/>
      <c r="D271" s="3"/>
      <c r="E271" s="3"/>
      <c r="F271" s="3"/>
      <c r="G271" s="3"/>
      <c r="H271" s="4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3"/>
      <c r="C272" s="3"/>
      <c r="D272" s="3"/>
      <c r="E272" s="3"/>
      <c r="F272" s="3"/>
      <c r="G272" s="3"/>
      <c r="H272" s="42"/>
      <c r="I272" s="92">
        <f t="shared" ref="I272:I302" si="58">I271+15</f>
        <v>75</v>
      </c>
      <c r="J272" s="6"/>
      <c r="K272" s="6"/>
      <c r="L272" s="135"/>
    </row>
    <row r="273" spans="1:12">
      <c r="A273" s="210"/>
      <c r="B273" s="23"/>
      <c r="C273" s="3"/>
      <c r="D273" s="3"/>
      <c r="E273" s="3"/>
      <c r="F273" s="3"/>
      <c r="G273" s="3"/>
      <c r="H273" s="42"/>
      <c r="I273" s="92">
        <f t="shared" si="58"/>
        <v>90</v>
      </c>
      <c r="J273" s="6"/>
      <c r="K273" s="6"/>
      <c r="L273" s="135"/>
    </row>
    <row r="274" spans="1:12">
      <c r="A274" s="210"/>
      <c r="B274" s="23"/>
      <c r="C274" s="3"/>
      <c r="D274" s="3"/>
      <c r="E274" s="3"/>
      <c r="F274" s="3"/>
      <c r="G274" s="3"/>
      <c r="H274" s="42"/>
      <c r="I274" s="92">
        <f t="shared" si="58"/>
        <v>105</v>
      </c>
      <c r="J274" s="6"/>
      <c r="K274" s="6"/>
      <c r="L274" s="135"/>
    </row>
    <row r="275" spans="1:12">
      <c r="A275" s="210"/>
      <c r="B275" s="23"/>
      <c r="C275" s="3"/>
      <c r="D275" s="3"/>
      <c r="E275" s="3"/>
      <c r="F275" s="3"/>
      <c r="G275" s="3"/>
      <c r="H275" s="42"/>
      <c r="I275" s="92">
        <f t="shared" si="58"/>
        <v>120</v>
      </c>
      <c r="J275" s="6"/>
      <c r="K275" s="6"/>
      <c r="L275" s="135"/>
    </row>
    <row r="276" spans="1:12">
      <c r="A276" s="210"/>
      <c r="B276" s="23"/>
      <c r="C276" s="3"/>
      <c r="D276" s="3"/>
      <c r="E276" s="3"/>
      <c r="F276" s="3"/>
      <c r="G276" s="3"/>
      <c r="H276" s="42"/>
      <c r="I276" s="92">
        <f t="shared" si="58"/>
        <v>135</v>
      </c>
      <c r="J276" s="6"/>
      <c r="K276" s="6"/>
      <c r="L276" s="135"/>
    </row>
    <row r="277" spans="1:12">
      <c r="A277" s="210"/>
      <c r="B277" s="23"/>
      <c r="C277" s="3"/>
      <c r="D277" s="3"/>
      <c r="E277" s="3"/>
      <c r="F277" s="3"/>
      <c r="G277" s="3"/>
      <c r="H277" s="42"/>
      <c r="I277" s="92">
        <f t="shared" si="58"/>
        <v>150</v>
      </c>
      <c r="J277" s="6"/>
      <c r="K277" s="6"/>
      <c r="L277" s="135"/>
    </row>
    <row r="278" spans="1:12">
      <c r="A278" s="210"/>
      <c r="B278" s="23"/>
      <c r="C278" s="3"/>
      <c r="D278" s="3"/>
      <c r="E278" s="3"/>
      <c r="F278" s="3"/>
      <c r="G278" s="3"/>
      <c r="H278" s="42"/>
      <c r="I278" s="92">
        <f t="shared" si="58"/>
        <v>165</v>
      </c>
      <c r="J278" s="6"/>
      <c r="K278" s="6"/>
      <c r="L278" s="135"/>
    </row>
    <row r="279" spans="1:12">
      <c r="A279" s="210"/>
      <c r="B279" s="23"/>
      <c r="C279" s="3"/>
      <c r="D279" s="3"/>
      <c r="E279" s="3"/>
      <c r="F279" s="3"/>
      <c r="G279" s="3"/>
      <c r="H279" s="42"/>
      <c r="I279" s="92">
        <f t="shared" si="58"/>
        <v>180</v>
      </c>
      <c r="J279" s="6"/>
      <c r="K279" s="6"/>
      <c r="L279" s="135"/>
    </row>
    <row r="280" spans="1:12">
      <c r="A280" s="210"/>
      <c r="B280" s="23"/>
      <c r="C280" s="3"/>
      <c r="D280" s="3"/>
      <c r="E280" s="3"/>
      <c r="F280" s="3"/>
      <c r="G280" s="3"/>
      <c r="H280" s="42"/>
      <c r="I280" s="92">
        <f t="shared" si="58"/>
        <v>195</v>
      </c>
      <c r="J280" s="6"/>
      <c r="K280" s="6"/>
      <c r="L280" s="135"/>
    </row>
    <row r="281" spans="1:12">
      <c r="A281" s="210"/>
      <c r="B281" s="23"/>
      <c r="C281" s="3"/>
      <c r="D281" s="3"/>
      <c r="E281" s="3"/>
      <c r="F281" s="3"/>
      <c r="G281" s="3"/>
      <c r="H281" s="42"/>
      <c r="I281" s="92">
        <f t="shared" si="58"/>
        <v>210</v>
      </c>
      <c r="J281" s="6"/>
      <c r="K281" s="6"/>
      <c r="L281" s="135"/>
    </row>
    <row r="282" spans="1:12">
      <c r="A282" s="210"/>
      <c r="B282" s="23"/>
      <c r="C282" s="3"/>
      <c r="D282" s="3"/>
      <c r="E282" s="3"/>
      <c r="F282" s="3"/>
      <c r="G282" s="3"/>
      <c r="H282" s="42"/>
      <c r="I282" s="92">
        <f t="shared" si="58"/>
        <v>225</v>
      </c>
      <c r="J282" s="6"/>
      <c r="K282" s="6"/>
      <c r="L282" s="135"/>
    </row>
    <row r="283" spans="1:12">
      <c r="A283" s="210"/>
      <c r="B283" s="23"/>
      <c r="C283" s="3"/>
      <c r="D283" s="3"/>
      <c r="E283" s="3"/>
      <c r="F283" s="3"/>
      <c r="G283" s="3"/>
      <c r="H283" s="42"/>
      <c r="I283" s="92">
        <f t="shared" si="58"/>
        <v>240</v>
      </c>
      <c r="J283" s="6"/>
      <c r="K283" s="6"/>
      <c r="L283" s="135"/>
    </row>
    <row r="284" spans="1:12">
      <c r="A284" s="210"/>
      <c r="B284" s="23"/>
      <c r="C284" s="3"/>
      <c r="D284" s="3"/>
      <c r="E284" s="3"/>
      <c r="F284" s="3"/>
      <c r="G284" s="3"/>
      <c r="H284" s="42"/>
      <c r="I284" s="92">
        <f t="shared" si="58"/>
        <v>255</v>
      </c>
      <c r="J284" s="6"/>
      <c r="K284" s="6"/>
      <c r="L284" s="135"/>
    </row>
    <row r="285" spans="1:12">
      <c r="A285" s="210"/>
      <c r="B285" s="23"/>
      <c r="C285" s="3"/>
      <c r="D285" s="3"/>
      <c r="E285" s="3"/>
      <c r="F285" s="3"/>
      <c r="G285" s="3"/>
      <c r="H285" s="42"/>
      <c r="I285" s="92">
        <f t="shared" si="58"/>
        <v>270</v>
      </c>
      <c r="J285" s="6"/>
      <c r="K285" s="6"/>
      <c r="L285" s="135"/>
    </row>
    <row r="286" spans="1:12">
      <c r="A286" s="210"/>
      <c r="B286" s="23"/>
      <c r="C286" s="3"/>
      <c r="D286" s="3"/>
      <c r="E286" s="3"/>
      <c r="F286" s="3"/>
      <c r="G286" s="3"/>
      <c r="H286" s="42"/>
      <c r="I286" s="92">
        <f t="shared" si="58"/>
        <v>285</v>
      </c>
      <c r="J286" s="6"/>
      <c r="K286" s="6"/>
      <c r="L286" s="135"/>
    </row>
    <row r="287" spans="1:12">
      <c r="A287" s="210"/>
      <c r="B287" s="23"/>
      <c r="C287" s="3"/>
      <c r="D287" s="3"/>
      <c r="E287" s="3"/>
      <c r="F287" s="3"/>
      <c r="G287" s="3"/>
      <c r="H287" s="42"/>
      <c r="I287" s="92">
        <f t="shared" si="58"/>
        <v>300</v>
      </c>
      <c r="J287" s="6"/>
      <c r="K287" s="6"/>
      <c r="L287" s="135"/>
    </row>
    <row r="288" spans="1:12">
      <c r="A288" s="210"/>
      <c r="B288" s="23"/>
      <c r="C288" s="3"/>
      <c r="D288" s="3"/>
      <c r="E288" s="3"/>
      <c r="F288" s="3"/>
      <c r="G288" s="3"/>
      <c r="H288" s="42"/>
      <c r="I288" s="92">
        <f t="shared" si="58"/>
        <v>315</v>
      </c>
      <c r="J288" s="6"/>
      <c r="K288" s="6"/>
      <c r="L288" s="135"/>
    </row>
    <row r="289" spans="1:12">
      <c r="A289" s="210"/>
      <c r="B289" s="23"/>
      <c r="C289" s="3"/>
      <c r="D289" s="3"/>
      <c r="E289" s="3"/>
      <c r="F289" s="3"/>
      <c r="G289" s="3"/>
      <c r="H289" s="42"/>
      <c r="I289" s="92">
        <f t="shared" si="58"/>
        <v>330</v>
      </c>
      <c r="J289" s="6"/>
      <c r="K289" s="6"/>
      <c r="L289" s="135"/>
    </row>
    <row r="290" spans="1:12">
      <c r="A290" s="210"/>
      <c r="B290" s="23"/>
      <c r="C290" s="3"/>
      <c r="D290" s="3"/>
      <c r="E290" s="3"/>
      <c r="F290" s="3"/>
      <c r="G290" s="3"/>
      <c r="H290" s="42"/>
      <c r="I290" s="92">
        <f t="shared" si="58"/>
        <v>345</v>
      </c>
      <c r="J290" s="6"/>
      <c r="K290" s="6"/>
      <c r="L290" s="135"/>
    </row>
    <row r="291" spans="1:12">
      <c r="A291" s="210"/>
      <c r="B291" s="23"/>
      <c r="C291" s="3"/>
      <c r="D291" s="3"/>
      <c r="E291" s="3"/>
      <c r="F291" s="3"/>
      <c r="G291" s="3"/>
      <c r="H291" s="42"/>
      <c r="I291" s="92">
        <f t="shared" si="58"/>
        <v>360</v>
      </c>
      <c r="J291" s="6"/>
      <c r="K291" s="6"/>
      <c r="L291" s="135"/>
    </row>
    <row r="292" spans="1:12">
      <c r="A292" s="210"/>
      <c r="B292" s="23"/>
      <c r="C292" s="3"/>
      <c r="D292" s="3"/>
      <c r="E292" s="3"/>
      <c r="F292" s="3"/>
      <c r="G292" s="3"/>
      <c r="H292" s="42"/>
      <c r="I292" s="92">
        <f t="shared" si="58"/>
        <v>375</v>
      </c>
      <c r="J292" s="6"/>
      <c r="K292" s="6"/>
      <c r="L292" s="19"/>
    </row>
    <row r="293" spans="1:12">
      <c r="A293" s="3"/>
      <c r="B293" s="23"/>
      <c r="C293" s="3"/>
      <c r="D293" s="3"/>
      <c r="E293" s="3"/>
      <c r="F293" s="3"/>
      <c r="G293" s="3"/>
      <c r="H293" s="42"/>
      <c r="I293" s="92">
        <f t="shared" si="58"/>
        <v>390</v>
      </c>
      <c r="J293" s="6"/>
      <c r="K293" s="6"/>
      <c r="L293" s="19"/>
    </row>
    <row r="294" spans="1:12">
      <c r="A294" s="3"/>
      <c r="B294" s="23"/>
      <c r="C294" s="3"/>
      <c r="D294" s="3"/>
      <c r="E294" s="3"/>
      <c r="F294" s="3"/>
      <c r="G294" s="3"/>
      <c r="H294" s="42"/>
      <c r="I294" s="92">
        <f t="shared" si="58"/>
        <v>405</v>
      </c>
      <c r="J294" s="6"/>
      <c r="K294" s="6"/>
      <c r="L294" s="19"/>
    </row>
    <row r="295" spans="1:12">
      <c r="A295" s="3"/>
      <c r="B295" s="23"/>
      <c r="C295" s="3"/>
      <c r="D295" s="3"/>
      <c r="E295" s="3"/>
      <c r="F295" s="3"/>
      <c r="G295" s="3"/>
      <c r="H295" s="42"/>
      <c r="I295" s="92">
        <f t="shared" si="58"/>
        <v>420</v>
      </c>
      <c r="J295" s="6"/>
      <c r="K295" s="6"/>
      <c r="L295" s="19"/>
    </row>
    <row r="296" spans="1:12">
      <c r="A296" s="3"/>
      <c r="B296" s="23"/>
      <c r="C296" s="3"/>
      <c r="D296" s="3"/>
      <c r="E296" s="3"/>
      <c r="F296" s="3"/>
      <c r="G296" s="3"/>
      <c r="H296" s="42"/>
      <c r="I296" s="92">
        <f t="shared" si="58"/>
        <v>435</v>
      </c>
      <c r="J296" s="6"/>
      <c r="K296" s="6"/>
      <c r="L296" s="19"/>
    </row>
    <row r="297" spans="1:12">
      <c r="A297" s="3"/>
      <c r="B297" s="23"/>
      <c r="C297" s="3"/>
      <c r="D297" s="3"/>
      <c r="E297" s="3"/>
      <c r="F297" s="3"/>
      <c r="G297" s="3"/>
      <c r="H297" s="42"/>
      <c r="I297" s="92">
        <f t="shared" si="58"/>
        <v>450</v>
      </c>
      <c r="J297" s="6"/>
      <c r="K297" s="6"/>
      <c r="L297" s="19"/>
    </row>
    <row r="298" spans="1:12">
      <c r="A298" s="3"/>
      <c r="B298" s="23"/>
      <c r="C298" s="3"/>
      <c r="D298" s="3"/>
      <c r="E298" s="3"/>
      <c r="F298" s="3"/>
      <c r="G298" s="3"/>
      <c r="H298" s="42"/>
      <c r="I298" s="92">
        <f t="shared" si="58"/>
        <v>465</v>
      </c>
      <c r="J298" s="6"/>
      <c r="K298" s="6"/>
      <c r="L298" s="19"/>
    </row>
    <row r="299" spans="1:12">
      <c r="A299" s="3"/>
      <c r="B299" s="23"/>
      <c r="C299" s="3"/>
      <c r="D299" s="3"/>
      <c r="E299" s="3"/>
      <c r="F299" s="3"/>
      <c r="G299" s="3"/>
      <c r="H299" s="42"/>
      <c r="I299" s="92">
        <f t="shared" si="58"/>
        <v>480</v>
      </c>
      <c r="J299" s="6"/>
      <c r="K299" s="6"/>
      <c r="L299" s="19"/>
    </row>
    <row r="300" spans="1:12">
      <c r="A300" s="3"/>
      <c r="B300" s="23"/>
      <c r="C300" s="3"/>
      <c r="D300" s="3"/>
      <c r="E300" s="3"/>
      <c r="F300" s="3"/>
      <c r="G300" s="3"/>
      <c r="H300" s="42"/>
      <c r="I300" s="92">
        <f t="shared" si="58"/>
        <v>495</v>
      </c>
      <c r="J300" s="6"/>
      <c r="K300" s="6"/>
      <c r="L300" s="19"/>
    </row>
    <row r="301" spans="1:12">
      <c r="A301" s="3"/>
      <c r="B301" s="23"/>
      <c r="C301" s="3"/>
      <c r="D301" s="3"/>
      <c r="E301" s="3"/>
      <c r="F301" s="3"/>
      <c r="G301" s="3"/>
      <c r="H301" s="42"/>
      <c r="I301" s="92">
        <f t="shared" si="58"/>
        <v>510</v>
      </c>
      <c r="J301" s="6"/>
      <c r="K301" s="6"/>
      <c r="L301" s="19"/>
    </row>
    <row r="302" spans="1:12">
      <c r="A302" s="3"/>
      <c r="B302" s="23"/>
      <c r="C302" s="3"/>
      <c r="D302" s="3"/>
      <c r="E302" s="3"/>
      <c r="F302" s="3"/>
      <c r="G302" s="3"/>
      <c r="H302" s="42"/>
      <c r="I302" s="92">
        <f t="shared" si="58"/>
        <v>525</v>
      </c>
      <c r="J302" s="6"/>
      <c r="K302" s="6"/>
      <c r="L302" s="19"/>
    </row>
    <row r="303" spans="1:12">
      <c r="A303" s="3"/>
      <c r="B303" s="23"/>
      <c r="C303" s="3"/>
      <c r="D303" s="3"/>
      <c r="E303" s="3"/>
      <c r="F303" s="3"/>
      <c r="G303" s="3"/>
      <c r="H303" s="42"/>
      <c r="L303" s="19"/>
    </row>
    <row r="304" spans="1:12">
      <c r="B304" s="23"/>
      <c r="C304" s="3"/>
      <c r="D304" s="3"/>
      <c r="E304" s="3"/>
      <c r="F304" s="3"/>
      <c r="G304" s="3"/>
      <c r="H304" s="42"/>
      <c r="L304" s="19"/>
    </row>
    <row r="305" spans="1:12">
      <c r="A305" s="17"/>
      <c r="B305" s="8"/>
      <c r="C305" s="9"/>
      <c r="D305" s="9"/>
      <c r="E305" s="9"/>
      <c r="F305" s="9"/>
      <c r="G305" s="9"/>
      <c r="H305" s="10"/>
      <c r="I305" s="93">
        <v>45</v>
      </c>
      <c r="J305" s="29"/>
      <c r="K305" s="29"/>
      <c r="L305" s="19"/>
    </row>
    <row r="306" spans="1:12">
      <c r="B306" s="23"/>
      <c r="C306" s="3"/>
      <c r="D306" s="3"/>
      <c r="E306" s="3"/>
      <c r="F306" s="3"/>
      <c r="G306" s="3"/>
      <c r="H306" s="42"/>
      <c r="I306" s="92">
        <f>I305+15</f>
        <v>60</v>
      </c>
      <c r="J306" s="6"/>
      <c r="K306" s="6"/>
      <c r="L306" s="19"/>
    </row>
    <row r="307" spans="1:12">
      <c r="A307" s="210" t="s">
        <v>22</v>
      </c>
      <c r="B307" s="23"/>
      <c r="C307" s="3"/>
      <c r="D307" s="3"/>
      <c r="E307" s="3"/>
      <c r="F307" s="3"/>
      <c r="G307" s="3"/>
      <c r="H307" s="42"/>
      <c r="I307" s="92">
        <f t="shared" ref="I307:I337" si="59">I306+15</f>
        <v>75</v>
      </c>
      <c r="J307" s="6"/>
      <c r="K307" s="6"/>
      <c r="L307" s="135"/>
    </row>
    <row r="308" spans="1:12">
      <c r="A308" s="210"/>
      <c r="B308" s="23"/>
      <c r="C308" s="3"/>
      <c r="D308" s="3"/>
      <c r="E308" s="3"/>
      <c r="F308" s="3"/>
      <c r="G308" s="3"/>
      <c r="H308" s="42"/>
      <c r="I308" s="92">
        <f t="shared" si="59"/>
        <v>90</v>
      </c>
      <c r="J308" s="6"/>
      <c r="K308" s="6"/>
      <c r="L308" s="135"/>
    </row>
    <row r="309" spans="1:12">
      <c r="A309" s="210"/>
      <c r="B309" s="23"/>
      <c r="C309" s="3"/>
      <c r="D309" s="3"/>
      <c r="E309" s="3"/>
      <c r="F309" s="3"/>
      <c r="G309" s="3"/>
      <c r="H309" s="42"/>
      <c r="I309" s="92">
        <f t="shared" si="59"/>
        <v>105</v>
      </c>
      <c r="J309" s="6"/>
      <c r="K309" s="6"/>
      <c r="L309" s="135"/>
    </row>
    <row r="310" spans="1:12">
      <c r="A310" s="210"/>
      <c r="B310" s="23"/>
      <c r="C310" s="3"/>
      <c r="D310" s="3"/>
      <c r="E310" s="3"/>
      <c r="F310" s="3"/>
      <c r="G310" s="3"/>
      <c r="H310" s="42"/>
      <c r="I310" s="92">
        <f t="shared" si="59"/>
        <v>120</v>
      </c>
      <c r="J310" s="6"/>
      <c r="K310" s="6"/>
      <c r="L310" s="135"/>
    </row>
    <row r="311" spans="1:12">
      <c r="A311" s="210"/>
      <c r="B311" s="23"/>
      <c r="C311" s="3"/>
      <c r="D311" s="3"/>
      <c r="E311" s="3"/>
      <c r="F311" s="3"/>
      <c r="G311" s="3"/>
      <c r="H311" s="42"/>
      <c r="I311" s="92">
        <f t="shared" si="59"/>
        <v>135</v>
      </c>
      <c r="J311" s="6"/>
      <c r="K311" s="6"/>
      <c r="L311" s="135"/>
    </row>
    <row r="312" spans="1:12">
      <c r="A312" s="210"/>
      <c r="B312" s="23"/>
      <c r="C312" s="3"/>
      <c r="D312" s="3"/>
      <c r="E312" s="3"/>
      <c r="F312" s="3"/>
      <c r="G312" s="3"/>
      <c r="H312" s="42"/>
      <c r="I312" s="92">
        <f t="shared" si="59"/>
        <v>150</v>
      </c>
      <c r="J312" s="6"/>
      <c r="K312" s="6"/>
      <c r="L312" s="135"/>
    </row>
    <row r="313" spans="1:12">
      <c r="A313" s="210"/>
      <c r="B313" s="23"/>
      <c r="C313" s="3"/>
      <c r="D313" s="3"/>
      <c r="E313" s="3"/>
      <c r="F313" s="3"/>
      <c r="G313" s="3"/>
      <c r="H313" s="42"/>
      <c r="I313" s="92">
        <f t="shared" si="59"/>
        <v>165</v>
      </c>
      <c r="J313" s="6"/>
      <c r="K313" s="6"/>
      <c r="L313" s="135"/>
    </row>
    <row r="314" spans="1:12">
      <c r="A314" s="210"/>
      <c r="B314" s="23"/>
      <c r="C314" s="3"/>
      <c r="D314" s="3"/>
      <c r="E314" s="3"/>
      <c r="F314" s="3"/>
      <c r="G314" s="3"/>
      <c r="H314" s="42"/>
      <c r="I314" s="92">
        <f t="shared" si="59"/>
        <v>180</v>
      </c>
      <c r="J314" s="6"/>
      <c r="K314" s="6"/>
      <c r="L314" s="135"/>
    </row>
    <row r="315" spans="1:12">
      <c r="A315" s="210"/>
      <c r="B315" s="23"/>
      <c r="C315" s="3"/>
      <c r="D315" s="3"/>
      <c r="E315" s="3"/>
      <c r="F315" s="3"/>
      <c r="G315" s="3"/>
      <c r="H315" s="42"/>
      <c r="I315" s="92">
        <f t="shared" si="59"/>
        <v>195</v>
      </c>
      <c r="J315" s="6"/>
      <c r="K315" s="6"/>
      <c r="L315" s="135"/>
    </row>
    <row r="316" spans="1:12">
      <c r="A316" s="210"/>
      <c r="B316" s="23"/>
      <c r="C316" s="3"/>
      <c r="D316" s="3"/>
      <c r="E316" s="3"/>
      <c r="F316" s="3"/>
      <c r="G316" s="3"/>
      <c r="H316" s="42"/>
      <c r="I316" s="92">
        <f t="shared" si="59"/>
        <v>210</v>
      </c>
      <c r="J316" s="6"/>
      <c r="K316" s="6"/>
      <c r="L316" s="135"/>
    </row>
    <row r="317" spans="1:12">
      <c r="A317" s="210"/>
      <c r="B317" s="23"/>
      <c r="C317" s="3"/>
      <c r="D317" s="3"/>
      <c r="E317" s="3"/>
      <c r="F317" s="3"/>
      <c r="G317" s="3"/>
      <c r="H317" s="42"/>
      <c r="I317" s="92">
        <f t="shared" si="59"/>
        <v>225</v>
      </c>
      <c r="J317" s="6"/>
      <c r="K317" s="6"/>
      <c r="L317" s="135"/>
    </row>
    <row r="318" spans="1:12">
      <c r="A318" s="210"/>
      <c r="B318" s="23"/>
      <c r="C318" s="3"/>
      <c r="D318" s="3"/>
      <c r="E318" s="3"/>
      <c r="F318" s="3"/>
      <c r="G318" s="3"/>
      <c r="H318" s="42"/>
      <c r="I318" s="92">
        <f t="shared" si="59"/>
        <v>240</v>
      </c>
      <c r="J318" s="6"/>
      <c r="K318" s="6"/>
      <c r="L318" s="135"/>
    </row>
    <row r="319" spans="1:12">
      <c r="A319" s="210"/>
      <c r="B319" s="23"/>
      <c r="C319" s="3"/>
      <c r="D319" s="3"/>
      <c r="E319" s="3"/>
      <c r="F319" s="3"/>
      <c r="G319" s="3"/>
      <c r="H319" s="42"/>
      <c r="I319" s="92">
        <f t="shared" si="59"/>
        <v>255</v>
      </c>
      <c r="J319" s="6"/>
      <c r="K319" s="6"/>
      <c r="L319" s="135"/>
    </row>
    <row r="320" spans="1:12">
      <c r="A320" s="210"/>
      <c r="B320" s="23"/>
      <c r="C320" s="3"/>
      <c r="D320" s="3"/>
      <c r="E320" s="3"/>
      <c r="F320" s="3"/>
      <c r="G320" s="3"/>
      <c r="H320" s="42"/>
      <c r="I320" s="92">
        <f t="shared" si="59"/>
        <v>270</v>
      </c>
      <c r="J320" s="6"/>
      <c r="K320" s="6"/>
      <c r="L320" s="135"/>
    </row>
    <row r="321" spans="1:12">
      <c r="A321" s="210"/>
      <c r="B321" s="23"/>
      <c r="C321" s="3"/>
      <c r="D321" s="3"/>
      <c r="E321" s="3"/>
      <c r="F321" s="3"/>
      <c r="G321" s="3"/>
      <c r="H321" s="42"/>
      <c r="I321" s="92">
        <f t="shared" si="59"/>
        <v>285</v>
      </c>
      <c r="J321" s="6"/>
      <c r="K321" s="6"/>
      <c r="L321" s="135"/>
    </row>
    <row r="322" spans="1:12">
      <c r="A322" s="210"/>
      <c r="B322" s="23"/>
      <c r="C322" s="3"/>
      <c r="D322" s="3"/>
      <c r="E322" s="3"/>
      <c r="F322" s="3"/>
      <c r="G322" s="3"/>
      <c r="H322" s="42"/>
      <c r="I322" s="92">
        <f t="shared" si="59"/>
        <v>300</v>
      </c>
      <c r="J322" s="6"/>
      <c r="K322" s="6"/>
      <c r="L322" s="135"/>
    </row>
    <row r="323" spans="1:12">
      <c r="A323" s="210"/>
      <c r="B323" s="23"/>
      <c r="C323" s="3"/>
      <c r="D323" s="3"/>
      <c r="E323" s="3"/>
      <c r="F323" s="3"/>
      <c r="G323" s="3"/>
      <c r="H323" s="42"/>
      <c r="I323" s="92">
        <f t="shared" si="59"/>
        <v>315</v>
      </c>
      <c r="J323" s="6"/>
      <c r="K323" s="6"/>
      <c r="L323" s="135"/>
    </row>
    <row r="324" spans="1:12">
      <c r="A324" s="210"/>
      <c r="B324" s="23"/>
      <c r="C324" s="3"/>
      <c r="D324" s="3"/>
      <c r="E324" s="3"/>
      <c r="F324" s="3"/>
      <c r="G324" s="3"/>
      <c r="H324" s="42"/>
      <c r="I324" s="92">
        <f t="shared" si="59"/>
        <v>330</v>
      </c>
      <c r="J324" s="6"/>
      <c r="K324" s="6"/>
      <c r="L324" s="135"/>
    </row>
    <row r="325" spans="1:12">
      <c r="A325" s="210"/>
      <c r="B325" s="23"/>
      <c r="C325" s="3"/>
      <c r="D325" s="3"/>
      <c r="E325" s="3"/>
      <c r="F325" s="3"/>
      <c r="G325" s="3"/>
      <c r="H325" s="42"/>
      <c r="I325" s="92">
        <f t="shared" si="59"/>
        <v>345</v>
      </c>
      <c r="J325" s="6"/>
      <c r="K325" s="6"/>
      <c r="L325" s="135"/>
    </row>
    <row r="326" spans="1:12">
      <c r="A326" s="210"/>
      <c r="B326" s="23"/>
      <c r="C326" s="3"/>
      <c r="D326" s="3"/>
      <c r="E326" s="3"/>
      <c r="F326" s="3"/>
      <c r="G326" s="3"/>
      <c r="H326" s="42"/>
      <c r="I326" s="92">
        <f t="shared" si="59"/>
        <v>360</v>
      </c>
      <c r="J326" s="6"/>
      <c r="K326" s="6"/>
      <c r="L326" s="19"/>
    </row>
    <row r="327" spans="1:12">
      <c r="A327" s="210"/>
      <c r="B327" s="23"/>
      <c r="C327" s="3"/>
      <c r="D327" s="3"/>
      <c r="E327" s="3"/>
      <c r="F327" s="3"/>
      <c r="G327" s="3"/>
      <c r="H327" s="42"/>
      <c r="I327" s="92">
        <f t="shared" si="59"/>
        <v>375</v>
      </c>
      <c r="J327" s="6"/>
      <c r="K327" s="6"/>
      <c r="L327" s="19"/>
    </row>
    <row r="328" spans="1:12">
      <c r="B328" s="23"/>
      <c r="C328" s="3"/>
      <c r="D328" s="3"/>
      <c r="E328" s="3"/>
      <c r="F328" s="3"/>
      <c r="G328" s="3"/>
      <c r="H328" s="42"/>
      <c r="I328" s="92">
        <f t="shared" si="59"/>
        <v>390</v>
      </c>
      <c r="J328" s="6"/>
      <c r="K328" s="6"/>
      <c r="L328" s="19"/>
    </row>
    <row r="329" spans="1:12">
      <c r="B329" s="23"/>
      <c r="C329" s="3"/>
      <c r="D329" s="3"/>
      <c r="E329" s="3"/>
      <c r="F329" s="3"/>
      <c r="G329" s="3"/>
      <c r="H329" s="42"/>
      <c r="I329" s="92">
        <f t="shared" si="59"/>
        <v>405</v>
      </c>
      <c r="J329" s="6"/>
      <c r="K329" s="6"/>
      <c r="L329" s="19"/>
    </row>
    <row r="330" spans="1:12">
      <c r="B330" s="23"/>
      <c r="C330" s="3"/>
      <c r="D330" s="3"/>
      <c r="E330" s="3"/>
      <c r="F330" s="3"/>
      <c r="G330" s="3"/>
      <c r="H330" s="42"/>
      <c r="I330" s="92">
        <f t="shared" si="59"/>
        <v>420</v>
      </c>
      <c r="J330" s="6"/>
      <c r="K330" s="6"/>
      <c r="L330" s="19"/>
    </row>
    <row r="331" spans="1:12">
      <c r="B331" s="23"/>
      <c r="C331" s="3"/>
      <c r="D331" s="3"/>
      <c r="E331" s="3"/>
      <c r="F331" s="3"/>
      <c r="G331" s="3"/>
      <c r="H331" s="42"/>
      <c r="I331" s="92">
        <f t="shared" si="59"/>
        <v>435</v>
      </c>
      <c r="J331" s="6"/>
      <c r="K331" s="6"/>
      <c r="L331" s="19"/>
    </row>
    <row r="332" spans="1:12">
      <c r="B332" s="23"/>
      <c r="C332" s="3"/>
      <c r="D332" s="3"/>
      <c r="E332" s="3"/>
      <c r="F332" s="3"/>
      <c r="G332" s="3"/>
      <c r="H332" s="42"/>
      <c r="I332" s="92">
        <f t="shared" si="59"/>
        <v>450</v>
      </c>
      <c r="J332" s="6"/>
      <c r="K332" s="6"/>
      <c r="L332" s="19"/>
    </row>
    <row r="333" spans="1:12">
      <c r="B333" s="23"/>
      <c r="C333" s="3"/>
      <c r="D333" s="3"/>
      <c r="E333" s="3"/>
      <c r="F333" s="3"/>
      <c r="G333" s="3"/>
      <c r="H333" s="42"/>
      <c r="I333" s="92">
        <f t="shared" si="59"/>
        <v>465</v>
      </c>
      <c r="J333" s="6"/>
      <c r="K333" s="6"/>
      <c r="L333" s="19"/>
    </row>
    <row r="334" spans="1:12">
      <c r="B334" s="23"/>
      <c r="C334" s="3"/>
      <c r="D334" s="3"/>
      <c r="E334" s="3"/>
      <c r="F334" s="3"/>
      <c r="G334" s="3"/>
      <c r="H334" s="42"/>
      <c r="I334" s="92">
        <f t="shared" si="59"/>
        <v>480</v>
      </c>
      <c r="J334" s="6"/>
      <c r="K334" s="6"/>
      <c r="L334" s="19"/>
    </row>
    <row r="335" spans="1:12">
      <c r="B335" s="23"/>
      <c r="C335" s="3"/>
      <c r="D335" s="3"/>
      <c r="E335" s="3"/>
      <c r="F335" s="3"/>
      <c r="G335" s="3"/>
      <c r="H335" s="42"/>
      <c r="I335" s="92">
        <f t="shared" si="59"/>
        <v>495</v>
      </c>
      <c r="J335" s="6"/>
      <c r="K335" s="6"/>
      <c r="L335" s="19"/>
    </row>
    <row r="336" spans="1:12">
      <c r="B336" s="23"/>
      <c r="C336" s="3"/>
      <c r="D336" s="3"/>
      <c r="E336" s="3"/>
      <c r="F336" s="3"/>
      <c r="G336" s="3"/>
      <c r="H336" s="42"/>
      <c r="I336" s="92">
        <f t="shared" si="59"/>
        <v>510</v>
      </c>
      <c r="J336" s="6"/>
      <c r="K336" s="6"/>
      <c r="L336" s="19"/>
    </row>
    <row r="337" spans="1:58">
      <c r="B337" s="23"/>
      <c r="C337" s="3"/>
      <c r="D337" s="3"/>
      <c r="E337" s="3"/>
      <c r="F337" s="3"/>
      <c r="G337" s="3"/>
      <c r="H337" s="42"/>
      <c r="I337" s="92">
        <f t="shared" si="59"/>
        <v>525</v>
      </c>
      <c r="J337" s="6"/>
      <c r="K337" s="6"/>
      <c r="L337" s="19"/>
      <c r="BF337" s="109"/>
    </row>
    <row r="338" spans="1:58">
      <c r="B338" s="23"/>
      <c r="C338" s="3"/>
      <c r="D338" s="3"/>
      <c r="E338" s="3"/>
      <c r="F338" s="3"/>
      <c r="G338" s="3"/>
      <c r="H338" s="42"/>
      <c r="L338" s="19"/>
    </row>
    <row r="339" spans="1:58">
      <c r="A339" s="25"/>
      <c r="B339" s="32"/>
      <c r="C339" s="33"/>
      <c r="D339" s="33"/>
      <c r="E339" s="33"/>
      <c r="F339" s="33"/>
      <c r="G339" s="33"/>
      <c r="H339" s="43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203" priority="9" operator="between">
      <formula>2</formula>
      <formula>100</formula>
    </cfRule>
    <cfRule type="cellIs" dxfId="202" priority="10" operator="between">
      <formula>1.5</formula>
      <formula>2</formula>
    </cfRule>
    <cfRule type="cellIs" dxfId="201" priority="11" operator="between">
      <formula>1</formula>
      <formula>1.5</formula>
    </cfRule>
    <cfRule type="cellIs" dxfId="200" priority="12" operator="between">
      <formula>0</formula>
      <formula>1</formula>
    </cfRule>
  </conditionalFormatting>
  <conditionalFormatting sqref="AD30:AF30 AN30:AY30">
    <cfRule type="cellIs" dxfId="199" priority="1" operator="between">
      <formula>2</formula>
      <formula>100</formula>
    </cfRule>
    <cfRule type="cellIs" dxfId="198" priority="2" operator="between">
      <formula>1.5</formula>
      <formula>2</formula>
    </cfRule>
    <cfRule type="cellIs" dxfId="197" priority="3" operator="between">
      <formula>1</formula>
      <formula>1.5</formula>
    </cfRule>
    <cfRule type="cellIs" dxfId="196" priority="4" operator="between">
      <formula>0</formula>
      <formula>1</formula>
    </cfRule>
  </conditionalFormatting>
  <conditionalFormatting sqref="AD32:AF59 AN32:AY59">
    <cfRule type="cellIs" dxfId="195" priority="5" operator="between">
      <formula>2</formula>
      <formula>100</formula>
    </cfRule>
    <cfRule type="cellIs" dxfId="194" priority="6" operator="between">
      <formula>1.5</formula>
      <formula>2</formula>
    </cfRule>
    <cfRule type="cellIs" dxfId="193" priority="7" operator="between">
      <formula>1</formula>
      <formula>1.5</formula>
    </cfRule>
    <cfRule type="cellIs" dxfId="192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73F6A-DD35-4170-8E66-960D4CD81E41}">
  <sheetPr>
    <tabColor rgb="FF92D050"/>
  </sheetPr>
  <dimension ref="A1:BG377"/>
  <sheetViews>
    <sheetView zoomScale="80" zoomScaleNormal="80" workbookViewId="0">
      <pane xSplit="1" ySplit="3" topLeftCell="B4" activePane="bottomRight" state="frozen"/>
      <selection activeCell="AQ17" sqref="AQ17"/>
      <selection pane="topRight" activeCell="AQ17" sqref="AQ17"/>
      <selection pane="bottomLeft" activeCell="AQ17" sqref="AQ17"/>
      <selection pane="bottomRight" activeCell="A20" sqref="A20"/>
    </sheetView>
  </sheetViews>
  <sheetFormatPr defaultRowHeight="15"/>
  <cols>
    <col min="9" max="9" width="9.42578125" customWidth="1"/>
    <col min="10" max="10" width="9.42578125" style="39" customWidth="1"/>
    <col min="11" max="11" width="9.140625" style="39"/>
    <col min="13" max="13" width="9.28515625" customWidth="1"/>
    <col min="29" max="29" width="4.7109375" customWidth="1"/>
    <col min="33" max="33" width="4.7109375" customWidth="1"/>
    <col min="35" max="35" width="8.85546875" customWidth="1"/>
    <col min="40" max="40" width="8.28515625" customWidth="1"/>
    <col min="41" max="41" width="8.5703125" customWidth="1"/>
    <col min="44" max="44" width="9.28515625" customWidth="1"/>
  </cols>
  <sheetData>
    <row r="1" spans="2:13">
      <c r="B1" s="199" t="s">
        <v>12</v>
      </c>
      <c r="C1" s="200"/>
      <c r="D1" s="200"/>
      <c r="E1" s="200"/>
      <c r="F1" s="200"/>
      <c r="G1" s="200"/>
      <c r="H1" s="201"/>
      <c r="I1" s="208" t="s">
        <v>29</v>
      </c>
      <c r="J1" s="209"/>
      <c r="K1" s="209"/>
      <c r="L1" s="19"/>
      <c r="M1" s="2" t="s">
        <v>49</v>
      </c>
    </row>
    <row r="2" spans="2:13" ht="18">
      <c r="B2" s="11" t="s">
        <v>1</v>
      </c>
      <c r="C2" s="2" t="s">
        <v>3</v>
      </c>
      <c r="D2" s="2" t="s">
        <v>4</v>
      </c>
      <c r="E2" s="2" t="s">
        <v>5</v>
      </c>
      <c r="F2" s="5" t="s">
        <v>6</v>
      </c>
      <c r="G2" s="2" t="s">
        <v>7</v>
      </c>
      <c r="H2" s="12" t="s">
        <v>8</v>
      </c>
      <c r="I2" s="11" t="s">
        <v>1</v>
      </c>
      <c r="J2" s="2" t="s">
        <v>7</v>
      </c>
      <c r="K2" s="2" t="s">
        <v>8</v>
      </c>
      <c r="L2" s="134"/>
      <c r="M2" s="96">
        <f>stability!K51</f>
        <v>0.58787753826796252</v>
      </c>
    </row>
    <row r="3" spans="2:13">
      <c r="B3" s="13" t="s">
        <v>9</v>
      </c>
      <c r="C3" s="14" t="s">
        <v>10</v>
      </c>
      <c r="D3" s="14" t="s">
        <v>10</v>
      </c>
      <c r="E3" s="14" t="s">
        <v>10</v>
      </c>
      <c r="F3" s="14" t="s">
        <v>10</v>
      </c>
      <c r="G3" s="14" t="s">
        <v>11</v>
      </c>
      <c r="H3" s="15" t="s">
        <v>11</v>
      </c>
      <c r="I3" s="13" t="s">
        <v>9</v>
      </c>
      <c r="J3" s="14" t="s">
        <v>11</v>
      </c>
      <c r="K3" s="14" t="s">
        <v>11</v>
      </c>
      <c r="L3" s="21"/>
    </row>
    <row r="4" spans="2:13">
      <c r="B4" s="16"/>
      <c r="C4" s="17"/>
      <c r="D4" s="17"/>
      <c r="E4" s="17"/>
      <c r="F4" s="17"/>
      <c r="G4" s="17"/>
      <c r="H4" s="18"/>
      <c r="L4" s="19"/>
    </row>
    <row r="5" spans="2:13">
      <c r="B5" s="19"/>
      <c r="H5" s="20"/>
      <c r="L5" s="19"/>
    </row>
    <row r="6" spans="2:13">
      <c r="B6" s="19"/>
      <c r="H6" s="20"/>
      <c r="L6" s="19"/>
    </row>
    <row r="7" spans="2:13">
      <c r="B7" s="19"/>
      <c r="H7" s="20"/>
      <c r="L7" s="19"/>
    </row>
    <row r="8" spans="2:13">
      <c r="B8" s="19"/>
      <c r="H8" s="20"/>
      <c r="L8" s="19"/>
    </row>
    <row r="9" spans="2:13">
      <c r="B9" s="19"/>
      <c r="H9" s="20"/>
      <c r="L9" s="19"/>
    </row>
    <row r="10" spans="2:13">
      <c r="B10" s="19"/>
      <c r="H10" s="20"/>
      <c r="L10" s="19"/>
    </row>
    <row r="11" spans="2:13">
      <c r="B11" s="19"/>
      <c r="H11" s="20"/>
      <c r="L11" s="19"/>
    </row>
    <row r="12" spans="2:13">
      <c r="B12" s="19"/>
      <c r="H12" s="20"/>
      <c r="L12" s="19"/>
    </row>
    <row r="13" spans="2:13">
      <c r="B13" s="19"/>
      <c r="H13" s="20"/>
      <c r="L13" s="19"/>
    </row>
    <row r="14" spans="2:13">
      <c r="B14" s="19"/>
      <c r="H14" s="20"/>
      <c r="L14" s="19"/>
    </row>
    <row r="15" spans="2:13">
      <c r="B15" s="19"/>
      <c r="H15" s="20"/>
      <c r="L15" s="19"/>
    </row>
    <row r="16" spans="2:13">
      <c r="B16" s="19"/>
      <c r="H16" s="20"/>
      <c r="L16" s="19"/>
    </row>
    <row r="17" spans="1:59">
      <c r="B17" s="19"/>
      <c r="H17" s="20"/>
      <c r="L17" s="19"/>
    </row>
    <row r="18" spans="1:59">
      <c r="B18" s="19"/>
      <c r="H18" s="20"/>
      <c r="L18" s="19"/>
    </row>
    <row r="19" spans="1:59">
      <c r="B19" s="19"/>
      <c r="H19" s="20"/>
      <c r="L19" s="19"/>
    </row>
    <row r="20" spans="1:59">
      <c r="B20" s="19"/>
      <c r="H20" s="20"/>
      <c r="L20" s="19"/>
    </row>
    <row r="21" spans="1:59">
      <c r="B21" s="19"/>
      <c r="H21" s="20"/>
      <c r="L21" s="19"/>
    </row>
    <row r="22" spans="1:59">
      <c r="B22" s="19"/>
      <c r="H22" s="20"/>
      <c r="L22" s="19"/>
    </row>
    <row r="23" spans="1:59">
      <c r="B23" s="19"/>
      <c r="H23" s="20"/>
      <c r="L23" s="19"/>
    </row>
    <row r="24" spans="1:59">
      <c r="B24" s="19"/>
      <c r="H24" s="20"/>
      <c r="L24" s="19"/>
    </row>
    <row r="25" spans="1:59">
      <c r="A25" s="208" t="s">
        <v>0</v>
      </c>
      <c r="B25" s="120">
        <f t="shared" ref="B25:B29" si="0">B26-15</f>
        <v>37.5</v>
      </c>
      <c r="C25" s="121"/>
      <c r="D25" s="121">
        <v>1.9411672480837185</v>
      </c>
      <c r="E25" s="121">
        <v>1.8000000000000003</v>
      </c>
      <c r="F25" s="122">
        <v>1.0540925533894607E-2</v>
      </c>
      <c r="G25" s="121">
        <v>-7.2722867245506935</v>
      </c>
      <c r="H25" s="123">
        <v>0.87576173649035449</v>
      </c>
      <c r="I25" s="92">
        <v>45</v>
      </c>
      <c r="J25" s="6"/>
      <c r="K25" s="6"/>
      <c r="L25" s="135"/>
    </row>
    <row r="26" spans="1:59">
      <c r="A26" s="208"/>
      <c r="B26" s="23">
        <f t="shared" si="0"/>
        <v>52.5</v>
      </c>
      <c r="C26" s="4"/>
      <c r="D26" s="4">
        <v>1.9396282480837186</v>
      </c>
      <c r="E26" s="4">
        <v>1.8039999999999998</v>
      </c>
      <c r="F26" s="40">
        <v>9.6609178307929672E-3</v>
      </c>
      <c r="G26" s="4">
        <v>-6.9924867416070322</v>
      </c>
      <c r="H26" s="41">
        <v>0.87645661052809343</v>
      </c>
      <c r="I26" s="92">
        <f>I25+15</f>
        <v>60</v>
      </c>
      <c r="J26" s="6">
        <f t="shared" ref="J26:J35" si="1">G26+(G27-G26)/15*(I26-B26)</f>
        <v>-6.9430866286608328</v>
      </c>
      <c r="K26" s="6">
        <f t="shared" ref="K26:K35" si="2">H26+(H27-H26)/15*(I26-B26)</f>
        <v>0.8497479228741478</v>
      </c>
      <c r="L26" s="135"/>
      <c r="M26" t="s">
        <v>69</v>
      </c>
      <c r="O26" s="136" t="s">
        <v>65</v>
      </c>
      <c r="P26" s="137" t="s">
        <v>66</v>
      </c>
      <c r="Q26" s="138" t="s">
        <v>67</v>
      </c>
      <c r="R26" s="139" t="s">
        <v>68</v>
      </c>
    </row>
    <row r="27" spans="1:59">
      <c r="A27" s="208"/>
      <c r="B27" s="23">
        <f t="shared" si="0"/>
        <v>67.5</v>
      </c>
      <c r="C27" s="4"/>
      <c r="D27" s="4">
        <v>1.9440142480837186</v>
      </c>
      <c r="E27" s="4">
        <v>1.81</v>
      </c>
      <c r="F27" s="40">
        <v>0</v>
      </c>
      <c r="G27" s="4">
        <v>-6.8936865157146334</v>
      </c>
      <c r="H27" s="41">
        <v>0.82303923522020206</v>
      </c>
      <c r="I27" s="92">
        <f t="shared" ref="I27:I57" si="3">I26+15</f>
        <v>75</v>
      </c>
      <c r="J27" s="6">
        <f t="shared" si="1"/>
        <v>-6.6130408763267265</v>
      </c>
      <c r="K27" s="6">
        <f t="shared" si="2"/>
        <v>0.84849801524238433</v>
      </c>
      <c r="L27" s="135"/>
      <c r="M27" s="149"/>
      <c r="N27" s="205" t="s">
        <v>77</v>
      </c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1"/>
      <c r="AD27" s="205" t="s">
        <v>78</v>
      </c>
      <c r="AE27" s="206"/>
      <c r="AF27" s="207"/>
      <c r="AG27" s="2"/>
      <c r="AH27" s="205" t="s">
        <v>76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BE27" s="2"/>
      <c r="BF27" s="2"/>
      <c r="BG27" s="2"/>
    </row>
    <row r="28" spans="1:59">
      <c r="A28" s="208"/>
      <c r="B28" s="23">
        <f t="shared" si="0"/>
        <v>82.5</v>
      </c>
      <c r="C28" s="4"/>
      <c r="D28" s="4">
        <v>1.9451762480837185</v>
      </c>
      <c r="E28" s="4">
        <v>1.8219999999999998</v>
      </c>
      <c r="F28" s="40">
        <v>1.0327955589886455E-2</v>
      </c>
      <c r="G28" s="4">
        <v>-6.3323952369388206</v>
      </c>
      <c r="H28" s="41">
        <v>0.8739567952645666</v>
      </c>
      <c r="I28" s="92">
        <f t="shared" si="3"/>
        <v>90</v>
      </c>
      <c r="J28" s="6">
        <f t="shared" si="1"/>
        <v>-6.1371062243069252</v>
      </c>
      <c r="K28" s="6">
        <f t="shared" si="2"/>
        <v>0.84816171036813026</v>
      </c>
      <c r="L28" s="135"/>
      <c r="M28" s="145"/>
      <c r="N28" s="151" t="s">
        <v>31</v>
      </c>
      <c r="O28" s="151" t="s">
        <v>32</v>
      </c>
      <c r="P28" s="151" t="s">
        <v>33</v>
      </c>
      <c r="Q28" s="151" t="s">
        <v>34</v>
      </c>
      <c r="R28" s="151" t="s">
        <v>35</v>
      </c>
      <c r="S28" s="151" t="s">
        <v>36</v>
      </c>
      <c r="T28" s="151" t="s">
        <v>37</v>
      </c>
      <c r="U28" s="151" t="s">
        <v>38</v>
      </c>
      <c r="V28" s="151" t="s">
        <v>39</v>
      </c>
      <c r="W28" s="151" t="s">
        <v>40</v>
      </c>
      <c r="X28" s="151" t="s">
        <v>41</v>
      </c>
      <c r="Y28" s="151" t="s">
        <v>42</v>
      </c>
      <c r="Z28" s="151" t="s">
        <v>46</v>
      </c>
      <c r="AA28" s="151" t="s">
        <v>47</v>
      </c>
      <c r="AB28" s="152" t="s">
        <v>48</v>
      </c>
      <c r="AD28" s="159" t="s">
        <v>54</v>
      </c>
      <c r="AE28" s="160" t="s">
        <v>58</v>
      </c>
      <c r="AF28" s="161" t="s">
        <v>75</v>
      </c>
      <c r="AH28" s="159" t="s">
        <v>72</v>
      </c>
      <c r="AI28" s="160" t="s">
        <v>73</v>
      </c>
      <c r="AJ28" s="160" t="s">
        <v>74</v>
      </c>
      <c r="AK28" s="160" t="s">
        <v>43</v>
      </c>
      <c r="AL28" s="160" t="s">
        <v>44</v>
      </c>
      <c r="AM28" s="160" t="s">
        <v>45</v>
      </c>
      <c r="AN28" s="160" t="s">
        <v>51</v>
      </c>
      <c r="AO28" s="160" t="s">
        <v>52</v>
      </c>
      <c r="AP28" s="160" t="s">
        <v>53</v>
      </c>
      <c r="AQ28" s="160" t="s">
        <v>55</v>
      </c>
      <c r="AR28" s="160" t="s">
        <v>56</v>
      </c>
      <c r="AS28" s="160" t="s">
        <v>57</v>
      </c>
      <c r="AT28" s="160" t="s">
        <v>59</v>
      </c>
      <c r="AU28" s="160" t="s">
        <v>60</v>
      </c>
      <c r="AV28" s="160" t="s">
        <v>61</v>
      </c>
      <c r="AW28" s="160" t="s">
        <v>62</v>
      </c>
      <c r="AX28" s="160" t="s">
        <v>63</v>
      </c>
      <c r="AY28" s="161" t="s">
        <v>64</v>
      </c>
    </row>
    <row r="29" spans="1:59">
      <c r="A29" s="208"/>
      <c r="B29" s="23">
        <f t="shared" si="0"/>
        <v>97.5</v>
      </c>
      <c r="C29" s="4"/>
      <c r="D29" s="4">
        <v>1.9456042480837186</v>
      </c>
      <c r="E29" s="4">
        <v>1.8299999999999996</v>
      </c>
      <c r="F29" s="40">
        <v>4.6811112914356016E-16</v>
      </c>
      <c r="G29" s="4">
        <v>-5.9418172116750299</v>
      </c>
      <c r="H29" s="41">
        <v>0.82236662547169392</v>
      </c>
      <c r="I29" s="92">
        <f t="shared" si="3"/>
        <v>105</v>
      </c>
      <c r="J29" s="6">
        <f t="shared" si="1"/>
        <v>-5.7726382039446786</v>
      </c>
      <c r="K29" s="6">
        <f t="shared" si="2"/>
        <v>0.84772879523431177</v>
      </c>
      <c r="L29" s="135"/>
      <c r="M29" s="146"/>
      <c r="N29" s="205" t="s">
        <v>71</v>
      </c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7"/>
      <c r="AD29" s="205" t="s">
        <v>79</v>
      </c>
      <c r="AE29" s="206"/>
      <c r="AF29" s="207"/>
      <c r="AH29" s="205" t="s">
        <v>71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7"/>
    </row>
    <row r="30" spans="1:59">
      <c r="A30" s="208"/>
      <c r="B30" s="23">
        <f>B31-15</f>
        <v>112.5</v>
      </c>
      <c r="C30" s="4"/>
      <c r="D30" s="4">
        <v>1.9471052480837185</v>
      </c>
      <c r="E30" s="4">
        <v>1.8379999999999996</v>
      </c>
      <c r="F30" s="40">
        <v>1.0327955589886454E-2</v>
      </c>
      <c r="G30" s="4">
        <v>-5.6034591962143265</v>
      </c>
      <c r="H30" s="41">
        <v>0.87309096499692973</v>
      </c>
      <c r="I30" s="92">
        <f t="shared" si="3"/>
        <v>120</v>
      </c>
      <c r="J30" s="6">
        <f t="shared" si="1"/>
        <v>-5.431940918600989</v>
      </c>
      <c r="K30" s="6">
        <f t="shared" si="2"/>
        <v>0.87325177726614656</v>
      </c>
      <c r="L30" s="135"/>
      <c r="M30" s="150"/>
      <c r="N30" s="96">
        <f>IF(ISBLANK(G31),"",IF(ISBLANK(G68),"",ABS(G31-G68)/SQRT(H31^2+H68^2+M2^2)))</f>
        <v>0.80724871393675157</v>
      </c>
      <c r="O30" s="96">
        <f>IF(ISBLANK(G31),"",IF(ISBLANK(G107),"",ABS(G31-G107)/SQRT(H31^2+H107^2+M2^2)))</f>
        <v>0.28266833088637328</v>
      </c>
      <c r="P30" s="96">
        <f>IF(ISBLANK(G31),"",IF(ISBLANK(G231),"",ABS(G31-G231)/SQRT(H31^2+H231^2+M2^2)))</f>
        <v>0.30288676826890237</v>
      </c>
      <c r="Q30" s="96" t="str">
        <f>IF(ISBLANK(G31),"",IF(ISBLANK(G238),"",ABS(G31-G238)/SQRT(H238^2+H31^2+M2^2)))</f>
        <v/>
      </c>
      <c r="R30" s="96">
        <f>IF(ISBLANK(G31),"",IF(ISBLANK(G316),"",ABS(G31-G316)/SQRT(H316^2+H31^2+M2^2)))</f>
        <v>0.57853695968723939</v>
      </c>
      <c r="S30" s="96">
        <f>IF(ISBLANK(G68),"",IF(ISBLANK(G107),"",ABS(G68-G107)/SQRT(H107^2+H68^2+M2^2)))</f>
        <v>1.1857603052771981</v>
      </c>
      <c r="T30" s="96">
        <f>IF(ISBLANK(G68),"",IF(ISBLANK(G231),"",ABS(G68-G231)/SQRT(H231^2+H68^2+M2^2)))</f>
        <v>6.1430284354368092E-2</v>
      </c>
      <c r="U30" s="96" t="str">
        <f>IF(ISBLANK(G68),"",IF(ISBLANK(G238),"",ABS(G68-G238)/SQRT(H238^2+H68^2+M2^2)))</f>
        <v/>
      </c>
      <c r="V30" s="96">
        <f>IF(ISBLANK(G68),"",IF(ISBLANK(G316),"",ABS(G68-G316)/SQRT(H316^2+H68^2+M2^2)))</f>
        <v>1.2227053162021653</v>
      </c>
      <c r="W30" s="96">
        <f>IF(ISBLANK(G107),"",IF(ISBLANK(G231),"",ABS(G107-G231)/SQRT(H231^2+H107^2+M2^2)))</f>
        <v>0.45129534651265901</v>
      </c>
      <c r="X30" s="96" t="str">
        <f>IF(ISBLANK(G107),"",IF(ISBLANK(G238),"",ABS(G107-G238)/SQRT(H238^2+H107^2+M2^2)))</f>
        <v/>
      </c>
      <c r="Y30" s="96">
        <f>IF(ISBLANK(G107),"",IF(ISBLANK(G316),"",ABS(G107-G316)/SQRT(H316^2+H107^2+M2^2)))</f>
        <v>0.37315778039075043</v>
      </c>
      <c r="Z30" s="96" t="str">
        <f>IF(ISBLANK(G231),"",IF(ISBLANK(G238),"",ABS(G231-G238)/SQRT(H238^2+H231^2+M2^2)))</f>
        <v/>
      </c>
      <c r="AA30" s="96">
        <f>IF(ISBLANK(G231),"",IF(ISBLANK(G316),"",ABS(G231-G316)/SQRT(H316^2+H231^2+M2^2)))</f>
        <v>0.63940201071159675</v>
      </c>
      <c r="AB30" s="108" t="str">
        <f>IF(ISBLANK(G238),"",IF(ISBLANK(G316),"",ABS(G238-G316)/SQRT(H316^2+H238^2+M2^2)))</f>
        <v/>
      </c>
      <c r="AD30" s="162">
        <f>IF(ISBLANK(G179),"",IF(ISBLANK(G145),"",ABS(G179-G145)/SQRT(H145^2+H179^2+M2^2)))</f>
        <v>0.22699439269857466</v>
      </c>
      <c r="AE30" s="157">
        <f>IF(ISBLANK(G179),"",IF(ISBLANK(G289),"",ABS(G179-G289)/SQRT(H289^2+H179^2+M2^2)))</f>
        <v>8.8614387263695429E-2</v>
      </c>
      <c r="AF30" s="158">
        <f>IF(ISBLANK(G145),"",IF(ISBLANK(G289),"",ABS(G145-G289)/SQRT(H289^2+H145^2+M2^2)))</f>
        <v>4.5461496940042241E-3</v>
      </c>
      <c r="AH30" s="155">
        <f>IF(ISBLANK(G31),"",IF(ISBLANK(G145),"",ABS(G31-G145)/SQRT(H31^2+H145^2+M2^2)))</f>
        <v>0.48223621285360579</v>
      </c>
      <c r="AI30" s="156">
        <f>IF(ISBLANK(G68),"",IF(ISBLANK(G145),"",ABS(G68-G145)/SQRT(H145^2+H68^2+M2^2)))</f>
        <v>1.3787220521533796</v>
      </c>
      <c r="AJ30" s="156">
        <f>IF(ISBLANK(G107),"",IF(ISBLANK(G145),"",ABS(G107-G145)/SQRT(H145^2+H107^2+M2^2)))</f>
        <v>0.21606610855141783</v>
      </c>
      <c r="AK30" s="156">
        <f>IF(ISBLANK(G145),"",IF(ISBLANK(G231),"",ABS(G145-G231)/SQRT(H231^2+H145^2+M2^2)))</f>
        <v>0.5572889339050644</v>
      </c>
      <c r="AL30" s="156" t="str">
        <f>IF(ISBLANK(G145),"",IF(ISBLANK(G238),"",ABS(G145-G238)/SQRT(H238^2+H145^2+M2^2)))</f>
        <v/>
      </c>
      <c r="AM30" s="156">
        <f>IF(ISBLANK(G145),"",IF(ISBLANK(G316),"",ABS(G145-G316)/SQRT(H316^2+H145^2+M2^2)))</f>
        <v>0.20321148255824892</v>
      </c>
      <c r="AN30" s="157">
        <f>IF(ISBLANK(G179),"",IF(ISBLANK(G31),"",ABS(G179-G31)/SQRT(H31^2+H179^2+M2^2)))</f>
        <v>0.4619313820469893</v>
      </c>
      <c r="AO30" s="157">
        <f>IF(ISBLANK(G179),"",IF(ISBLANK(G68),"",ABS(G179-G68)/SQRT(H68^2+H179^2+M2^2)))</f>
        <v>0.82482165758962112</v>
      </c>
      <c r="AP30" s="157">
        <f>IF(ISBLANK(G179),"",IF(ISBLANK(G107),"",ABS(G179-G107)/SQRT(H107^2+H179^2+M2^2)))</f>
        <v>0.33122595748071226</v>
      </c>
      <c r="AQ30" s="157">
        <f>IF(ISBLANK(G179),"",IF(ISBLANK(G231),"",ABS(G179-G231)/SQRT(H231^2+H179^2+M2^2)))</f>
        <v>0.58358442738350813</v>
      </c>
      <c r="AR30" s="157" t="str">
        <f>IF(ISBLANK(G179),"",IF(ISBLANK(G238),"",ABS(G179-G238)/SQRT(H238^2+H179^2+M2^2)))</f>
        <v/>
      </c>
      <c r="AS30" s="157">
        <f>IF(ISBLANK(G179),"",IF(ISBLANK(G316),"",ABS(G179-G316)/SQRT(H316^2+H179^2+M2^2)))</f>
        <v>9.3029709281995776E-2</v>
      </c>
      <c r="AT30" s="157">
        <f>IF(ISBLANK(G31),"",IF(ISBLANK(G289),"",ABS(G31-G289)/SQRT(H289^2+H31^2+M2^2)))</f>
        <v>0.10756252582682441</v>
      </c>
      <c r="AU30" s="157">
        <f>IF(ISBLANK(G68),"",IF(ISBLANK(G289),"",ABS(G68-G289)/SQRT(H289^2+H68^2+M2^2)))</f>
        <v>0.25597150414485959</v>
      </c>
      <c r="AV30" s="157">
        <f>IF(ISBLANK(G107),"",IF(ISBLANK(G289),"",ABS(G107-G289)/SQRT(H289^2+H107^2+M2^2)))</f>
        <v>4.9183036518578471E-2</v>
      </c>
      <c r="AW30" s="157">
        <f>IF(ISBLANK(G231),"",IF(ISBLANK(G289),"",ABS(G231-G289)/SQRT(H289^2+H231^2+M2^2)))</f>
        <v>0.21784459896452449</v>
      </c>
      <c r="AX30" s="157" t="str">
        <f>IF(ISBLANK(G238),"",IF(ISBLANK(G289),"",ABS(G238-G289)/SQRT(H289^2+H238^2+M2^2)))</f>
        <v/>
      </c>
      <c r="AY30" s="158">
        <f>IF(ISBLANK(G316),"",IF(ISBLANK(G289),"",ABS(G316-G289)/SQRT(H289^2+H316^2+M2^2)))</f>
        <v>5.0364378104741751E-2</v>
      </c>
    </row>
    <row r="31" spans="1:59">
      <c r="A31" s="208"/>
      <c r="B31" s="23">
        <v>127.5</v>
      </c>
      <c r="C31" s="4">
        <v>1.9470272480837201</v>
      </c>
      <c r="D31" s="4">
        <v>1.9463882480837187</v>
      </c>
      <c r="E31" s="4">
        <v>1.8439999999999999</v>
      </c>
      <c r="F31" s="40">
        <v>9.6609178307929672E-3</v>
      </c>
      <c r="G31" s="4">
        <v>-5.2604226409876516</v>
      </c>
      <c r="H31" s="41">
        <v>0.87341258953536338</v>
      </c>
      <c r="I31" s="92">
        <f t="shared" si="3"/>
        <v>135</v>
      </c>
      <c r="J31" s="6">
        <f t="shared" si="1"/>
        <v>-5.1359872773966391</v>
      </c>
      <c r="K31" s="6">
        <f t="shared" si="2"/>
        <v>0.84746715135663031</v>
      </c>
      <c r="L31" s="135"/>
      <c r="M31" s="144" t="s">
        <v>30</v>
      </c>
      <c r="N31" s="205" t="s">
        <v>70</v>
      </c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7"/>
      <c r="AD31" s="205" t="s">
        <v>80</v>
      </c>
      <c r="AE31" s="206"/>
      <c r="AF31" s="207"/>
      <c r="AH31" s="205" t="s">
        <v>70</v>
      </c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</row>
    <row r="32" spans="1:59">
      <c r="A32" s="208"/>
      <c r="B32" s="23">
        <f>B31+15</f>
        <v>142.5</v>
      </c>
      <c r="C32" s="4"/>
      <c r="D32" s="4">
        <v>1.9476052480837185</v>
      </c>
      <c r="E32" s="4">
        <v>1.85</v>
      </c>
      <c r="F32" s="40">
        <v>0</v>
      </c>
      <c r="G32" s="4">
        <v>-5.0115519138056257</v>
      </c>
      <c r="H32" s="41">
        <v>0.82152171317789735</v>
      </c>
      <c r="I32" s="92">
        <f t="shared" si="3"/>
        <v>150</v>
      </c>
      <c r="J32" s="6">
        <f t="shared" si="1"/>
        <v>-4.7022269075161889</v>
      </c>
      <c r="K32" s="6">
        <f t="shared" si="2"/>
        <v>0.8476750145672135</v>
      </c>
      <c r="L32" s="135"/>
      <c r="M32" s="147">
        <v>45</v>
      </c>
      <c r="N32" s="39" t="str">
        <f t="shared" ref="N32:N59" si="4">IF(ISBLANK(J25),"",IF(ISBLANK(J60),"",ABS(J25-J60)/SQRT(K25^2+K60^2+$M$2^2)))</f>
        <v/>
      </c>
      <c r="O32" s="39" t="str">
        <f>IF(ISBLANK(J25),"",IF(ISBLANK(J95),"",ABS(J25-J95)/SQRT(K25^2+K95^2+$M$2^2)))</f>
        <v/>
      </c>
      <c r="P32" s="39" t="str">
        <f t="shared" ref="P32:P59" si="5">IF(ISBLANK(J25),"",IF(ISBLANK(J200),"",ABS(J25-J200)/SQRT(K25^2+K200^2+$M$2^2)))</f>
        <v/>
      </c>
      <c r="Q32" s="39" t="str">
        <f t="shared" ref="Q32:Q59" si="6">IF(ISBLANK(J25),"",IF(ISBLANK(J235),"",ABS(J25-J235)/SQRT(K25^2+K235^2+$M$2^2)))</f>
        <v/>
      </c>
      <c r="R32" s="39" t="str">
        <f t="shared" ref="R32:R59" si="7">IF(ISBLANK(J25),"",IF(ISBLANK(J305),"",ABS(J25-J305)/SQRT(K25^2+K305^2+$M$2^2)))</f>
        <v/>
      </c>
      <c r="S32" s="39" t="str">
        <f t="shared" ref="S32:S59" si="8">IF(ISBLANK(J60),"",IF(ISBLANK(J95),"",ABS(J60-J95)/SQRT(K60^2+K95^2+$M$2^2)))</f>
        <v/>
      </c>
      <c r="T32" s="39" t="str">
        <f t="shared" ref="T32:T59" si="9">IF(ISBLANK(J60),"",IF(ISBLANK(J200),"",ABS(J60-J200)/SQRT(K60^2+K200^2+$M$2^2)))</f>
        <v/>
      </c>
      <c r="U32" s="39" t="str">
        <f t="shared" ref="U32:U59" si="10">IF(ISBLANK(J60),"",IF(ISBLANK(J235),"",ABS(J60-J235)/SQRT(K60^2+K235^2+$M$2^2)))</f>
        <v/>
      </c>
      <c r="V32" s="39" t="str">
        <f t="shared" ref="V32:V59" si="11">IF(ISBLANK(J60),"",IF(ISBLANK(J305),"",ABS(J60-J305)/SQRT(K60^2+K305^2+$M$2^2)))</f>
        <v/>
      </c>
      <c r="W32" s="39" t="str">
        <f t="shared" ref="W32:W59" si="12">IF(ISBLANK(J95),"",IF(ISBLANK(J200),"",ABS(J95-J200)/SQRT(K95^2+K200^2+$M$2^2)))</f>
        <v/>
      </c>
      <c r="X32" s="39" t="str">
        <f t="shared" ref="X32:X59" si="13">IF(ISBLANK(J95),"",IF(ISBLANK(J235),"",ABS(J95-J235)/SQRT(K95^2+K235^2+$M$2^2)))</f>
        <v/>
      </c>
      <c r="Y32" s="39" t="str">
        <f t="shared" ref="Y32:Y59" si="14">IF(ISBLANK(J95),"",IF(ISBLANK(J305),"",ABS(J95-J305)/SQRT(K95^2+K305^2+$M$2^2)))</f>
        <v/>
      </c>
      <c r="Z32" s="39" t="str">
        <f t="shared" ref="Z32:Z59" si="15">IF(ISBLANK(J200),"",IF(ISBLANK(J235),"",ABS(J200-J235)/SQRT(K200^2+K235^2+$M$2^2)))</f>
        <v/>
      </c>
      <c r="AA32" s="39" t="str">
        <f t="shared" ref="AA32:AA59" si="16">IF(ISBLANK(J200),"",IF(ISBLANK(J305),"",ABS(J200-J305)/SQRT(K200^2+K305^2+$M$2^2)))</f>
        <v/>
      </c>
      <c r="AB32" s="140" t="str">
        <f t="shared" ref="AB32:AB59" si="17">IF(ISBLANK(J235),"",IF(ISBLANK(J305),"",ABS(J235-J305)/SQRT(K235^2+K305^2+$M$2^2)))</f>
        <v/>
      </c>
      <c r="AD32" s="153" t="str">
        <f t="shared" ref="AD32:AD59" si="18">IF(ISBLANK(J130),"",IF(ISBLANK(J165),"",ABS(J130-J165)/SQRT(K130^2+K165^2+$M$2^2)))</f>
        <v/>
      </c>
      <c r="AE32" s="46" t="str">
        <f t="shared" ref="AE32:AE59" si="19">IF(ISBLANK(J270),"",IF(ISBLANK(J165),"",ABS(J270-J165)/SQRT(K270^2+K165^2+$M$2^2)))</f>
        <v/>
      </c>
      <c r="AF32" s="154" t="str">
        <f t="shared" ref="AF32:AF59" si="20">IF(ISBLANK(J270),"",IF(ISBLANK(J130),"",ABS(J270-J130)/SQRT(K270^2+K130^2+$M$2^2)))</f>
        <v/>
      </c>
      <c r="AH32" s="153" t="str">
        <f t="shared" ref="AH32:AH59" si="21">IF(ISBLANK(J25),"",IF(ISBLANK(J130),"",ABS(J25-J130)/SQRT(K25^2+K130^2+$M$2^2)))</f>
        <v/>
      </c>
      <c r="AI32" s="46" t="str">
        <f t="shared" ref="AI32:AI59" si="22">IF(ISBLANK(J60),"",IF(ISBLANK(J130),"",ABS(J60-J130)/SQRT(K60^2+K130^2+$M$2^2)))</f>
        <v/>
      </c>
      <c r="AJ32" s="46" t="str">
        <f t="shared" ref="AJ32:AJ59" si="23">IF(ISBLANK(J95),"",IF(ISBLANK(J130),"",ABS(J95-J130)/SQRT(K95^2+K130^2+$M$2^2)))</f>
        <v/>
      </c>
      <c r="AK32" s="46" t="str">
        <f t="shared" ref="AK32:AK59" si="24">IF(ISBLANK(J130),"",IF(ISBLANK(J200),"",ABS(J130-J200)/SQRT(K130^2+K200^2+$M$2^2)))</f>
        <v/>
      </c>
      <c r="AL32" s="46" t="str">
        <f t="shared" ref="AL32:AL59" si="25">IF(ISBLANK(J130),"",IF(ISBLANK(J235),"",ABS(J130-J235)/SQRT(K130^2+K235^2+$M$2^2)))</f>
        <v/>
      </c>
      <c r="AM32" s="46" t="str">
        <f t="shared" ref="AM32:AM59" si="26">IF(ISBLANK(J130),"",IF(ISBLANK(J305),"",ABS(J130-J305)/SQRT(K130^2+K305^2+$M$2^2)))</f>
        <v/>
      </c>
      <c r="AN32" s="46" t="str">
        <f t="shared" ref="AN32:AN59" si="27">IF(ISBLANK(J25),"",IF(ISBLANK(J165),"",ABS(J25-J165)/SQRT(K25^2+K165^2+$M$2^2)))</f>
        <v/>
      </c>
      <c r="AO32" s="46" t="str">
        <f t="shared" ref="AO32:AO59" si="28">IF(ISBLANK(J60),"",IF(ISBLANK(J165),"",ABS(J60-J165)/SQRT(K60^2+K165^2+$M$2^2)))</f>
        <v/>
      </c>
      <c r="AP32" s="46" t="str">
        <f t="shared" ref="AP32:AP59" si="29">IF(ISBLANK(J95),"",IF(ISBLANK(J165),"",ABS(J95-J165)/SQRT(K95^2+K165^2+$M$2^2)))</f>
        <v/>
      </c>
      <c r="AQ32" s="46" t="str">
        <f t="shared" ref="AQ32:AQ59" si="30">IF(ISBLANK(J200),"",IF(ISBLANK(J165),"",ABS(J200-J165)/SQRT(K200^2+K165^2+$M$2^2)))</f>
        <v/>
      </c>
      <c r="AR32" s="46" t="str">
        <f t="shared" ref="AR32:AR59" si="31">IF(ISBLANK(J235),"",IF(ISBLANK(J165),"",ABS(J235-J165)/SQRT(K235^2+K165^2+$M$2^2)))</f>
        <v/>
      </c>
      <c r="AS32" s="46" t="str">
        <f t="shared" ref="AS32:AS59" si="32">IF(ISBLANK(J305),"",IF(ISBLANK(J165),"",ABS(J305-J165)/SQRT(K305^2+K165^2+$M$2^2)))</f>
        <v/>
      </c>
      <c r="AT32" s="46" t="str">
        <f t="shared" ref="AT32:AT59" si="33">IF(ISBLANK(J270),"",IF(ISBLANK(J25),"",ABS(J270-J25)/SQRT(K270^2+K25^2+$M$2^2)))</f>
        <v/>
      </c>
      <c r="AU32" s="46" t="str">
        <f t="shared" ref="AU32:AU59" si="34">IF(ISBLANK(J270),"",IF(ISBLANK(J60),"",ABS(J270-J60)/SQRT(K270^2+K60^2+$M$2^2)))</f>
        <v/>
      </c>
      <c r="AV32" s="46" t="str">
        <f t="shared" ref="AV32:AV59" si="35">IF(ISBLANK(J270),"",IF(ISBLANK(J95),"",ABS(J270-J95)/SQRT(K270^2+K95^2+$M$2^2)))</f>
        <v/>
      </c>
      <c r="AW32" s="46" t="str">
        <f t="shared" ref="AW32:AW59" si="36">IF(ISBLANK(J270),"",IF(ISBLANK(J200),"",ABS(J270-J200)/SQRT(K270^2+K200^2+$M$2^2)))</f>
        <v/>
      </c>
      <c r="AX32" s="46" t="str">
        <f t="shared" ref="AX32:AX59" si="37">IF(ISBLANK(J270),"",IF(ISBLANK(J235),"",ABS(J270-J235)/SQRT(K270^2+K235^2+$M$2^2)))</f>
        <v/>
      </c>
      <c r="AY32" s="154" t="str">
        <f t="shared" ref="AY32:AY59" si="38">IF(ISBLANK(J270),"",IF(ISBLANK(J305),"",ABS(J270-J305)/SQRT(K270^2+K305^2+$M$2^2)))</f>
        <v/>
      </c>
    </row>
    <row r="33" spans="1:51">
      <c r="A33" s="208"/>
      <c r="B33" s="23">
        <f t="shared" ref="B33:B37" si="39">B32+15</f>
        <v>157.5</v>
      </c>
      <c r="C33" s="4"/>
      <c r="D33" s="4">
        <v>1.9454622480837185</v>
      </c>
      <c r="E33" s="4">
        <v>1.86</v>
      </c>
      <c r="F33" s="40">
        <v>1.0540925533894607E-2</v>
      </c>
      <c r="G33" s="4">
        <v>-4.3929019012267521</v>
      </c>
      <c r="H33" s="41">
        <v>0.87382831595652966</v>
      </c>
      <c r="I33" s="92">
        <f t="shared" si="3"/>
        <v>165</v>
      </c>
      <c r="J33" s="6">
        <f t="shared" si="1"/>
        <v>-4.4569165696144371</v>
      </c>
      <c r="K33" s="6">
        <f t="shared" si="2"/>
        <v>0.87371291173336818</v>
      </c>
      <c r="L33" s="135"/>
      <c r="M33" s="147">
        <f t="shared" ref="M33:M59" si="40">M32+15</f>
        <v>60</v>
      </c>
      <c r="N33" s="39">
        <f t="shared" si="4"/>
        <v>1.041587217250969</v>
      </c>
      <c r="O33" s="39">
        <f t="shared" ref="O33:O59" si="41">IF(ISBLANK(J26),"",IF(ISBLANK(J96),"",ABS(J26-J96)/SQRT(K26^2+K96^2+$M$2^2)))</f>
        <v>0.30293263054847624</v>
      </c>
      <c r="P33" s="39" t="str">
        <f t="shared" si="5"/>
        <v/>
      </c>
      <c r="Q33" s="39" t="str">
        <f t="shared" si="6"/>
        <v/>
      </c>
      <c r="R33" s="39">
        <f t="shared" si="7"/>
        <v>1.0093635768361826</v>
      </c>
      <c r="S33" s="39">
        <f t="shared" si="8"/>
        <v>0.7197845092324352</v>
      </c>
      <c r="T33" s="39" t="str">
        <f t="shared" si="9"/>
        <v/>
      </c>
      <c r="U33" s="39" t="str">
        <f t="shared" si="10"/>
        <v/>
      </c>
      <c r="V33" s="39">
        <f t="shared" si="11"/>
        <v>0.35422619011603473</v>
      </c>
      <c r="W33" s="39" t="str">
        <f t="shared" si="12"/>
        <v/>
      </c>
      <c r="X33" s="39" t="str">
        <f t="shared" si="13"/>
        <v/>
      </c>
      <c r="Y33" s="39">
        <f t="shared" si="14"/>
        <v>0.79341359877767936</v>
      </c>
      <c r="Z33" s="39" t="str">
        <f t="shared" si="15"/>
        <v/>
      </c>
      <c r="AA33" s="39" t="str">
        <f t="shared" si="16"/>
        <v/>
      </c>
      <c r="AB33" s="140" t="str">
        <f t="shared" si="17"/>
        <v/>
      </c>
      <c r="AD33" s="142" t="str">
        <f t="shared" si="18"/>
        <v/>
      </c>
      <c r="AE33" s="39" t="str">
        <f t="shared" si="19"/>
        <v/>
      </c>
      <c r="AF33" s="140" t="str">
        <f t="shared" si="20"/>
        <v/>
      </c>
      <c r="AH33" s="142" t="str">
        <f t="shared" si="21"/>
        <v/>
      </c>
      <c r="AI33" s="39" t="str">
        <f t="shared" si="22"/>
        <v/>
      </c>
      <c r="AJ33" s="39" t="str">
        <f t="shared" si="23"/>
        <v/>
      </c>
      <c r="AK33" s="39" t="str">
        <f t="shared" si="24"/>
        <v/>
      </c>
      <c r="AL33" s="39" t="str">
        <f t="shared" si="25"/>
        <v/>
      </c>
      <c r="AM33" s="39" t="str">
        <f t="shared" si="26"/>
        <v/>
      </c>
      <c r="AN33" s="39" t="str">
        <f t="shared" si="27"/>
        <v/>
      </c>
      <c r="AO33" s="39" t="str">
        <f t="shared" si="28"/>
        <v/>
      </c>
      <c r="AP33" s="39" t="str">
        <f t="shared" si="29"/>
        <v/>
      </c>
      <c r="AQ33" s="39" t="str">
        <f t="shared" si="30"/>
        <v/>
      </c>
      <c r="AR33" s="39" t="str">
        <f t="shared" si="31"/>
        <v/>
      </c>
      <c r="AS33" s="39" t="str">
        <f t="shared" si="32"/>
        <v/>
      </c>
      <c r="AT33" s="39" t="str">
        <f t="shared" si="33"/>
        <v/>
      </c>
      <c r="AU33" s="39" t="str">
        <f t="shared" si="34"/>
        <v/>
      </c>
      <c r="AV33" s="39" t="str">
        <f t="shared" si="35"/>
        <v/>
      </c>
      <c r="AW33" s="39" t="str">
        <f t="shared" si="36"/>
        <v/>
      </c>
      <c r="AX33" s="39" t="str">
        <f t="shared" si="37"/>
        <v/>
      </c>
      <c r="AY33" s="140" t="str">
        <f t="shared" si="38"/>
        <v/>
      </c>
    </row>
    <row r="34" spans="1:51">
      <c r="A34" s="208"/>
      <c r="B34" s="23">
        <f t="shared" si="39"/>
        <v>172.5</v>
      </c>
      <c r="C34" s="4"/>
      <c r="D34" s="4">
        <v>1.9459762480837186</v>
      </c>
      <c r="E34" s="4">
        <v>1.8580000000000001</v>
      </c>
      <c r="F34" s="40">
        <v>1.0327955589886455E-2</v>
      </c>
      <c r="G34" s="4">
        <v>-4.520931238002122</v>
      </c>
      <c r="H34" s="41">
        <v>0.87359750751020671</v>
      </c>
      <c r="I34" s="92">
        <f t="shared" si="3"/>
        <v>180</v>
      </c>
      <c r="J34" s="6">
        <f t="shared" si="1"/>
        <v>-4.6790076963199239</v>
      </c>
      <c r="K34" s="6">
        <f t="shared" si="2"/>
        <v>0.84786966453420609</v>
      </c>
      <c r="L34" s="135"/>
      <c r="M34" s="147">
        <f t="shared" si="40"/>
        <v>75</v>
      </c>
      <c r="N34" s="39">
        <f t="shared" si="4"/>
        <v>1.3040184269645738</v>
      </c>
      <c r="O34" s="39">
        <f t="shared" si="41"/>
        <v>0.10044675706016321</v>
      </c>
      <c r="P34" s="39" t="str">
        <f t="shared" si="5"/>
        <v/>
      </c>
      <c r="Q34" s="39" t="str">
        <f t="shared" si="6"/>
        <v/>
      </c>
      <c r="R34" s="39">
        <f t="shared" si="7"/>
        <v>0.62881023467014985</v>
      </c>
      <c r="S34" s="39">
        <f t="shared" si="8"/>
        <v>1.2293476944851209</v>
      </c>
      <c r="T34" s="39" t="str">
        <f t="shared" si="9"/>
        <v/>
      </c>
      <c r="U34" s="39" t="str">
        <f t="shared" si="10"/>
        <v/>
      </c>
      <c r="V34" s="39">
        <f t="shared" si="11"/>
        <v>0.24836806295565136</v>
      </c>
      <c r="W34" s="39" t="str">
        <f t="shared" si="12"/>
        <v/>
      </c>
      <c r="X34" s="39" t="str">
        <f t="shared" si="13"/>
        <v/>
      </c>
      <c r="Y34" s="39">
        <f t="shared" si="14"/>
        <v>0.56128374347568599</v>
      </c>
      <c r="Z34" s="39" t="str">
        <f t="shared" si="15"/>
        <v/>
      </c>
      <c r="AA34" s="39" t="str">
        <f t="shared" si="16"/>
        <v/>
      </c>
      <c r="AB34" s="140" t="str">
        <f t="shared" si="17"/>
        <v/>
      </c>
      <c r="AD34" s="142" t="str">
        <f t="shared" si="18"/>
        <v/>
      </c>
      <c r="AE34" s="39" t="str">
        <f t="shared" si="19"/>
        <v/>
      </c>
      <c r="AF34" s="140" t="str">
        <f t="shared" si="20"/>
        <v/>
      </c>
      <c r="AH34" s="142" t="str">
        <f t="shared" si="21"/>
        <v/>
      </c>
      <c r="AI34" s="39" t="str">
        <f t="shared" si="22"/>
        <v/>
      </c>
      <c r="AJ34" s="39" t="str">
        <f t="shared" si="23"/>
        <v/>
      </c>
      <c r="AK34" s="39" t="str">
        <f t="shared" si="24"/>
        <v/>
      </c>
      <c r="AL34" s="39" t="str">
        <f t="shared" si="25"/>
        <v/>
      </c>
      <c r="AM34" s="39" t="str">
        <f t="shared" si="26"/>
        <v/>
      </c>
      <c r="AN34" s="39" t="str">
        <f t="shared" si="27"/>
        <v/>
      </c>
      <c r="AO34" s="39" t="str">
        <f t="shared" si="28"/>
        <v/>
      </c>
      <c r="AP34" s="39" t="str">
        <f t="shared" si="29"/>
        <v/>
      </c>
      <c r="AQ34" s="39" t="str">
        <f t="shared" si="30"/>
        <v/>
      </c>
      <c r="AR34" s="39" t="str">
        <f t="shared" si="31"/>
        <v/>
      </c>
      <c r="AS34" s="39" t="str">
        <f t="shared" si="32"/>
        <v/>
      </c>
      <c r="AT34" s="39" t="str">
        <f t="shared" si="33"/>
        <v/>
      </c>
      <c r="AU34" s="39" t="str">
        <f t="shared" si="34"/>
        <v/>
      </c>
      <c r="AV34" s="39" t="str">
        <f t="shared" si="35"/>
        <v/>
      </c>
      <c r="AW34" s="39" t="str">
        <f t="shared" si="36"/>
        <v/>
      </c>
      <c r="AX34" s="39" t="str">
        <f t="shared" si="37"/>
        <v/>
      </c>
      <c r="AY34" s="140" t="str">
        <f t="shared" si="38"/>
        <v/>
      </c>
    </row>
    <row r="35" spans="1:51">
      <c r="A35" s="208"/>
      <c r="B35" s="23">
        <f t="shared" si="39"/>
        <v>187.5</v>
      </c>
      <c r="C35" s="4"/>
      <c r="D35" s="4">
        <v>1.9461362480837185</v>
      </c>
      <c r="E35" s="4">
        <v>1.8519999999999999</v>
      </c>
      <c r="F35" s="40">
        <v>6.3245553203367649E-3</v>
      </c>
      <c r="G35" s="4">
        <v>-4.8370841546377257</v>
      </c>
      <c r="H35" s="41">
        <v>0.82214182155820548</v>
      </c>
      <c r="I35" s="92">
        <f t="shared" si="3"/>
        <v>195</v>
      </c>
      <c r="J35" s="6">
        <f t="shared" si="1"/>
        <v>-5.0140473698531292</v>
      </c>
      <c r="K35" s="6">
        <f t="shared" si="2"/>
        <v>0.84809716350519682</v>
      </c>
      <c r="L35" s="135"/>
      <c r="M35" s="147">
        <f t="shared" si="40"/>
        <v>90</v>
      </c>
      <c r="N35" s="39">
        <f t="shared" si="4"/>
        <v>1.4520656044999329</v>
      </c>
      <c r="O35" s="39">
        <f t="shared" si="41"/>
        <v>0.38324385938058342</v>
      </c>
      <c r="P35" s="39">
        <f t="shared" si="5"/>
        <v>0.67297968538882824</v>
      </c>
      <c r="Q35" s="39" t="str">
        <f t="shared" si="6"/>
        <v/>
      </c>
      <c r="R35" s="39">
        <f t="shared" si="7"/>
        <v>0.36112982614068245</v>
      </c>
      <c r="S35" s="39">
        <f t="shared" si="8"/>
        <v>1.0483912768427932</v>
      </c>
      <c r="T35" s="39">
        <f t="shared" si="9"/>
        <v>3.0475588464840046E-2</v>
      </c>
      <c r="U35" s="39" t="str">
        <f t="shared" si="10"/>
        <v/>
      </c>
      <c r="V35" s="39">
        <f t="shared" si="11"/>
        <v>0.64602329074106324</v>
      </c>
      <c r="W35" s="39">
        <f t="shared" si="12"/>
        <v>0.48204889442752824</v>
      </c>
      <c r="X35" s="39" t="str">
        <f t="shared" si="13"/>
        <v/>
      </c>
      <c r="Y35" s="39">
        <f t="shared" si="14"/>
        <v>7.4749043532443341E-2</v>
      </c>
      <c r="Z35" s="39" t="str">
        <f t="shared" si="15"/>
        <v/>
      </c>
      <c r="AA35" s="39">
        <f t="shared" si="16"/>
        <v>0.39405774460689813</v>
      </c>
      <c r="AB35" s="140" t="str">
        <f t="shared" si="17"/>
        <v/>
      </c>
      <c r="AD35" s="142" t="str">
        <f t="shared" si="18"/>
        <v/>
      </c>
      <c r="AE35" s="39" t="str">
        <f t="shared" si="19"/>
        <v/>
      </c>
      <c r="AF35" s="140" t="str">
        <f t="shared" si="20"/>
        <v/>
      </c>
      <c r="AH35" s="142" t="str">
        <f t="shared" si="21"/>
        <v/>
      </c>
      <c r="AI35" s="39" t="str">
        <f t="shared" si="22"/>
        <v/>
      </c>
      <c r="AJ35" s="39" t="str">
        <f t="shared" si="23"/>
        <v/>
      </c>
      <c r="AK35" s="39" t="str">
        <f t="shared" si="24"/>
        <v/>
      </c>
      <c r="AL35" s="39" t="str">
        <f t="shared" si="25"/>
        <v/>
      </c>
      <c r="AM35" s="39" t="str">
        <f t="shared" si="26"/>
        <v/>
      </c>
      <c r="AN35" s="39" t="str">
        <f t="shared" si="27"/>
        <v/>
      </c>
      <c r="AO35" s="39" t="str">
        <f t="shared" si="28"/>
        <v/>
      </c>
      <c r="AP35" s="39" t="str">
        <f t="shared" si="29"/>
        <v/>
      </c>
      <c r="AQ35" s="39" t="str">
        <f t="shared" si="30"/>
        <v/>
      </c>
      <c r="AR35" s="39" t="str">
        <f t="shared" si="31"/>
        <v/>
      </c>
      <c r="AS35" s="39" t="str">
        <f t="shared" si="32"/>
        <v/>
      </c>
      <c r="AT35" s="39">
        <f t="shared" si="33"/>
        <v>0.20504581522533435</v>
      </c>
      <c r="AU35" s="39">
        <f t="shared" si="34"/>
        <v>0.46764861385149153</v>
      </c>
      <c r="AV35" s="39">
        <f t="shared" si="35"/>
        <v>0.28363790257115751</v>
      </c>
      <c r="AW35" s="39">
        <f t="shared" si="36"/>
        <v>0.45063828365047165</v>
      </c>
      <c r="AX35" s="39" t="str">
        <f t="shared" si="37"/>
        <v/>
      </c>
      <c r="AY35" s="140">
        <f t="shared" si="38"/>
        <v>0.29891645932145688</v>
      </c>
    </row>
    <row r="36" spans="1:51">
      <c r="A36" s="208"/>
      <c r="B36" s="23">
        <f t="shared" si="39"/>
        <v>202.5</v>
      </c>
      <c r="C36" s="4"/>
      <c r="D36" s="4">
        <v>1.9449632480837187</v>
      </c>
      <c r="E36" s="4">
        <v>1.8440000000000001</v>
      </c>
      <c r="F36" s="40">
        <v>9.6609178307929672E-3</v>
      </c>
      <c r="G36" s="4">
        <v>-5.1910105850685335</v>
      </c>
      <c r="H36" s="41">
        <v>0.87405250545218804</v>
      </c>
      <c r="I36" s="92">
        <f t="shared" si="3"/>
        <v>210</v>
      </c>
      <c r="J36" s="6"/>
      <c r="K36" s="6"/>
      <c r="L36" s="135"/>
      <c r="M36" s="147">
        <f t="shared" si="40"/>
        <v>105</v>
      </c>
      <c r="N36" s="39">
        <f t="shared" si="4"/>
        <v>1.2785907648482966</v>
      </c>
      <c r="O36" s="39">
        <f t="shared" si="41"/>
        <v>0.14488485807760959</v>
      </c>
      <c r="P36" s="39">
        <f t="shared" si="5"/>
        <v>0.55897389018940991</v>
      </c>
      <c r="Q36" s="39" t="str">
        <f t="shared" si="6"/>
        <v/>
      </c>
      <c r="R36" s="39">
        <f t="shared" si="7"/>
        <v>0.12659995104113644</v>
      </c>
      <c r="S36" s="39">
        <f t="shared" si="8"/>
        <v>1.1500278119211778</v>
      </c>
      <c r="T36" s="39">
        <f t="shared" si="9"/>
        <v>8.0114862324539345E-3</v>
      </c>
      <c r="U36" s="39" t="str">
        <f t="shared" si="10"/>
        <v/>
      </c>
      <c r="V36" s="39">
        <f t="shared" si="11"/>
        <v>0.77722986884397005</v>
      </c>
      <c r="W36" s="39">
        <f t="shared" si="12"/>
        <v>0.48868859700875544</v>
      </c>
      <c r="X36" s="39" t="str">
        <f t="shared" si="13"/>
        <v/>
      </c>
      <c r="Y36" s="39">
        <f t="shared" si="14"/>
        <v>1.8203172014081861E-2</v>
      </c>
      <c r="Z36" s="39" t="str">
        <f t="shared" si="15"/>
        <v/>
      </c>
      <c r="AA36" s="39">
        <f t="shared" si="16"/>
        <v>0.43464456160903214</v>
      </c>
      <c r="AB36" s="140" t="str">
        <f t="shared" si="17"/>
        <v/>
      </c>
      <c r="AD36" s="142" t="str">
        <f t="shared" si="18"/>
        <v/>
      </c>
      <c r="AE36" s="39">
        <f t="shared" si="19"/>
        <v>9.8556748912897452E-2</v>
      </c>
      <c r="AF36" s="140" t="str">
        <f t="shared" si="20"/>
        <v/>
      </c>
      <c r="AH36" s="142" t="str">
        <f t="shared" si="21"/>
        <v/>
      </c>
      <c r="AI36" s="39" t="str">
        <f t="shared" si="22"/>
        <v/>
      </c>
      <c r="AJ36" s="39" t="str">
        <f t="shared" si="23"/>
        <v/>
      </c>
      <c r="AK36" s="39" t="str">
        <f t="shared" si="24"/>
        <v/>
      </c>
      <c r="AL36" s="39" t="str">
        <f t="shared" si="25"/>
        <v/>
      </c>
      <c r="AM36" s="39" t="str">
        <f t="shared" si="26"/>
        <v/>
      </c>
      <c r="AN36" s="39">
        <f t="shared" si="27"/>
        <v>0.26404899538262971</v>
      </c>
      <c r="AO36" s="39">
        <f t="shared" si="28"/>
        <v>0.80812184711999024</v>
      </c>
      <c r="AP36" s="39">
        <f t="shared" si="29"/>
        <v>0.33296989891448414</v>
      </c>
      <c r="AQ36" s="39">
        <f t="shared" si="30"/>
        <v>0.61096558689091252</v>
      </c>
      <c r="AR36" s="39" t="str">
        <f t="shared" si="31"/>
        <v/>
      </c>
      <c r="AS36" s="39">
        <f t="shared" si="32"/>
        <v>0.3182678393169151</v>
      </c>
      <c r="AT36" s="39">
        <f t="shared" si="33"/>
        <v>0.22202506225145299</v>
      </c>
      <c r="AU36" s="39">
        <f t="shared" si="34"/>
        <v>0.45343461564037629</v>
      </c>
      <c r="AV36" s="39">
        <f t="shared" si="35"/>
        <v>0.25187573746727299</v>
      </c>
      <c r="AW36" s="39">
        <f t="shared" si="36"/>
        <v>0.42314430698032451</v>
      </c>
      <c r="AX36" s="39" t="str">
        <f t="shared" si="37"/>
        <v/>
      </c>
      <c r="AY36" s="140">
        <f t="shared" si="38"/>
        <v>0.25269248977144082</v>
      </c>
    </row>
    <row r="37" spans="1:51">
      <c r="A37" s="208"/>
      <c r="B37" s="79">
        <f t="shared" si="39"/>
        <v>217.5</v>
      </c>
      <c r="C37" s="4"/>
      <c r="D37" s="104">
        <v>1.9461852480837185</v>
      </c>
      <c r="E37" s="104">
        <v>1.8320000000000001</v>
      </c>
      <c r="F37" s="101">
        <v>6.324555320336764E-3</v>
      </c>
      <c r="G37" s="104">
        <v>-5.8671315177293213</v>
      </c>
      <c r="H37" s="103">
        <v>0.82212112211590105</v>
      </c>
      <c r="I37" s="92">
        <f t="shared" si="3"/>
        <v>225</v>
      </c>
      <c r="J37" s="6"/>
      <c r="K37" s="6"/>
      <c r="L37" s="19"/>
      <c r="M37" s="147">
        <f t="shared" si="40"/>
        <v>120</v>
      </c>
      <c r="N37" s="39">
        <f t="shared" si="4"/>
        <v>1.3951150908882997</v>
      </c>
      <c r="O37" s="39">
        <f t="shared" si="41"/>
        <v>0.25646150541541496</v>
      </c>
      <c r="P37" s="39">
        <f t="shared" si="5"/>
        <v>0.49308640889946415</v>
      </c>
      <c r="Q37" s="39" t="str">
        <f t="shared" si="6"/>
        <v/>
      </c>
      <c r="R37" s="39">
        <f t="shared" si="7"/>
        <v>0.18573727660331671</v>
      </c>
      <c r="S37" s="39">
        <f t="shared" si="8"/>
        <v>1.1592018059416374</v>
      </c>
      <c r="T37" s="39">
        <f t="shared" si="9"/>
        <v>0.14043820125415366</v>
      </c>
      <c r="U37" s="39" t="str">
        <f t="shared" si="10"/>
        <v/>
      </c>
      <c r="V37" s="39">
        <f t="shared" si="11"/>
        <v>1.2196574419368078</v>
      </c>
      <c r="W37" s="39">
        <f t="shared" si="12"/>
        <v>0.36541282210346604</v>
      </c>
      <c r="X37" s="39" t="str">
        <f t="shared" si="13"/>
        <v/>
      </c>
      <c r="Y37" s="39">
        <f t="shared" si="14"/>
        <v>0.38716856651474418</v>
      </c>
      <c r="Z37" s="39" t="str">
        <f t="shared" si="15"/>
        <v/>
      </c>
      <c r="AA37" s="39">
        <f t="shared" si="16"/>
        <v>0.57000210569606924</v>
      </c>
      <c r="AB37" s="140" t="str">
        <f t="shared" si="17"/>
        <v/>
      </c>
      <c r="AD37" s="142">
        <f t="shared" si="18"/>
        <v>0.89342172384561491</v>
      </c>
      <c r="AE37" s="39">
        <f t="shared" si="19"/>
        <v>8.3209791884712295E-2</v>
      </c>
      <c r="AF37" s="140">
        <f t="shared" si="20"/>
        <v>0.48319249213440413</v>
      </c>
      <c r="AH37" s="142">
        <f t="shared" si="21"/>
        <v>1.2550775196378705</v>
      </c>
      <c r="AI37" s="39">
        <f t="shared" si="22"/>
        <v>9.3302150257099703E-2</v>
      </c>
      <c r="AJ37" s="39">
        <f t="shared" si="23"/>
        <v>1.0448039357109185</v>
      </c>
      <c r="AK37" s="39">
        <f t="shared" si="24"/>
        <v>0.17693092671420341</v>
      </c>
      <c r="AL37" s="39" t="str">
        <f t="shared" si="25"/>
        <v/>
      </c>
      <c r="AM37" s="39">
        <f t="shared" si="26"/>
        <v>1.1681013022392188</v>
      </c>
      <c r="AN37" s="39">
        <f t="shared" si="27"/>
        <v>0.27959619893554388</v>
      </c>
      <c r="AO37" s="39">
        <f t="shared" si="28"/>
        <v>0.88580979069390708</v>
      </c>
      <c r="AP37" s="39">
        <f t="shared" si="29"/>
        <v>0.40325998005216185</v>
      </c>
      <c r="AQ37" s="39">
        <f t="shared" si="30"/>
        <v>0.57778564223675311</v>
      </c>
      <c r="AR37" s="39" t="str">
        <f t="shared" si="31"/>
        <v/>
      </c>
      <c r="AS37" s="39">
        <f t="shared" si="32"/>
        <v>0.15276966132740125</v>
      </c>
      <c r="AT37" s="39">
        <f t="shared" si="33"/>
        <v>0.21227504968623387</v>
      </c>
      <c r="AU37" s="39">
        <f t="shared" si="34"/>
        <v>0.46919489879853421</v>
      </c>
      <c r="AV37" s="39">
        <f t="shared" si="35"/>
        <v>0.26571855442178521</v>
      </c>
      <c r="AW37" s="39">
        <f t="shared" si="36"/>
        <v>0.38939356070950176</v>
      </c>
      <c r="AX37" s="39" t="str">
        <f t="shared" si="37"/>
        <v/>
      </c>
      <c r="AY37" s="140">
        <f t="shared" si="38"/>
        <v>0.15902301400402596</v>
      </c>
    </row>
    <row r="38" spans="1:51">
      <c r="A38" s="23"/>
      <c r="B38" s="23"/>
      <c r="C38" s="4"/>
      <c r="D38" s="4"/>
      <c r="E38" s="4"/>
      <c r="F38" s="40"/>
      <c r="G38" s="4"/>
      <c r="H38" s="41"/>
      <c r="I38" s="92">
        <f t="shared" si="3"/>
        <v>240</v>
      </c>
      <c r="J38" s="6"/>
      <c r="K38" s="6"/>
      <c r="L38" s="19"/>
      <c r="M38" s="147">
        <f t="shared" si="40"/>
        <v>135</v>
      </c>
      <c r="N38" s="39">
        <f t="shared" si="4"/>
        <v>1.3964329888016953</v>
      </c>
      <c r="O38" s="39">
        <f t="shared" si="41"/>
        <v>0.18356559844727471</v>
      </c>
      <c r="P38" s="39">
        <f t="shared" si="5"/>
        <v>0.37298772868486851</v>
      </c>
      <c r="Q38" s="39" t="str">
        <f t="shared" si="6"/>
        <v/>
      </c>
      <c r="R38" s="39">
        <f t="shared" si="7"/>
        <v>0.44222427860896801</v>
      </c>
      <c r="S38" s="39">
        <f t="shared" si="8"/>
        <v>1.2262642439899836</v>
      </c>
      <c r="T38" s="39">
        <f t="shared" si="9"/>
        <v>0.25675040386773984</v>
      </c>
      <c r="U38" s="39" t="str">
        <f t="shared" si="10"/>
        <v/>
      </c>
      <c r="V38" s="39">
        <f t="shared" si="11"/>
        <v>1.4819679048698267</v>
      </c>
      <c r="W38" s="39">
        <f t="shared" si="12"/>
        <v>0.28183250930719639</v>
      </c>
      <c r="X38" s="39" t="str">
        <f t="shared" si="13"/>
        <v/>
      </c>
      <c r="Y38" s="39">
        <f t="shared" si="14"/>
        <v>0.5878800475408662</v>
      </c>
      <c r="Z38" s="39" t="str">
        <f t="shared" si="15"/>
        <v/>
      </c>
      <c r="AA38" s="39">
        <f t="shared" si="16"/>
        <v>0.61627876775579615</v>
      </c>
      <c r="AB38" s="140" t="str">
        <f t="shared" si="17"/>
        <v/>
      </c>
      <c r="AD38" s="142">
        <f t="shared" si="18"/>
        <v>0.59018520228774418</v>
      </c>
      <c r="AE38" s="39">
        <f t="shared" si="19"/>
        <v>4.3952473479383525E-2</v>
      </c>
      <c r="AF38" s="140">
        <f t="shared" si="20"/>
        <v>0.30712643455816713</v>
      </c>
      <c r="AH38" s="142">
        <f t="shared" si="21"/>
        <v>0.65498560189407906</v>
      </c>
      <c r="AI38" s="39">
        <f t="shared" si="22"/>
        <v>0.59064111992318424</v>
      </c>
      <c r="AJ38" s="39">
        <f t="shared" si="23"/>
        <v>0.4911954021852758</v>
      </c>
      <c r="AK38" s="39">
        <f t="shared" si="24"/>
        <v>2.4332598791175046E-2</v>
      </c>
      <c r="AL38" s="39" t="str">
        <f t="shared" si="25"/>
        <v/>
      </c>
      <c r="AM38" s="39">
        <f t="shared" si="26"/>
        <v>0.94352880084474455</v>
      </c>
      <c r="AN38" s="39">
        <f t="shared" si="27"/>
        <v>0.27308489063935582</v>
      </c>
      <c r="AO38" s="39">
        <f t="shared" si="28"/>
        <v>0.87076343294975855</v>
      </c>
      <c r="AP38" s="39">
        <f t="shared" si="29"/>
        <v>0.36047754973030921</v>
      </c>
      <c r="AQ38" s="39">
        <f t="shared" si="30"/>
        <v>0.48431817726000609</v>
      </c>
      <c r="AR38" s="39" t="str">
        <f t="shared" si="31"/>
        <v/>
      </c>
      <c r="AS38" s="39">
        <f t="shared" si="32"/>
        <v>1.5106263248803255E-3</v>
      </c>
      <c r="AT38" s="39">
        <f t="shared" si="33"/>
        <v>0.16684888979979531</v>
      </c>
      <c r="AU38" s="39">
        <f t="shared" si="34"/>
        <v>0.41969348296361181</v>
      </c>
      <c r="AV38" s="39">
        <f t="shared" si="35"/>
        <v>0.20454743118163343</v>
      </c>
      <c r="AW38" s="39">
        <f t="shared" si="36"/>
        <v>0.30001203972966667</v>
      </c>
      <c r="AX38" s="39" t="str">
        <f t="shared" si="37"/>
        <v/>
      </c>
      <c r="AY38" s="140">
        <f t="shared" si="38"/>
        <v>4.5700010234069749E-2</v>
      </c>
    </row>
    <row r="39" spans="1:51">
      <c r="A39" s="23"/>
      <c r="B39" s="23"/>
      <c r="C39" s="4"/>
      <c r="D39" s="4"/>
      <c r="E39" s="4"/>
      <c r="F39" s="40"/>
      <c r="G39" s="4"/>
      <c r="H39" s="41"/>
      <c r="I39" s="92">
        <f t="shared" si="3"/>
        <v>255</v>
      </c>
      <c r="J39" s="6"/>
      <c r="K39" s="6"/>
      <c r="L39" s="19"/>
      <c r="M39" s="147">
        <f t="shared" si="40"/>
        <v>150</v>
      </c>
      <c r="N39" s="39">
        <f t="shared" si="4"/>
        <v>1.3638815179068398</v>
      </c>
      <c r="O39" s="39">
        <f t="shared" si="41"/>
        <v>0.36677641254055993</v>
      </c>
      <c r="P39" s="39">
        <f t="shared" si="5"/>
        <v>0.33339883396094999</v>
      </c>
      <c r="Q39" s="39" t="str">
        <f t="shared" si="6"/>
        <v/>
      </c>
      <c r="R39" s="39">
        <f t="shared" si="7"/>
        <v>0.26177372298334406</v>
      </c>
      <c r="S39" s="39">
        <f t="shared" si="8"/>
        <v>0.97634995097809285</v>
      </c>
      <c r="T39" s="39">
        <f t="shared" si="9"/>
        <v>0.28026427091752298</v>
      </c>
      <c r="U39" s="39" t="str">
        <f t="shared" si="10"/>
        <v/>
      </c>
      <c r="V39" s="39">
        <f t="shared" si="11"/>
        <v>1.2615488410266196</v>
      </c>
      <c r="W39" s="39">
        <f t="shared" si="12"/>
        <v>0.14903312660529255</v>
      </c>
      <c r="X39" s="39" t="str">
        <f t="shared" si="13"/>
        <v/>
      </c>
      <c r="Y39" s="39">
        <f t="shared" si="14"/>
        <v>0.54425691745176419</v>
      </c>
      <c r="Z39" s="39" t="str">
        <f t="shared" si="15"/>
        <v/>
      </c>
      <c r="AA39" s="39">
        <f t="shared" si="16"/>
        <v>0.46801528104610057</v>
      </c>
      <c r="AB39" s="140" t="str">
        <f t="shared" si="17"/>
        <v/>
      </c>
      <c r="AD39" s="142">
        <f t="shared" si="18"/>
        <v>0.52040265410906494</v>
      </c>
      <c r="AE39" s="39">
        <f t="shared" si="19"/>
        <v>2.5759267760172809E-2</v>
      </c>
      <c r="AF39" s="140">
        <f t="shared" si="20"/>
        <v>0.20110058047584894</v>
      </c>
      <c r="AH39" s="142">
        <f t="shared" si="21"/>
        <v>0.619640592009161</v>
      </c>
      <c r="AI39" s="39">
        <f t="shared" si="22"/>
        <v>0.59538429897775491</v>
      </c>
      <c r="AJ39" s="39">
        <f t="shared" si="23"/>
        <v>0.2775364565067614</v>
      </c>
      <c r="AK39" s="39">
        <f t="shared" si="24"/>
        <v>3.6579310973272141E-3</v>
      </c>
      <c r="AL39" s="39" t="str">
        <f t="shared" si="25"/>
        <v/>
      </c>
      <c r="AM39" s="39">
        <f t="shared" si="26"/>
        <v>0.73860902956733243</v>
      </c>
      <c r="AN39" s="39">
        <f t="shared" si="27"/>
        <v>0.21881124834728474</v>
      </c>
      <c r="AO39" s="39">
        <f t="shared" si="28"/>
        <v>0.80213637733678234</v>
      </c>
      <c r="AP39" s="39">
        <f t="shared" si="29"/>
        <v>0.39231800117521093</v>
      </c>
      <c r="AQ39" s="39">
        <f t="shared" si="30"/>
        <v>0.41337504495138189</v>
      </c>
      <c r="AR39" s="39" t="str">
        <f t="shared" si="31"/>
        <v/>
      </c>
      <c r="AS39" s="39">
        <f t="shared" si="32"/>
        <v>5.1678670557987742E-2</v>
      </c>
      <c r="AT39" s="39">
        <f t="shared" si="33"/>
        <v>6.8037723449691043E-2</v>
      </c>
      <c r="AU39" s="39">
        <f t="shared" si="34"/>
        <v>0.31387537930068088</v>
      </c>
      <c r="AV39" s="39">
        <f t="shared" si="35"/>
        <v>0.14310314054496739</v>
      </c>
      <c r="AW39" s="39">
        <f t="shared" si="36"/>
        <v>0.19169359692235949</v>
      </c>
      <c r="AX39" s="39" t="str">
        <f t="shared" si="37"/>
        <v/>
      </c>
      <c r="AY39" s="140">
        <f t="shared" si="38"/>
        <v>3.2221808666567969E-3</v>
      </c>
    </row>
    <row r="40" spans="1:51">
      <c r="A40" s="23"/>
      <c r="B40" s="23"/>
      <c r="C40" s="4"/>
      <c r="D40" s="4"/>
      <c r="E40" s="4"/>
      <c r="F40" s="40"/>
      <c r="G40" s="4"/>
      <c r="H40" s="41"/>
      <c r="I40" s="92">
        <f t="shared" si="3"/>
        <v>270</v>
      </c>
      <c r="J40" s="6"/>
      <c r="K40" s="6"/>
      <c r="L40" s="19"/>
      <c r="M40" s="147">
        <f t="shared" si="40"/>
        <v>165</v>
      </c>
      <c r="N40" s="39">
        <f t="shared" si="4"/>
        <v>1.5639443129688608</v>
      </c>
      <c r="O40" s="39">
        <f t="shared" si="41"/>
        <v>0.4705374341544159</v>
      </c>
      <c r="P40" s="39">
        <f t="shared" si="5"/>
        <v>0.35924531243124225</v>
      </c>
      <c r="Q40" s="39" t="str">
        <f t="shared" si="6"/>
        <v/>
      </c>
      <c r="R40" s="39">
        <f t="shared" si="7"/>
        <v>0.10292929881483215</v>
      </c>
      <c r="S40" s="39">
        <f t="shared" si="8"/>
        <v>1.0814388430456108</v>
      </c>
      <c r="T40" s="39">
        <f t="shared" si="9"/>
        <v>0.35684821037685743</v>
      </c>
      <c r="U40" s="39" t="str">
        <f t="shared" si="10"/>
        <v/>
      </c>
      <c r="V40" s="39">
        <f t="shared" si="11"/>
        <v>1.2520970909945379</v>
      </c>
      <c r="W40" s="39">
        <f t="shared" si="12"/>
        <v>0.12045310244764396</v>
      </c>
      <c r="X40" s="39" t="str">
        <f t="shared" si="13"/>
        <v/>
      </c>
      <c r="Y40" s="39">
        <f t="shared" si="14"/>
        <v>0.46754984235726138</v>
      </c>
      <c r="Z40" s="39" t="str">
        <f t="shared" si="15"/>
        <v/>
      </c>
      <c r="AA40" s="39">
        <f t="shared" si="16"/>
        <v>0.39507187392223908</v>
      </c>
      <c r="AB40" s="140" t="str">
        <f t="shared" si="17"/>
        <v/>
      </c>
      <c r="AD40" s="142">
        <f t="shared" si="18"/>
        <v>0.3626132654145594</v>
      </c>
      <c r="AE40" s="39">
        <f t="shared" si="19"/>
        <v>1.6716300489791829E-2</v>
      </c>
      <c r="AF40" s="140">
        <f t="shared" si="20"/>
        <v>0.14147436811537439</v>
      </c>
      <c r="AH40" s="142">
        <f t="shared" si="21"/>
        <v>0.34503858355921996</v>
      </c>
      <c r="AI40" s="39">
        <f t="shared" si="22"/>
        <v>1.1213938224664055</v>
      </c>
      <c r="AJ40" s="39">
        <f t="shared" si="23"/>
        <v>0.10437887527570072</v>
      </c>
      <c r="AK40" s="39">
        <f t="shared" si="24"/>
        <v>0.1726933057406663</v>
      </c>
      <c r="AL40" s="39" t="str">
        <f t="shared" si="25"/>
        <v/>
      </c>
      <c r="AM40" s="39">
        <f t="shared" si="26"/>
        <v>0.37320017908398689</v>
      </c>
      <c r="AN40" s="39">
        <f t="shared" si="27"/>
        <v>0.19227889556703467</v>
      </c>
      <c r="AO40" s="39">
        <f t="shared" si="28"/>
        <v>0.87205062301643632</v>
      </c>
      <c r="AP40" s="39">
        <f t="shared" si="29"/>
        <v>0.41795132869571272</v>
      </c>
      <c r="AQ40" s="39">
        <f t="shared" si="30"/>
        <v>0.41268875918038123</v>
      </c>
      <c r="AR40" s="39" t="str">
        <f t="shared" si="31"/>
        <v/>
      </c>
      <c r="AS40" s="39">
        <f t="shared" si="32"/>
        <v>0.11902591135028487</v>
      </c>
      <c r="AT40" s="39">
        <f t="shared" si="33"/>
        <v>6.6297741751124697E-2</v>
      </c>
      <c r="AU40" s="39">
        <f t="shared" si="34"/>
        <v>0.35329182286524879</v>
      </c>
      <c r="AV40" s="39">
        <f t="shared" si="35"/>
        <v>0.16387417947845981</v>
      </c>
      <c r="AW40" s="39">
        <f t="shared" si="36"/>
        <v>0.20045476847346649</v>
      </c>
      <c r="AX40" s="39" t="str">
        <f t="shared" si="37"/>
        <v/>
      </c>
      <c r="AY40" s="140">
        <f t="shared" si="38"/>
        <v>3.7521460985107544E-2</v>
      </c>
    </row>
    <row r="41" spans="1:51">
      <c r="A41" s="23"/>
      <c r="B41" s="23"/>
      <c r="C41" s="4"/>
      <c r="D41" s="4"/>
      <c r="E41" s="4"/>
      <c r="F41" s="40"/>
      <c r="G41" s="4"/>
      <c r="H41" s="41"/>
      <c r="I41" s="92">
        <f t="shared" si="3"/>
        <v>285</v>
      </c>
      <c r="J41" s="6"/>
      <c r="K41" s="6"/>
      <c r="L41" s="19"/>
      <c r="M41" s="147">
        <f t="shared" si="40"/>
        <v>180</v>
      </c>
      <c r="N41" s="39">
        <f t="shared" si="4"/>
        <v>1.490475510738279</v>
      </c>
      <c r="O41" s="39">
        <f t="shared" si="41"/>
        <v>0.30661105505902625</v>
      </c>
      <c r="P41" s="39">
        <f t="shared" si="5"/>
        <v>0.22045231149243621</v>
      </c>
      <c r="Q41" s="39" t="str">
        <f t="shared" si="6"/>
        <v/>
      </c>
      <c r="R41" s="39">
        <f t="shared" si="7"/>
        <v>0.16353690451532024</v>
      </c>
      <c r="S41" s="39">
        <f t="shared" si="8"/>
        <v>1.178973725814354</v>
      </c>
      <c r="T41" s="39">
        <f t="shared" si="9"/>
        <v>0.45710760759228103</v>
      </c>
      <c r="U41" s="39" t="str">
        <f t="shared" si="10"/>
        <v/>
      </c>
      <c r="V41" s="39">
        <f t="shared" si="11"/>
        <v>1.2463127326242871</v>
      </c>
      <c r="W41" s="39">
        <f t="shared" si="12"/>
        <v>6.5975824058141119E-2</v>
      </c>
      <c r="X41" s="39" t="str">
        <f t="shared" si="13"/>
        <v/>
      </c>
      <c r="Y41" s="39">
        <f t="shared" si="14"/>
        <v>0.39894647522834542</v>
      </c>
      <c r="Z41" s="39" t="str">
        <f t="shared" si="15"/>
        <v/>
      </c>
      <c r="AA41" s="39">
        <f t="shared" si="16"/>
        <v>0.30355846427524025</v>
      </c>
      <c r="AB41" s="140" t="str">
        <f t="shared" si="17"/>
        <v/>
      </c>
      <c r="AD41" s="142">
        <f t="shared" si="18"/>
        <v>0.4962467053236771</v>
      </c>
      <c r="AE41" s="39">
        <f t="shared" si="19"/>
        <v>3.1245691126545311E-2</v>
      </c>
      <c r="AF41" s="140">
        <f t="shared" si="20"/>
        <v>0.18443262143014225</v>
      </c>
      <c r="AH41" s="142">
        <f t="shared" si="21"/>
        <v>0.2730354760816508</v>
      </c>
      <c r="AI41" s="39">
        <f t="shared" si="22"/>
        <v>1.1158410595752219</v>
      </c>
      <c r="AJ41" s="39">
        <f t="shared" si="23"/>
        <v>1.7857776976114858E-2</v>
      </c>
      <c r="AK41" s="39">
        <f t="shared" si="24"/>
        <v>7.4259882636363031E-2</v>
      </c>
      <c r="AL41" s="39" t="str">
        <f t="shared" si="25"/>
        <v/>
      </c>
      <c r="AM41" s="39">
        <f t="shared" si="26"/>
        <v>0.37284101297079919</v>
      </c>
      <c r="AN41" s="39">
        <f t="shared" si="27"/>
        <v>0.36491199844310807</v>
      </c>
      <c r="AO41" s="39">
        <f t="shared" si="28"/>
        <v>1.0085709743744036</v>
      </c>
      <c r="AP41" s="39">
        <f t="shared" si="29"/>
        <v>0.51114431516059911</v>
      </c>
      <c r="AQ41" s="39">
        <f t="shared" si="30"/>
        <v>0.44597550827698268</v>
      </c>
      <c r="AR41" s="39" t="str">
        <f t="shared" si="31"/>
        <v/>
      </c>
      <c r="AS41" s="39">
        <f t="shared" si="32"/>
        <v>0.24405745146205834</v>
      </c>
      <c r="AT41" s="39">
        <f t="shared" si="33"/>
        <v>0.12581312979650527</v>
      </c>
      <c r="AU41" s="39">
        <f t="shared" si="34"/>
        <v>0.39545149455878587</v>
      </c>
      <c r="AV41" s="39">
        <f t="shared" si="35"/>
        <v>0.18864117391471308</v>
      </c>
      <c r="AW41" s="39">
        <f t="shared" si="36"/>
        <v>0.20314263276041061</v>
      </c>
      <c r="AX41" s="39" t="str">
        <f t="shared" si="37"/>
        <v/>
      </c>
      <c r="AY41" s="140">
        <f t="shared" si="38"/>
        <v>8.0052718714831286E-2</v>
      </c>
    </row>
    <row r="42" spans="1:51">
      <c r="A42" s="23"/>
      <c r="B42" s="23"/>
      <c r="C42" s="4"/>
      <c r="D42" s="4"/>
      <c r="E42" s="4"/>
      <c r="F42" s="40"/>
      <c r="G42" s="4"/>
      <c r="H42" s="41"/>
      <c r="I42" s="92">
        <f t="shared" si="3"/>
        <v>300</v>
      </c>
      <c r="J42" s="6"/>
      <c r="K42" s="6"/>
      <c r="L42" s="19"/>
      <c r="M42" s="147">
        <f t="shared" si="40"/>
        <v>195</v>
      </c>
      <c r="N42" s="39">
        <f t="shared" si="4"/>
        <v>1.0756701199632948</v>
      </c>
      <c r="O42" s="39">
        <f t="shared" si="41"/>
        <v>0.1191554458889552</v>
      </c>
      <c r="P42" s="39">
        <f t="shared" si="5"/>
        <v>5.2838597319436992E-2</v>
      </c>
      <c r="Q42" s="39" t="str">
        <f t="shared" si="6"/>
        <v/>
      </c>
      <c r="R42" s="39">
        <f t="shared" si="7"/>
        <v>0.37387405911970756</v>
      </c>
      <c r="S42" s="39">
        <f t="shared" si="8"/>
        <v>1.2521547984849106</v>
      </c>
      <c r="T42" s="39">
        <f t="shared" si="9"/>
        <v>0.43935445228003317</v>
      </c>
      <c r="U42" s="39" t="str">
        <f t="shared" si="10"/>
        <v/>
      </c>
      <c r="V42" s="39">
        <f t="shared" si="11"/>
        <v>1.1776948809835945</v>
      </c>
      <c r="W42" s="39">
        <f t="shared" si="12"/>
        <v>0.11376452521579085</v>
      </c>
      <c r="X42" s="39" t="str">
        <f t="shared" si="13"/>
        <v/>
      </c>
      <c r="Y42" s="39">
        <f t="shared" si="14"/>
        <v>0.28849651991516517</v>
      </c>
      <c r="Z42" s="39" t="str">
        <f t="shared" si="15"/>
        <v/>
      </c>
      <c r="AA42" s="39">
        <f t="shared" si="16"/>
        <v>0.27982921681815287</v>
      </c>
      <c r="AB42" s="140" t="str">
        <f t="shared" si="17"/>
        <v/>
      </c>
      <c r="AD42" s="142">
        <f t="shared" si="18"/>
        <v>0.53640869578082639</v>
      </c>
      <c r="AE42" s="39">
        <f t="shared" si="19"/>
        <v>6.34925483529062E-2</v>
      </c>
      <c r="AF42" s="140">
        <f t="shared" si="20"/>
        <v>0.16701672612447863</v>
      </c>
      <c r="AH42" s="142">
        <f t="shared" si="21"/>
        <v>1.0813927591345656E-3</v>
      </c>
      <c r="AI42" s="39">
        <f t="shared" si="22"/>
        <v>1.0309340954594235</v>
      </c>
      <c r="AJ42" s="39">
        <f t="shared" si="23"/>
        <v>0.11651397727251743</v>
      </c>
      <c r="AK42" s="39">
        <f t="shared" si="24"/>
        <v>5.182669787664701E-2</v>
      </c>
      <c r="AL42" s="39" t="str">
        <f t="shared" si="25"/>
        <v/>
      </c>
      <c r="AM42" s="39">
        <f t="shared" si="26"/>
        <v>0.36796386170549733</v>
      </c>
      <c r="AN42" s="39">
        <f t="shared" si="27"/>
        <v>0.53975736107421335</v>
      </c>
      <c r="AO42" s="39">
        <f t="shared" si="28"/>
        <v>1.0138561100937611</v>
      </c>
      <c r="AP42" s="39">
        <f t="shared" si="29"/>
        <v>0.48645404835162176</v>
      </c>
      <c r="AQ42" s="39">
        <f t="shared" si="30"/>
        <v>0.46099773827500667</v>
      </c>
      <c r="AR42" s="39" t="str">
        <f t="shared" si="31"/>
        <v/>
      </c>
      <c r="AS42" s="39">
        <f t="shared" si="32"/>
        <v>0.28383571683067588</v>
      </c>
      <c r="AT42" s="39">
        <f t="shared" si="33"/>
        <v>0.16701334464945117</v>
      </c>
      <c r="AU42" s="39">
        <f t="shared" si="34"/>
        <v>0.36162720540382509</v>
      </c>
      <c r="AV42" s="39">
        <f t="shared" si="35"/>
        <v>0.14281404762015831</v>
      </c>
      <c r="AW42" s="39">
        <f t="shared" si="36"/>
        <v>0.17802404083094631</v>
      </c>
      <c r="AX42" s="39" t="str">
        <f t="shared" si="37"/>
        <v/>
      </c>
      <c r="AY42" s="140">
        <f t="shared" si="38"/>
        <v>6.4187096932181609E-2</v>
      </c>
    </row>
    <row r="43" spans="1:51">
      <c r="A43" s="23"/>
      <c r="B43" s="23"/>
      <c r="C43" s="4"/>
      <c r="D43" s="4"/>
      <c r="E43" s="4"/>
      <c r="F43" s="40"/>
      <c r="G43" s="4"/>
      <c r="H43" s="41"/>
      <c r="I43" s="92">
        <f t="shared" si="3"/>
        <v>315</v>
      </c>
      <c r="J43" s="6"/>
      <c r="K43" s="6"/>
      <c r="L43" s="19"/>
      <c r="M43" s="147">
        <f t="shared" si="40"/>
        <v>210</v>
      </c>
      <c r="N43" s="39" t="str">
        <f t="shared" si="4"/>
        <v/>
      </c>
      <c r="O43" s="39" t="str">
        <f t="shared" si="41"/>
        <v/>
      </c>
      <c r="P43" s="39" t="str">
        <f t="shared" si="5"/>
        <v/>
      </c>
      <c r="Q43" s="39" t="str">
        <f t="shared" si="6"/>
        <v/>
      </c>
      <c r="R43" s="39" t="str">
        <f t="shared" si="7"/>
        <v/>
      </c>
      <c r="S43" s="39">
        <f t="shared" si="8"/>
        <v>0.99574598316414731</v>
      </c>
      <c r="T43" s="39">
        <f t="shared" si="9"/>
        <v>0.48879545329581725</v>
      </c>
      <c r="U43" s="39" t="str">
        <f t="shared" si="10"/>
        <v/>
      </c>
      <c r="V43" s="39">
        <f t="shared" si="11"/>
        <v>1.1696265099152361</v>
      </c>
      <c r="W43" s="39">
        <f t="shared" si="12"/>
        <v>4.4811167267674257E-2</v>
      </c>
      <c r="X43" s="39" t="str">
        <f t="shared" si="13"/>
        <v/>
      </c>
      <c r="Y43" s="39">
        <f t="shared" si="14"/>
        <v>0.44624796724940324</v>
      </c>
      <c r="Z43" s="39" t="str">
        <f t="shared" si="15"/>
        <v/>
      </c>
      <c r="AA43" s="39">
        <f t="shared" si="16"/>
        <v>0.23132847643397278</v>
      </c>
      <c r="AB43" s="140" t="str">
        <f t="shared" si="17"/>
        <v/>
      </c>
      <c r="AD43" s="142">
        <f t="shared" si="18"/>
        <v>0.48818184930252945</v>
      </c>
      <c r="AE43" s="39">
        <f t="shared" si="19"/>
        <v>3.3939548628834693E-2</v>
      </c>
      <c r="AF43" s="140">
        <f t="shared" si="20"/>
        <v>0.17745443043017178</v>
      </c>
      <c r="AH43" s="142" t="str">
        <f t="shared" si="21"/>
        <v/>
      </c>
      <c r="AI43" s="39">
        <f t="shared" si="22"/>
        <v>0.83936544612193065</v>
      </c>
      <c r="AJ43" s="39">
        <f t="shared" si="23"/>
        <v>7.6227461538608696E-2</v>
      </c>
      <c r="AK43" s="39">
        <f t="shared" si="24"/>
        <v>8.357755915494243E-2</v>
      </c>
      <c r="AL43" s="39" t="str">
        <f t="shared" si="25"/>
        <v/>
      </c>
      <c r="AM43" s="39">
        <f t="shared" si="26"/>
        <v>0.49028459837166194</v>
      </c>
      <c r="AN43" s="39" t="str">
        <f t="shared" si="27"/>
        <v/>
      </c>
      <c r="AO43" s="39">
        <f t="shared" si="28"/>
        <v>0.87847982672154168</v>
      </c>
      <c r="AP43" s="39">
        <f t="shared" si="29"/>
        <v>0.4571780596306369</v>
      </c>
      <c r="AQ43" s="39">
        <f t="shared" si="30"/>
        <v>0.32356490963715889</v>
      </c>
      <c r="AR43" s="39" t="str">
        <f t="shared" si="31"/>
        <v/>
      </c>
      <c r="AS43" s="39">
        <f t="shared" si="32"/>
        <v>0.16643645757914702</v>
      </c>
      <c r="AT43" s="39" t="str">
        <f t="shared" si="33"/>
        <v/>
      </c>
      <c r="AU43" s="39">
        <f t="shared" si="34"/>
        <v>0.33603292465447265</v>
      </c>
      <c r="AV43" s="39">
        <f t="shared" si="35"/>
        <v>0.16179039789454092</v>
      </c>
      <c r="AW43" s="39">
        <f t="shared" si="36"/>
        <v>0.13571916218476554</v>
      </c>
      <c r="AX43" s="39" t="str">
        <f t="shared" si="37"/>
        <v/>
      </c>
      <c r="AY43" s="140">
        <f t="shared" si="38"/>
        <v>4.1108888248379431E-2</v>
      </c>
    </row>
    <row r="44" spans="1:51">
      <c r="A44" s="23"/>
      <c r="B44" s="23"/>
      <c r="C44" s="4"/>
      <c r="D44" s="4"/>
      <c r="E44" s="4"/>
      <c r="F44" s="40"/>
      <c r="G44" s="4"/>
      <c r="H44" s="41"/>
      <c r="I44" s="92">
        <f t="shared" si="3"/>
        <v>330</v>
      </c>
      <c r="J44" s="6"/>
      <c r="K44" s="6"/>
      <c r="L44" s="19"/>
      <c r="M44" s="147">
        <f t="shared" si="40"/>
        <v>225</v>
      </c>
      <c r="N44" s="39" t="str">
        <f t="shared" si="4"/>
        <v/>
      </c>
      <c r="O44" s="39" t="str">
        <f t="shared" si="41"/>
        <v/>
      </c>
      <c r="P44" s="39" t="str">
        <f t="shared" si="5"/>
        <v/>
      </c>
      <c r="Q44" s="39" t="str">
        <f t="shared" si="6"/>
        <v/>
      </c>
      <c r="R44" s="39" t="str">
        <f t="shared" si="7"/>
        <v/>
      </c>
      <c r="S44" s="39">
        <f t="shared" si="8"/>
        <v>1.0774716037341336</v>
      </c>
      <c r="T44" s="39">
        <f t="shared" si="9"/>
        <v>0.49203674327464469</v>
      </c>
      <c r="U44" s="39" t="str">
        <f t="shared" si="10"/>
        <v/>
      </c>
      <c r="V44" s="39">
        <f t="shared" si="11"/>
        <v>1.1590842285780409</v>
      </c>
      <c r="W44" s="39">
        <f t="shared" si="12"/>
        <v>1.2467212331853179E-2</v>
      </c>
      <c r="X44" s="39" t="str">
        <f t="shared" si="13"/>
        <v/>
      </c>
      <c r="Y44" s="39">
        <f t="shared" si="14"/>
        <v>0.38376872472653517</v>
      </c>
      <c r="Z44" s="39" t="str">
        <f t="shared" si="15"/>
        <v/>
      </c>
      <c r="AA44" s="39">
        <f t="shared" si="16"/>
        <v>0.22283619569293051</v>
      </c>
      <c r="AB44" s="140" t="str">
        <f t="shared" si="17"/>
        <v/>
      </c>
      <c r="AD44" s="142">
        <f t="shared" si="18"/>
        <v>0.58043930987894166</v>
      </c>
      <c r="AE44" s="39">
        <f t="shared" si="19"/>
        <v>9.0500153786426507E-2</v>
      </c>
      <c r="AF44" s="140">
        <f t="shared" si="20"/>
        <v>0.15736347622694583</v>
      </c>
      <c r="AH44" s="142" t="str">
        <f t="shared" si="21"/>
        <v/>
      </c>
      <c r="AI44" s="39">
        <f t="shared" si="22"/>
        <v>0.77948424580798581</v>
      </c>
      <c r="AJ44" s="39">
        <f t="shared" si="23"/>
        <v>0.19675041320314474</v>
      </c>
      <c r="AK44" s="39">
        <f t="shared" si="24"/>
        <v>0.11402556760721924</v>
      </c>
      <c r="AL44" s="39" t="str">
        <f t="shared" si="25"/>
        <v/>
      </c>
      <c r="AM44" s="39">
        <f t="shared" si="26"/>
        <v>0.52141820663844907</v>
      </c>
      <c r="AN44" s="39" t="str">
        <f t="shared" si="27"/>
        <v/>
      </c>
      <c r="AO44" s="39">
        <f t="shared" si="28"/>
        <v>0.94770862873440254</v>
      </c>
      <c r="AP44" s="39">
        <f t="shared" si="29"/>
        <v>0.49190408401208346</v>
      </c>
      <c r="AQ44" s="39">
        <f t="shared" si="30"/>
        <v>0.37408720145803548</v>
      </c>
      <c r="AR44" s="39" t="str">
        <f t="shared" si="31"/>
        <v/>
      </c>
      <c r="AS44" s="39">
        <f t="shared" si="32"/>
        <v>0.23428881776191965</v>
      </c>
      <c r="AT44" s="39" t="str">
        <f t="shared" si="33"/>
        <v/>
      </c>
      <c r="AU44" s="39">
        <f t="shared" si="34"/>
        <v>0.30449283936175492</v>
      </c>
      <c r="AV44" s="39">
        <f t="shared" si="35"/>
        <v>0.11623809008279763</v>
      </c>
      <c r="AW44" s="39">
        <f t="shared" si="36"/>
        <v>0.10501031002026516</v>
      </c>
      <c r="AX44" s="39" t="str">
        <f t="shared" si="37"/>
        <v/>
      </c>
      <c r="AY44" s="140">
        <f t="shared" si="38"/>
        <v>1.2816996777778046E-2</v>
      </c>
    </row>
    <row r="45" spans="1:51">
      <c r="A45" s="23"/>
      <c r="B45" s="23"/>
      <c r="C45" s="4"/>
      <c r="D45" s="4"/>
      <c r="E45" s="4"/>
      <c r="F45" s="40"/>
      <c r="G45" s="4"/>
      <c r="H45" s="41"/>
      <c r="I45" s="92">
        <f t="shared" si="3"/>
        <v>345</v>
      </c>
      <c r="J45" s="6"/>
      <c r="K45" s="6"/>
      <c r="L45" s="19"/>
      <c r="M45" s="147">
        <f t="shared" si="40"/>
        <v>240</v>
      </c>
      <c r="N45" s="39" t="str">
        <f t="shared" si="4"/>
        <v/>
      </c>
      <c r="O45" s="39" t="str">
        <f t="shared" si="41"/>
        <v/>
      </c>
      <c r="P45" s="39" t="str">
        <f t="shared" si="5"/>
        <v/>
      </c>
      <c r="Q45" s="39" t="str">
        <f t="shared" si="6"/>
        <v/>
      </c>
      <c r="R45" s="39" t="str">
        <f t="shared" si="7"/>
        <v/>
      </c>
      <c r="S45" s="39">
        <f t="shared" si="8"/>
        <v>1.2165971595186458</v>
      </c>
      <c r="T45" s="39">
        <f t="shared" si="9"/>
        <v>0.50184362704211971</v>
      </c>
      <c r="U45" s="39" t="str">
        <f t="shared" si="10"/>
        <v/>
      </c>
      <c r="V45" s="39">
        <f t="shared" si="11"/>
        <v>1.1886324990780275</v>
      </c>
      <c r="W45" s="39">
        <f t="shared" si="12"/>
        <v>3.7905686289994571E-2</v>
      </c>
      <c r="X45" s="39" t="str">
        <f t="shared" si="13"/>
        <v/>
      </c>
      <c r="Y45" s="39">
        <f t="shared" si="14"/>
        <v>0.32158800837006429</v>
      </c>
      <c r="Z45" s="39" t="str">
        <f t="shared" si="15"/>
        <v/>
      </c>
      <c r="AA45" s="39">
        <f t="shared" si="16"/>
        <v>0.23081848320535972</v>
      </c>
      <c r="AB45" s="140" t="str">
        <f t="shared" si="17"/>
        <v/>
      </c>
      <c r="AD45" s="142">
        <f t="shared" si="18"/>
        <v>0.27585283709700525</v>
      </c>
      <c r="AE45" s="39">
        <f t="shared" si="19"/>
        <v>7.9116613473592279E-2</v>
      </c>
      <c r="AF45" s="140">
        <f t="shared" si="20"/>
        <v>3.598396071050599E-2</v>
      </c>
      <c r="AH45" s="142" t="str">
        <f t="shared" si="21"/>
        <v/>
      </c>
      <c r="AI45" s="39">
        <f t="shared" si="22"/>
        <v>1.4161098719075422</v>
      </c>
      <c r="AJ45" s="39">
        <f t="shared" si="23"/>
        <v>0.22342389307573124</v>
      </c>
      <c r="AK45" s="39">
        <f t="shared" si="24"/>
        <v>0.1513465666861615</v>
      </c>
      <c r="AL45" s="39" t="str">
        <f t="shared" si="25"/>
        <v/>
      </c>
      <c r="AM45" s="39">
        <f t="shared" si="26"/>
        <v>0.14702498779646314</v>
      </c>
      <c r="AN45" s="39" t="str">
        <f t="shared" si="27"/>
        <v/>
      </c>
      <c r="AO45" s="39">
        <f t="shared" si="28"/>
        <v>0.89248200037735936</v>
      </c>
      <c r="AP45" s="39">
        <f t="shared" si="29"/>
        <v>0.38413898135627778</v>
      </c>
      <c r="AQ45" s="39">
        <f t="shared" si="30"/>
        <v>0.32683864723757428</v>
      </c>
      <c r="AR45" s="39" t="str">
        <f t="shared" si="31"/>
        <v/>
      </c>
      <c r="AS45" s="39">
        <f t="shared" si="32"/>
        <v>0.17106588607325141</v>
      </c>
      <c r="AT45" s="39" t="str">
        <f t="shared" si="33"/>
        <v/>
      </c>
      <c r="AU45" s="39">
        <f t="shared" si="34"/>
        <v>0.29452127673359407</v>
      </c>
      <c r="AV45" s="39">
        <f t="shared" si="35"/>
        <v>8.2199334352644426E-2</v>
      </c>
      <c r="AW45" s="39">
        <f t="shared" si="36"/>
        <v>9.1995599775148054E-2</v>
      </c>
      <c r="AX45" s="39" t="str">
        <f t="shared" si="37"/>
        <v/>
      </c>
      <c r="AY45" s="140">
        <f t="shared" si="38"/>
        <v>4.2232553125500106E-3</v>
      </c>
    </row>
    <row r="46" spans="1:51">
      <c r="A46" s="23"/>
      <c r="B46" s="23"/>
      <c r="C46" s="4"/>
      <c r="D46" s="4"/>
      <c r="E46" s="4"/>
      <c r="F46" s="40"/>
      <c r="G46" s="4"/>
      <c r="H46" s="41"/>
      <c r="I46" s="92">
        <f t="shared" si="3"/>
        <v>360</v>
      </c>
      <c r="J46" s="6"/>
      <c r="K46" s="6"/>
      <c r="L46" s="19"/>
      <c r="M46" s="147">
        <f t="shared" si="40"/>
        <v>255</v>
      </c>
      <c r="N46" s="39" t="str">
        <f t="shared" si="4"/>
        <v/>
      </c>
      <c r="O46" s="39" t="str">
        <f t="shared" si="41"/>
        <v/>
      </c>
      <c r="P46" s="39" t="str">
        <f t="shared" si="5"/>
        <v/>
      </c>
      <c r="Q46" s="39" t="str">
        <f t="shared" si="6"/>
        <v/>
      </c>
      <c r="R46" s="39" t="str">
        <f t="shared" si="7"/>
        <v/>
      </c>
      <c r="S46" s="39">
        <f t="shared" si="8"/>
        <v>1.2023082593842178</v>
      </c>
      <c r="T46" s="39">
        <f t="shared" si="9"/>
        <v>0.53190743442410515</v>
      </c>
      <c r="U46" s="39" t="str">
        <f t="shared" si="10"/>
        <v/>
      </c>
      <c r="V46" s="39">
        <f t="shared" si="11"/>
        <v>1.3941486281657143</v>
      </c>
      <c r="W46" s="39">
        <f t="shared" si="12"/>
        <v>2.976009501697875E-3</v>
      </c>
      <c r="X46" s="39" t="str">
        <f t="shared" si="13"/>
        <v/>
      </c>
      <c r="Y46" s="39">
        <f t="shared" si="14"/>
        <v>0.52176887217465606</v>
      </c>
      <c r="Z46" s="39" t="str">
        <f t="shared" si="15"/>
        <v/>
      </c>
      <c r="AA46" s="39">
        <f t="shared" si="16"/>
        <v>0.32101085249501066</v>
      </c>
      <c r="AB46" s="140" t="str">
        <f t="shared" si="17"/>
        <v/>
      </c>
      <c r="AD46" s="142">
        <f t="shared" si="18"/>
        <v>0.19982642395555847</v>
      </c>
      <c r="AE46" s="39">
        <f t="shared" si="19"/>
        <v>4.9492618748876067E-2</v>
      </c>
      <c r="AF46" s="140">
        <f t="shared" si="20"/>
        <v>3.4547055023037745E-2</v>
      </c>
      <c r="AH46" s="142" t="str">
        <f t="shared" si="21"/>
        <v/>
      </c>
      <c r="AI46" s="39">
        <f t="shared" si="22"/>
        <v>1.6506252947728148</v>
      </c>
      <c r="AJ46" s="39">
        <f t="shared" si="23"/>
        <v>0.44244368729835043</v>
      </c>
      <c r="AK46" s="39">
        <f t="shared" si="24"/>
        <v>0.22825378877886535</v>
      </c>
      <c r="AL46" s="39" t="str">
        <f t="shared" si="25"/>
        <v/>
      </c>
      <c r="AM46" s="39">
        <f t="shared" si="26"/>
        <v>0.17814700203215178</v>
      </c>
      <c r="AN46" s="39" t="str">
        <f t="shared" si="27"/>
        <v/>
      </c>
      <c r="AO46" s="39">
        <f t="shared" si="28"/>
        <v>0.9143946867716729</v>
      </c>
      <c r="AP46" s="39">
        <f t="shared" si="29"/>
        <v>0.41143583704233966</v>
      </c>
      <c r="AQ46" s="39">
        <f t="shared" si="30"/>
        <v>0.32304171529106696</v>
      </c>
      <c r="AR46" s="39" t="str">
        <f t="shared" si="31"/>
        <v/>
      </c>
      <c r="AS46" s="39">
        <f t="shared" si="32"/>
        <v>8.2315623780816152E-2</v>
      </c>
      <c r="AT46" s="39" t="str">
        <f t="shared" si="33"/>
        <v/>
      </c>
      <c r="AU46" s="39">
        <f t="shared" si="34"/>
        <v>0.33636671597135204</v>
      </c>
      <c r="AV46" s="39">
        <f t="shared" si="35"/>
        <v>0.12605157144775386</v>
      </c>
      <c r="AW46" s="39">
        <f t="shared" si="36"/>
        <v>0.12012946167464035</v>
      </c>
      <c r="AX46" s="39" t="str">
        <f t="shared" si="37"/>
        <v/>
      </c>
      <c r="AY46" s="140">
        <f t="shared" si="38"/>
        <v>1.4050817222099716E-2</v>
      </c>
    </row>
    <row r="47" spans="1:51">
      <c r="A47" s="23"/>
      <c r="B47" s="23"/>
      <c r="C47" s="4"/>
      <c r="D47" s="4"/>
      <c r="E47" s="4"/>
      <c r="F47" s="40"/>
      <c r="G47" s="4"/>
      <c r="H47" s="41"/>
      <c r="I47" s="92">
        <f t="shared" si="3"/>
        <v>375</v>
      </c>
      <c r="J47" s="6"/>
      <c r="K47" s="6"/>
      <c r="L47" s="19"/>
      <c r="M47" s="147">
        <f t="shared" si="40"/>
        <v>270</v>
      </c>
      <c r="N47" s="39" t="str">
        <f t="shared" si="4"/>
        <v/>
      </c>
      <c r="O47" s="39" t="str">
        <f t="shared" si="41"/>
        <v/>
      </c>
      <c r="P47" s="39" t="str">
        <f t="shared" si="5"/>
        <v/>
      </c>
      <c r="Q47" s="39" t="str">
        <f t="shared" si="6"/>
        <v/>
      </c>
      <c r="R47" s="39" t="str">
        <f t="shared" si="7"/>
        <v/>
      </c>
      <c r="S47" s="39" t="str">
        <f t="shared" si="8"/>
        <v/>
      </c>
      <c r="T47" s="39" t="str">
        <f t="shared" si="9"/>
        <v/>
      </c>
      <c r="U47" s="39" t="str">
        <f t="shared" si="10"/>
        <v/>
      </c>
      <c r="V47" s="39" t="str">
        <f t="shared" si="11"/>
        <v/>
      </c>
      <c r="W47" s="39">
        <f t="shared" si="12"/>
        <v>5.3077525909744086E-2</v>
      </c>
      <c r="X47" s="39" t="str">
        <f t="shared" si="13"/>
        <v/>
      </c>
      <c r="Y47" s="39">
        <f t="shared" si="14"/>
        <v>0.59023981288566985</v>
      </c>
      <c r="Z47" s="39" t="str">
        <f t="shared" si="15"/>
        <v/>
      </c>
      <c r="AA47" s="39">
        <f t="shared" si="16"/>
        <v>0.31154067995263485</v>
      </c>
      <c r="AB47" s="140" t="str">
        <f t="shared" si="17"/>
        <v/>
      </c>
      <c r="AD47" s="142">
        <f t="shared" si="18"/>
        <v>0.25609142120022399</v>
      </c>
      <c r="AE47" s="39">
        <f t="shared" si="19"/>
        <v>7.7964599113158492E-2</v>
      </c>
      <c r="AF47" s="140">
        <f t="shared" si="20"/>
        <v>2.8651210850207106E-2</v>
      </c>
      <c r="AH47" s="142" t="str">
        <f t="shared" si="21"/>
        <v/>
      </c>
      <c r="AI47" s="39" t="str">
        <f t="shared" si="22"/>
        <v/>
      </c>
      <c r="AJ47" s="39">
        <f t="shared" si="23"/>
        <v>0.55656157254946925</v>
      </c>
      <c r="AK47" s="39">
        <f t="shared" si="24"/>
        <v>0.23057462284217026</v>
      </c>
      <c r="AL47" s="39" t="str">
        <f t="shared" si="25"/>
        <v/>
      </c>
      <c r="AM47" s="39">
        <f t="shared" si="26"/>
        <v>0.1596436130744163</v>
      </c>
      <c r="AN47" s="39" t="str">
        <f t="shared" si="27"/>
        <v/>
      </c>
      <c r="AO47" s="39" t="str">
        <f t="shared" si="28"/>
        <v/>
      </c>
      <c r="AP47" s="39">
        <f t="shared" si="29"/>
        <v>0.5222136512903528</v>
      </c>
      <c r="AQ47" s="39">
        <f t="shared" si="30"/>
        <v>0.36889413256914394</v>
      </c>
      <c r="AR47" s="39" t="str">
        <f t="shared" si="31"/>
        <v/>
      </c>
      <c r="AS47" s="39">
        <f t="shared" si="32"/>
        <v>0.14541893045301443</v>
      </c>
      <c r="AT47" s="39" t="str">
        <f t="shared" si="33"/>
        <v/>
      </c>
      <c r="AU47" s="39" t="str">
        <f t="shared" si="34"/>
        <v/>
      </c>
      <c r="AV47" s="39">
        <f t="shared" si="35"/>
        <v>0.14365508098722574</v>
      </c>
      <c r="AW47" s="39">
        <f t="shared" si="36"/>
        <v>0.11544934436364852</v>
      </c>
      <c r="AX47" s="39" t="str">
        <f t="shared" si="37"/>
        <v/>
      </c>
      <c r="AY47" s="140">
        <f t="shared" si="38"/>
        <v>1.4849602217729622E-2</v>
      </c>
    </row>
    <row r="48" spans="1:51">
      <c r="A48" s="23"/>
      <c r="B48" s="23"/>
      <c r="C48" s="4"/>
      <c r="D48" s="4"/>
      <c r="E48" s="4"/>
      <c r="F48" s="40"/>
      <c r="G48" s="4"/>
      <c r="H48" s="41"/>
      <c r="I48" s="92">
        <f t="shared" si="3"/>
        <v>390</v>
      </c>
      <c r="J48" s="6"/>
      <c r="K48" s="6"/>
      <c r="L48" s="19"/>
      <c r="M48" s="147">
        <f t="shared" si="40"/>
        <v>285</v>
      </c>
      <c r="N48" s="39" t="str">
        <f t="shared" si="4"/>
        <v/>
      </c>
      <c r="O48" s="39" t="str">
        <f t="shared" si="41"/>
        <v/>
      </c>
      <c r="P48" s="39" t="str">
        <f t="shared" si="5"/>
        <v/>
      </c>
      <c r="Q48" s="39" t="str">
        <f t="shared" si="6"/>
        <v/>
      </c>
      <c r="R48" s="39" t="str">
        <f t="shared" si="7"/>
        <v/>
      </c>
      <c r="S48" s="39" t="str">
        <f t="shared" si="8"/>
        <v/>
      </c>
      <c r="T48" s="39" t="str">
        <f t="shared" si="9"/>
        <v/>
      </c>
      <c r="U48" s="39" t="str">
        <f t="shared" si="10"/>
        <v/>
      </c>
      <c r="V48" s="39" t="str">
        <f t="shared" si="11"/>
        <v/>
      </c>
      <c r="W48" s="39">
        <f t="shared" si="12"/>
        <v>1.7244906406244799E-2</v>
      </c>
      <c r="X48" s="39" t="str">
        <f t="shared" si="13"/>
        <v/>
      </c>
      <c r="Y48" s="39">
        <f t="shared" si="14"/>
        <v>0.38815470744328445</v>
      </c>
      <c r="Z48" s="39" t="str">
        <f t="shared" si="15"/>
        <v/>
      </c>
      <c r="AA48" s="39">
        <f t="shared" si="16"/>
        <v>0.25253391291002808</v>
      </c>
      <c r="AB48" s="140" t="str">
        <f t="shared" si="17"/>
        <v/>
      </c>
      <c r="AD48" s="142">
        <f t="shared" si="18"/>
        <v>0.14450458352583409</v>
      </c>
      <c r="AE48" s="39">
        <f t="shared" si="19"/>
        <v>3.8437899658875202E-2</v>
      </c>
      <c r="AF48" s="140">
        <f t="shared" si="20"/>
        <v>2.2349767396804346E-2</v>
      </c>
      <c r="AH48" s="142" t="str">
        <f t="shared" si="21"/>
        <v/>
      </c>
      <c r="AI48" s="39" t="str">
        <f t="shared" si="22"/>
        <v/>
      </c>
      <c r="AJ48" s="39">
        <f t="shared" si="23"/>
        <v>0.46628340641356159</v>
      </c>
      <c r="AK48" s="39">
        <f t="shared" si="24"/>
        <v>0.25440283579192763</v>
      </c>
      <c r="AL48" s="39" t="str">
        <f t="shared" si="25"/>
        <v/>
      </c>
      <c r="AM48" s="39">
        <f t="shared" si="26"/>
        <v>2.9518740830359307E-2</v>
      </c>
      <c r="AN48" s="39" t="str">
        <f t="shared" si="27"/>
        <v/>
      </c>
      <c r="AO48" s="39" t="str">
        <f t="shared" si="28"/>
        <v/>
      </c>
      <c r="AP48" s="39">
        <f t="shared" si="29"/>
        <v>0.36593727076987032</v>
      </c>
      <c r="AQ48" s="39">
        <f t="shared" si="30"/>
        <v>0.29824526074102564</v>
      </c>
      <c r="AR48" s="39" t="str">
        <f t="shared" si="31"/>
        <v/>
      </c>
      <c r="AS48" s="39">
        <f t="shared" si="32"/>
        <v>0.11744828275387545</v>
      </c>
      <c r="AT48" s="39" t="str">
        <f t="shared" si="33"/>
        <v/>
      </c>
      <c r="AU48" s="39" t="str">
        <f t="shared" si="34"/>
        <v/>
      </c>
      <c r="AV48" s="39">
        <f t="shared" si="35"/>
        <v>0.11868089144804826</v>
      </c>
      <c r="AW48" s="39">
        <f t="shared" si="36"/>
        <v>0.11859074699833139</v>
      </c>
      <c r="AX48" s="39" t="str">
        <f t="shared" si="37"/>
        <v/>
      </c>
      <c r="AY48" s="140">
        <f t="shared" si="38"/>
        <v>1.4060125996251881E-2</v>
      </c>
    </row>
    <row r="49" spans="1:51">
      <c r="A49" s="23"/>
      <c r="B49" s="23"/>
      <c r="C49" s="4"/>
      <c r="D49" s="4"/>
      <c r="E49" s="4"/>
      <c r="F49" s="40"/>
      <c r="G49" s="4"/>
      <c r="H49" s="41"/>
      <c r="I49" s="92">
        <f t="shared" si="3"/>
        <v>405</v>
      </c>
      <c r="J49" s="6"/>
      <c r="K49" s="6"/>
      <c r="L49" s="19"/>
      <c r="M49" s="147">
        <f t="shared" si="40"/>
        <v>300</v>
      </c>
      <c r="N49" s="39" t="str">
        <f t="shared" si="4"/>
        <v/>
      </c>
      <c r="O49" s="39" t="str">
        <f t="shared" si="41"/>
        <v/>
      </c>
      <c r="P49" s="39" t="str">
        <f t="shared" si="5"/>
        <v/>
      </c>
      <c r="Q49" s="39" t="str">
        <f t="shared" si="6"/>
        <v/>
      </c>
      <c r="R49" s="39" t="str">
        <f t="shared" si="7"/>
        <v/>
      </c>
      <c r="S49" s="39" t="str">
        <f t="shared" si="8"/>
        <v/>
      </c>
      <c r="T49" s="39" t="str">
        <f t="shared" si="9"/>
        <v/>
      </c>
      <c r="U49" s="39" t="str">
        <f t="shared" si="10"/>
        <v/>
      </c>
      <c r="V49" s="39" t="str">
        <f t="shared" si="11"/>
        <v/>
      </c>
      <c r="W49" s="39">
        <f t="shared" si="12"/>
        <v>7.074168004364674E-2</v>
      </c>
      <c r="X49" s="39" t="str">
        <f t="shared" si="13"/>
        <v/>
      </c>
      <c r="Y49" s="39">
        <f t="shared" si="14"/>
        <v>0.27019669524147299</v>
      </c>
      <c r="Z49" s="39" t="str">
        <f t="shared" si="15"/>
        <v/>
      </c>
      <c r="AA49" s="39">
        <f t="shared" si="16"/>
        <v>0.10034384583126212</v>
      </c>
      <c r="AB49" s="140" t="str">
        <f t="shared" si="17"/>
        <v/>
      </c>
      <c r="AD49" s="142">
        <f t="shared" si="18"/>
        <v>0.28351241198847554</v>
      </c>
      <c r="AE49" s="39">
        <f t="shared" si="19"/>
        <v>3.5031088675464554E-2</v>
      </c>
      <c r="AF49" s="140">
        <f t="shared" si="20"/>
        <v>8.7455239177227181E-2</v>
      </c>
      <c r="AH49" s="142" t="str">
        <f t="shared" si="21"/>
        <v/>
      </c>
      <c r="AI49" s="39" t="str">
        <f t="shared" si="22"/>
        <v/>
      </c>
      <c r="AJ49" s="39">
        <f t="shared" si="23"/>
        <v>0.45163233330513686</v>
      </c>
      <c r="AK49" s="39">
        <f t="shared" si="24"/>
        <v>0.16415921478550663</v>
      </c>
      <c r="AL49" s="39" t="str">
        <f t="shared" si="25"/>
        <v/>
      </c>
      <c r="AM49" s="39">
        <f t="shared" si="26"/>
        <v>8.1958399411041299E-2</v>
      </c>
      <c r="AN49" s="39" t="str">
        <f t="shared" si="27"/>
        <v/>
      </c>
      <c r="AO49" s="39" t="str">
        <f t="shared" si="28"/>
        <v/>
      </c>
      <c r="AP49" s="39">
        <f t="shared" si="29"/>
        <v>0.50591671284739426</v>
      </c>
      <c r="AQ49" s="39">
        <f t="shared" si="30"/>
        <v>0.34406505112001751</v>
      </c>
      <c r="AR49" s="39" t="str">
        <f t="shared" si="31"/>
        <v/>
      </c>
      <c r="AS49" s="39">
        <f t="shared" si="32"/>
        <v>0.31356535587265066</v>
      </c>
      <c r="AT49" s="39" t="str">
        <f t="shared" si="33"/>
        <v/>
      </c>
      <c r="AU49" s="39" t="str">
        <f t="shared" si="34"/>
        <v/>
      </c>
      <c r="AV49" s="39">
        <f t="shared" si="35"/>
        <v>0.18310958599543453</v>
      </c>
      <c r="AW49" s="39">
        <f t="shared" si="36"/>
        <v>0.14601988670468852</v>
      </c>
      <c r="AX49" s="39" t="str">
        <f t="shared" si="37"/>
        <v/>
      </c>
      <c r="AY49" s="140">
        <f t="shared" si="38"/>
        <v>0.10868605036289623</v>
      </c>
    </row>
    <row r="50" spans="1:51">
      <c r="A50" s="23"/>
      <c r="B50" s="23"/>
      <c r="C50" s="4"/>
      <c r="D50" s="4"/>
      <c r="E50" s="4"/>
      <c r="F50" s="40"/>
      <c r="G50" s="4"/>
      <c r="H50" s="41"/>
      <c r="I50" s="92">
        <f t="shared" si="3"/>
        <v>420</v>
      </c>
      <c r="J50" s="6"/>
      <c r="K50" s="6"/>
      <c r="L50" s="19"/>
      <c r="M50" s="147">
        <f t="shared" si="40"/>
        <v>315</v>
      </c>
      <c r="N50" s="39" t="str">
        <f t="shared" si="4"/>
        <v/>
      </c>
      <c r="O50" s="39" t="str">
        <f t="shared" si="41"/>
        <v/>
      </c>
      <c r="P50" s="39" t="str">
        <f t="shared" si="5"/>
        <v/>
      </c>
      <c r="Q50" s="39" t="str">
        <f t="shared" si="6"/>
        <v/>
      </c>
      <c r="R50" s="39" t="str">
        <f t="shared" si="7"/>
        <v/>
      </c>
      <c r="S50" s="39" t="str">
        <f t="shared" si="8"/>
        <v/>
      </c>
      <c r="T50" s="39" t="str">
        <f t="shared" si="9"/>
        <v/>
      </c>
      <c r="U50" s="39" t="str">
        <f t="shared" si="10"/>
        <v/>
      </c>
      <c r="V50" s="39" t="str">
        <f t="shared" si="11"/>
        <v/>
      </c>
      <c r="W50" s="39">
        <f t="shared" si="12"/>
        <v>0.11034865709138288</v>
      </c>
      <c r="X50" s="39" t="str">
        <f t="shared" si="13"/>
        <v/>
      </c>
      <c r="Y50" s="39">
        <f t="shared" si="14"/>
        <v>0.38271875442145031</v>
      </c>
      <c r="Z50" s="39" t="str">
        <f t="shared" si="15"/>
        <v/>
      </c>
      <c r="AA50" s="39">
        <f t="shared" si="16"/>
        <v>0.13290515488453875</v>
      </c>
      <c r="AB50" s="140" t="str">
        <f t="shared" si="17"/>
        <v/>
      </c>
      <c r="AD50" s="142">
        <f t="shared" si="18"/>
        <v>0.28658260970328842</v>
      </c>
      <c r="AE50" s="39">
        <f t="shared" si="19"/>
        <v>6.9717508704880138E-2</v>
      </c>
      <c r="AF50" s="140">
        <f t="shared" si="20"/>
        <v>5.1626790300103073E-2</v>
      </c>
      <c r="AH50" s="142" t="str">
        <f t="shared" si="21"/>
        <v/>
      </c>
      <c r="AI50" s="39" t="str">
        <f t="shared" si="22"/>
        <v/>
      </c>
      <c r="AJ50" s="39">
        <f t="shared" si="23"/>
        <v>0.61639173826663707</v>
      </c>
      <c r="AK50" s="39">
        <f t="shared" si="24"/>
        <v>0.21051664552182164</v>
      </c>
      <c r="AL50" s="39" t="str">
        <f t="shared" si="25"/>
        <v/>
      </c>
      <c r="AM50" s="39">
        <f t="shared" si="26"/>
        <v>9.838498302319533E-2</v>
      </c>
      <c r="AN50" s="39" t="str">
        <f t="shared" si="27"/>
        <v/>
      </c>
      <c r="AO50" s="39" t="str">
        <f t="shared" si="28"/>
        <v/>
      </c>
      <c r="AP50" s="39">
        <f t="shared" si="29"/>
        <v>0.58906454413345044</v>
      </c>
      <c r="AQ50" s="39">
        <f t="shared" si="30"/>
        <v>0.38037492736596062</v>
      </c>
      <c r="AR50" s="39" t="str">
        <f t="shared" si="31"/>
        <v/>
      </c>
      <c r="AS50" s="39">
        <f t="shared" si="32"/>
        <v>0.32612567268311082</v>
      </c>
      <c r="AT50" s="39" t="str">
        <f t="shared" si="33"/>
        <v/>
      </c>
      <c r="AU50" s="39" t="str">
        <f t="shared" si="34"/>
        <v/>
      </c>
      <c r="AV50" s="39">
        <f t="shared" si="35"/>
        <v>0.18202231847113659</v>
      </c>
      <c r="AW50" s="39">
        <f t="shared" si="36"/>
        <v>0.12996634840787974</v>
      </c>
      <c r="AX50" s="39" t="str">
        <f t="shared" si="37"/>
        <v/>
      </c>
      <c r="AY50" s="140">
        <f t="shared" si="38"/>
        <v>7.7834104916582436E-2</v>
      </c>
    </row>
    <row r="51" spans="1:51">
      <c r="A51" s="23"/>
      <c r="B51" s="23"/>
      <c r="C51" s="4"/>
      <c r="D51" s="4"/>
      <c r="E51" s="4"/>
      <c r="F51" s="40"/>
      <c r="G51" s="4"/>
      <c r="H51" s="41"/>
      <c r="I51" s="92">
        <f t="shared" si="3"/>
        <v>435</v>
      </c>
      <c r="J51" s="6"/>
      <c r="K51" s="6"/>
      <c r="L51" s="19"/>
      <c r="M51" s="147">
        <f t="shared" si="40"/>
        <v>330</v>
      </c>
      <c r="N51" s="39" t="str">
        <f t="shared" si="4"/>
        <v/>
      </c>
      <c r="O51" s="39" t="str">
        <f t="shared" si="41"/>
        <v/>
      </c>
      <c r="P51" s="39" t="str">
        <f t="shared" si="5"/>
        <v/>
      </c>
      <c r="Q51" s="39" t="str">
        <f t="shared" si="6"/>
        <v/>
      </c>
      <c r="R51" s="39" t="str">
        <f t="shared" si="7"/>
        <v/>
      </c>
      <c r="S51" s="39" t="str">
        <f t="shared" si="8"/>
        <v/>
      </c>
      <c r="T51" s="39" t="str">
        <f t="shared" si="9"/>
        <v/>
      </c>
      <c r="U51" s="39" t="str">
        <f t="shared" si="10"/>
        <v/>
      </c>
      <c r="V51" s="39" t="str">
        <f t="shared" si="11"/>
        <v/>
      </c>
      <c r="W51" s="39">
        <f t="shared" si="12"/>
        <v>0.17524622271835563</v>
      </c>
      <c r="X51" s="39" t="str">
        <f t="shared" si="13"/>
        <v/>
      </c>
      <c r="Y51" s="39">
        <f t="shared" si="14"/>
        <v>0.39327792000230405</v>
      </c>
      <c r="Z51" s="39" t="str">
        <f t="shared" si="15"/>
        <v/>
      </c>
      <c r="AA51" s="39">
        <f t="shared" si="16"/>
        <v>8.0088171170572126E-2</v>
      </c>
      <c r="AB51" s="140" t="str">
        <f t="shared" si="17"/>
        <v/>
      </c>
      <c r="AD51" s="142">
        <f t="shared" si="18"/>
        <v>0.27569454934682291</v>
      </c>
      <c r="AE51" s="39" t="str">
        <f t="shared" si="19"/>
        <v/>
      </c>
      <c r="AF51" s="140" t="str">
        <f t="shared" si="20"/>
        <v/>
      </c>
      <c r="AH51" s="142" t="str">
        <f t="shared" si="21"/>
        <v/>
      </c>
      <c r="AI51" s="39" t="str">
        <f t="shared" si="22"/>
        <v/>
      </c>
      <c r="AJ51" s="39">
        <f t="shared" si="23"/>
        <v>0.85506044090241751</v>
      </c>
      <c r="AK51" s="39">
        <f t="shared" si="24"/>
        <v>0.27042711792506141</v>
      </c>
      <c r="AL51" s="39" t="str">
        <f t="shared" si="25"/>
        <v/>
      </c>
      <c r="AM51" s="39">
        <f t="shared" si="26"/>
        <v>0.27014654374580194</v>
      </c>
      <c r="AN51" s="39" t="str">
        <f t="shared" si="27"/>
        <v/>
      </c>
      <c r="AO51" s="39" t="str">
        <f t="shared" si="28"/>
        <v/>
      </c>
      <c r="AP51" s="39">
        <f t="shared" si="29"/>
        <v>0.69437157545241168</v>
      </c>
      <c r="AQ51" s="39">
        <f t="shared" si="30"/>
        <v>0.41565022008204533</v>
      </c>
      <c r="AR51" s="39" t="str">
        <f t="shared" si="31"/>
        <v/>
      </c>
      <c r="AS51" s="39">
        <f t="shared" si="32"/>
        <v>0.41728381147214338</v>
      </c>
      <c r="AT51" s="39" t="str">
        <f t="shared" si="33"/>
        <v/>
      </c>
      <c r="AU51" s="39" t="str">
        <f t="shared" si="34"/>
        <v/>
      </c>
      <c r="AV51" s="39" t="str">
        <f t="shared" si="35"/>
        <v/>
      </c>
      <c r="AW51" s="39" t="str">
        <f t="shared" si="36"/>
        <v/>
      </c>
      <c r="AX51" s="39" t="str">
        <f t="shared" si="37"/>
        <v/>
      </c>
      <c r="AY51" s="140" t="str">
        <f t="shared" si="38"/>
        <v/>
      </c>
    </row>
    <row r="52" spans="1:51">
      <c r="A52" s="23"/>
      <c r="B52" s="23"/>
      <c r="C52" s="4"/>
      <c r="D52" s="4"/>
      <c r="E52" s="4"/>
      <c r="F52" s="40"/>
      <c r="G52" s="4"/>
      <c r="H52" s="41"/>
      <c r="I52" s="92">
        <f t="shared" si="3"/>
        <v>450</v>
      </c>
      <c r="J52" s="6"/>
      <c r="K52" s="6"/>
      <c r="L52" s="19"/>
      <c r="M52" s="147">
        <f t="shared" si="40"/>
        <v>345</v>
      </c>
      <c r="N52" s="39" t="str">
        <f t="shared" si="4"/>
        <v/>
      </c>
      <c r="O52" s="39" t="str">
        <f t="shared" si="41"/>
        <v/>
      </c>
      <c r="P52" s="39" t="str">
        <f t="shared" si="5"/>
        <v/>
      </c>
      <c r="Q52" s="39" t="str">
        <f t="shared" si="6"/>
        <v/>
      </c>
      <c r="R52" s="39" t="str">
        <f t="shared" si="7"/>
        <v/>
      </c>
      <c r="S52" s="39" t="str">
        <f t="shared" si="8"/>
        <v/>
      </c>
      <c r="T52" s="39" t="str">
        <f t="shared" si="9"/>
        <v/>
      </c>
      <c r="U52" s="39" t="str">
        <f t="shared" si="10"/>
        <v/>
      </c>
      <c r="V52" s="39" t="str">
        <f t="shared" si="11"/>
        <v/>
      </c>
      <c r="W52" s="39">
        <f t="shared" si="12"/>
        <v>0.23536398294932462</v>
      </c>
      <c r="X52" s="39" t="str">
        <f t="shared" si="13"/>
        <v/>
      </c>
      <c r="Y52" s="39" t="str">
        <f t="shared" si="14"/>
        <v/>
      </c>
      <c r="Z52" s="39" t="str">
        <f t="shared" si="15"/>
        <v/>
      </c>
      <c r="AA52" s="39" t="str">
        <f t="shared" si="16"/>
        <v/>
      </c>
      <c r="AB52" s="140" t="str">
        <f t="shared" si="17"/>
        <v/>
      </c>
      <c r="AD52" s="142">
        <f t="shared" si="18"/>
        <v>0.23326113520670042</v>
      </c>
      <c r="AE52" s="39" t="str">
        <f t="shared" si="19"/>
        <v/>
      </c>
      <c r="AF52" s="140" t="str">
        <f t="shared" si="20"/>
        <v/>
      </c>
      <c r="AH52" s="142" t="str">
        <f t="shared" si="21"/>
        <v/>
      </c>
      <c r="AI52" s="39" t="str">
        <f t="shared" si="22"/>
        <v/>
      </c>
      <c r="AJ52" s="39">
        <f t="shared" si="23"/>
        <v>0.89725128209296734</v>
      </c>
      <c r="AK52" s="39">
        <f t="shared" si="24"/>
        <v>0.23239370997162581</v>
      </c>
      <c r="AL52" s="39" t="str">
        <f t="shared" si="25"/>
        <v/>
      </c>
      <c r="AM52" s="39" t="str">
        <f t="shared" si="26"/>
        <v/>
      </c>
      <c r="AN52" s="39" t="str">
        <f t="shared" si="27"/>
        <v/>
      </c>
      <c r="AO52" s="39" t="str">
        <f t="shared" si="28"/>
        <v/>
      </c>
      <c r="AP52" s="39">
        <f t="shared" si="29"/>
        <v>0.6697054655167971</v>
      </c>
      <c r="AQ52" s="39">
        <f t="shared" si="30"/>
        <v>0.35403903126365505</v>
      </c>
      <c r="AR52" s="39" t="str">
        <f t="shared" si="31"/>
        <v/>
      </c>
      <c r="AS52" s="39" t="str">
        <f t="shared" si="32"/>
        <v/>
      </c>
      <c r="AT52" s="39" t="str">
        <f t="shared" si="33"/>
        <v/>
      </c>
      <c r="AU52" s="39" t="str">
        <f t="shared" si="34"/>
        <v/>
      </c>
      <c r="AV52" s="39" t="str">
        <f t="shared" si="35"/>
        <v/>
      </c>
      <c r="AW52" s="39" t="str">
        <f t="shared" si="36"/>
        <v/>
      </c>
      <c r="AX52" s="39" t="str">
        <f t="shared" si="37"/>
        <v/>
      </c>
      <c r="AY52" s="140" t="str">
        <f t="shared" si="38"/>
        <v/>
      </c>
    </row>
    <row r="53" spans="1:51">
      <c r="A53" s="23"/>
      <c r="B53" s="23"/>
      <c r="C53" s="4"/>
      <c r="D53" s="4"/>
      <c r="E53" s="4"/>
      <c r="F53" s="40"/>
      <c r="G53" s="4"/>
      <c r="H53" s="41"/>
      <c r="I53" s="92">
        <f t="shared" si="3"/>
        <v>465</v>
      </c>
      <c r="J53" s="6"/>
      <c r="K53" s="6"/>
      <c r="L53" s="19"/>
      <c r="M53" s="147">
        <f t="shared" si="40"/>
        <v>360</v>
      </c>
      <c r="N53" s="39" t="str">
        <f t="shared" si="4"/>
        <v/>
      </c>
      <c r="O53" s="39" t="str">
        <f t="shared" si="41"/>
        <v/>
      </c>
      <c r="P53" s="39" t="str">
        <f t="shared" si="5"/>
        <v/>
      </c>
      <c r="Q53" s="39" t="str">
        <f t="shared" si="6"/>
        <v/>
      </c>
      <c r="R53" s="39" t="str">
        <f t="shared" si="7"/>
        <v/>
      </c>
      <c r="S53" s="39" t="str">
        <f t="shared" si="8"/>
        <v/>
      </c>
      <c r="T53" s="39" t="str">
        <f t="shared" si="9"/>
        <v/>
      </c>
      <c r="U53" s="39" t="str">
        <f t="shared" si="10"/>
        <v/>
      </c>
      <c r="V53" s="39" t="str">
        <f t="shared" si="11"/>
        <v/>
      </c>
      <c r="W53" s="39">
        <f t="shared" si="12"/>
        <v>0.18455255093133849</v>
      </c>
      <c r="X53" s="39" t="str">
        <f t="shared" si="13"/>
        <v/>
      </c>
      <c r="Y53" s="39" t="str">
        <f t="shared" si="14"/>
        <v/>
      </c>
      <c r="Z53" s="39" t="str">
        <f t="shared" si="15"/>
        <v/>
      </c>
      <c r="AA53" s="39" t="str">
        <f t="shared" si="16"/>
        <v/>
      </c>
      <c r="AB53" s="140" t="str">
        <f t="shared" si="17"/>
        <v/>
      </c>
      <c r="AD53" s="142">
        <f t="shared" si="18"/>
        <v>3.4499613761926229E-2</v>
      </c>
      <c r="AE53" s="39" t="str">
        <f t="shared" si="19"/>
        <v/>
      </c>
      <c r="AF53" s="140" t="str">
        <f t="shared" si="20"/>
        <v/>
      </c>
      <c r="AH53" s="142" t="str">
        <f t="shared" si="21"/>
        <v/>
      </c>
      <c r="AI53" s="39" t="str">
        <f t="shared" si="22"/>
        <v/>
      </c>
      <c r="AJ53" s="39">
        <f t="shared" si="23"/>
        <v>0.86256457240099249</v>
      </c>
      <c r="AK53" s="39">
        <f t="shared" si="24"/>
        <v>0.26447284299729446</v>
      </c>
      <c r="AL53" s="39" t="str">
        <f t="shared" si="25"/>
        <v/>
      </c>
      <c r="AM53" s="39" t="str">
        <f t="shared" si="26"/>
        <v/>
      </c>
      <c r="AN53" s="39" t="str">
        <f t="shared" si="27"/>
        <v/>
      </c>
      <c r="AO53" s="39" t="str">
        <f t="shared" si="28"/>
        <v/>
      </c>
      <c r="AP53" s="39">
        <f t="shared" si="29"/>
        <v>0.45005881666750691</v>
      </c>
      <c r="AQ53" s="39">
        <f t="shared" si="30"/>
        <v>0.21978830752821246</v>
      </c>
      <c r="AR53" s="39" t="str">
        <f t="shared" si="31"/>
        <v/>
      </c>
      <c r="AS53" s="39" t="str">
        <f t="shared" si="32"/>
        <v/>
      </c>
      <c r="AT53" s="39" t="str">
        <f t="shared" si="33"/>
        <v/>
      </c>
      <c r="AU53" s="39" t="str">
        <f t="shared" si="34"/>
        <v/>
      </c>
      <c r="AV53" s="39" t="str">
        <f t="shared" si="35"/>
        <v/>
      </c>
      <c r="AW53" s="39" t="str">
        <f t="shared" si="36"/>
        <v/>
      </c>
      <c r="AX53" s="39" t="str">
        <f t="shared" si="37"/>
        <v/>
      </c>
      <c r="AY53" s="140" t="str">
        <f t="shared" si="38"/>
        <v/>
      </c>
    </row>
    <row r="54" spans="1:51">
      <c r="A54" s="23"/>
      <c r="B54" s="23"/>
      <c r="C54" s="4"/>
      <c r="D54" s="4"/>
      <c r="E54" s="4"/>
      <c r="F54" s="40"/>
      <c r="G54" s="4"/>
      <c r="H54" s="41"/>
      <c r="I54" s="92">
        <f t="shared" si="3"/>
        <v>480</v>
      </c>
      <c r="J54" s="6"/>
      <c r="K54" s="6"/>
      <c r="L54" s="19"/>
      <c r="M54" s="147">
        <f t="shared" si="40"/>
        <v>375</v>
      </c>
      <c r="N54" s="39" t="str">
        <f t="shared" si="4"/>
        <v/>
      </c>
      <c r="O54" s="39" t="str">
        <f t="shared" si="41"/>
        <v/>
      </c>
      <c r="P54" s="39" t="str">
        <f t="shared" si="5"/>
        <v/>
      </c>
      <c r="Q54" s="39" t="str">
        <f t="shared" si="6"/>
        <v/>
      </c>
      <c r="R54" s="39" t="str">
        <f t="shared" si="7"/>
        <v/>
      </c>
      <c r="S54" s="39" t="str">
        <f t="shared" si="8"/>
        <v/>
      </c>
      <c r="T54" s="39" t="str">
        <f t="shared" si="9"/>
        <v/>
      </c>
      <c r="U54" s="39" t="str">
        <f t="shared" si="10"/>
        <v/>
      </c>
      <c r="V54" s="39" t="str">
        <f t="shared" si="11"/>
        <v/>
      </c>
      <c r="W54" s="39">
        <f t="shared" si="12"/>
        <v>0.35492798045954282</v>
      </c>
      <c r="X54" s="39" t="str">
        <f t="shared" si="13"/>
        <v/>
      </c>
      <c r="Y54" s="39" t="str">
        <f t="shared" si="14"/>
        <v/>
      </c>
      <c r="Z54" s="39" t="str">
        <f t="shared" si="15"/>
        <v/>
      </c>
      <c r="AA54" s="39" t="str">
        <f t="shared" si="16"/>
        <v/>
      </c>
      <c r="AB54" s="140" t="str">
        <f t="shared" si="17"/>
        <v/>
      </c>
      <c r="AD54" s="142">
        <f t="shared" si="18"/>
        <v>1.4441039717453941E-2</v>
      </c>
      <c r="AE54" s="39" t="str">
        <f t="shared" si="19"/>
        <v/>
      </c>
      <c r="AF54" s="140" t="str">
        <f t="shared" si="20"/>
        <v/>
      </c>
      <c r="AH54" s="142" t="str">
        <f t="shared" si="21"/>
        <v/>
      </c>
      <c r="AI54" s="39" t="str">
        <f t="shared" si="22"/>
        <v/>
      </c>
      <c r="AJ54" s="39">
        <f t="shared" si="23"/>
        <v>1.3263051505662815</v>
      </c>
      <c r="AK54" s="39">
        <f t="shared" si="24"/>
        <v>0.33701359173940987</v>
      </c>
      <c r="AL54" s="39" t="str">
        <f t="shared" si="25"/>
        <v/>
      </c>
      <c r="AM54" s="39" t="str">
        <f t="shared" si="26"/>
        <v/>
      </c>
      <c r="AN54" s="39" t="str">
        <f t="shared" si="27"/>
        <v/>
      </c>
      <c r="AO54" s="39" t="str">
        <f t="shared" si="28"/>
        <v/>
      </c>
      <c r="AP54" s="39">
        <f t="shared" si="29"/>
        <v>0.62340503131769198</v>
      </c>
      <c r="AQ54" s="39">
        <f t="shared" si="30"/>
        <v>0.23367016818746733</v>
      </c>
      <c r="AR54" s="39" t="str">
        <f t="shared" si="31"/>
        <v/>
      </c>
      <c r="AS54" s="39" t="str">
        <f t="shared" si="32"/>
        <v/>
      </c>
      <c r="AT54" s="39" t="str">
        <f t="shared" si="33"/>
        <v/>
      </c>
      <c r="AU54" s="39" t="str">
        <f t="shared" si="34"/>
        <v/>
      </c>
      <c r="AV54" s="39" t="str">
        <f t="shared" si="35"/>
        <v/>
      </c>
      <c r="AW54" s="39" t="str">
        <f t="shared" si="36"/>
        <v/>
      </c>
      <c r="AX54" s="39" t="str">
        <f t="shared" si="37"/>
        <v/>
      </c>
      <c r="AY54" s="140" t="str">
        <f t="shared" si="38"/>
        <v/>
      </c>
    </row>
    <row r="55" spans="1:51">
      <c r="A55" s="23"/>
      <c r="B55" s="23"/>
      <c r="C55" s="4"/>
      <c r="D55" s="4"/>
      <c r="E55" s="4"/>
      <c r="F55" s="40"/>
      <c r="G55" s="4"/>
      <c r="H55" s="41"/>
      <c r="I55" s="92">
        <f t="shared" si="3"/>
        <v>495</v>
      </c>
      <c r="J55" s="6"/>
      <c r="K55" s="6"/>
      <c r="L55" s="19"/>
      <c r="M55" s="147">
        <f t="shared" si="40"/>
        <v>390</v>
      </c>
      <c r="N55" s="39" t="str">
        <f t="shared" si="4"/>
        <v/>
      </c>
      <c r="O55" s="39" t="str">
        <f t="shared" si="41"/>
        <v/>
      </c>
      <c r="P55" s="39" t="str">
        <f t="shared" si="5"/>
        <v/>
      </c>
      <c r="Q55" s="39" t="str">
        <f t="shared" si="6"/>
        <v/>
      </c>
      <c r="R55" s="39" t="str">
        <f t="shared" si="7"/>
        <v/>
      </c>
      <c r="S55" s="39" t="str">
        <f t="shared" si="8"/>
        <v/>
      </c>
      <c r="T55" s="39" t="str">
        <f t="shared" si="9"/>
        <v/>
      </c>
      <c r="U55" s="39" t="str">
        <f t="shared" si="10"/>
        <v/>
      </c>
      <c r="V55" s="39" t="str">
        <f t="shared" si="11"/>
        <v/>
      </c>
      <c r="W55" s="39">
        <f t="shared" si="12"/>
        <v>0.31536225709002597</v>
      </c>
      <c r="X55" s="39" t="str">
        <f t="shared" si="13"/>
        <v/>
      </c>
      <c r="Y55" s="39" t="str">
        <f t="shared" si="14"/>
        <v/>
      </c>
      <c r="Z55" s="39" t="str">
        <f t="shared" si="15"/>
        <v/>
      </c>
      <c r="AA55" s="39" t="str">
        <f t="shared" si="16"/>
        <v/>
      </c>
      <c r="AB55" s="140" t="str">
        <f t="shared" si="17"/>
        <v/>
      </c>
      <c r="AD55" s="142">
        <f t="shared" si="18"/>
        <v>9.4063829461842607E-2</v>
      </c>
      <c r="AE55" s="39" t="str">
        <f t="shared" si="19"/>
        <v/>
      </c>
      <c r="AF55" s="140" t="str">
        <f t="shared" si="20"/>
        <v/>
      </c>
      <c r="AH55" s="142" t="str">
        <f t="shared" si="21"/>
        <v/>
      </c>
      <c r="AI55" s="39" t="str">
        <f t="shared" si="22"/>
        <v/>
      </c>
      <c r="AJ55" s="39">
        <f t="shared" si="23"/>
        <v>1.1226770913929636</v>
      </c>
      <c r="AK55" s="39">
        <f t="shared" si="24"/>
        <v>0.26996461795284338</v>
      </c>
      <c r="AL55" s="39" t="str">
        <f t="shared" si="25"/>
        <v/>
      </c>
      <c r="AM55" s="39" t="str">
        <f t="shared" si="26"/>
        <v/>
      </c>
      <c r="AN55" s="39" t="str">
        <f t="shared" si="27"/>
        <v/>
      </c>
      <c r="AO55" s="39" t="str">
        <f t="shared" si="28"/>
        <v/>
      </c>
      <c r="AP55" s="39">
        <f t="shared" si="29"/>
        <v>0.63495993162354936</v>
      </c>
      <c r="AQ55" s="39">
        <f t="shared" si="30"/>
        <v>0.27088228332178221</v>
      </c>
      <c r="AR55" s="39" t="str">
        <f t="shared" si="31"/>
        <v/>
      </c>
      <c r="AS55" s="39" t="str">
        <f t="shared" si="32"/>
        <v/>
      </c>
      <c r="AT55" s="39" t="str">
        <f t="shared" si="33"/>
        <v/>
      </c>
      <c r="AU55" s="39" t="str">
        <f t="shared" si="34"/>
        <v/>
      </c>
      <c r="AV55" s="39" t="str">
        <f t="shared" si="35"/>
        <v/>
      </c>
      <c r="AW55" s="39" t="str">
        <f t="shared" si="36"/>
        <v/>
      </c>
      <c r="AX55" s="39" t="str">
        <f t="shared" si="37"/>
        <v/>
      </c>
      <c r="AY55" s="140" t="str">
        <f t="shared" si="38"/>
        <v/>
      </c>
    </row>
    <row r="56" spans="1:51">
      <c r="A56" s="23"/>
      <c r="B56" s="23"/>
      <c r="C56" s="4"/>
      <c r="D56" s="4"/>
      <c r="E56" s="4"/>
      <c r="F56" s="40"/>
      <c r="G56" s="4"/>
      <c r="H56" s="41"/>
      <c r="I56" s="92">
        <f t="shared" si="3"/>
        <v>510</v>
      </c>
      <c r="J56" s="6"/>
      <c r="K56" s="6"/>
      <c r="L56" s="19"/>
      <c r="M56" s="147">
        <f t="shared" si="40"/>
        <v>405</v>
      </c>
      <c r="N56" s="39" t="str">
        <f t="shared" si="4"/>
        <v/>
      </c>
      <c r="O56" s="39" t="str">
        <f t="shared" si="41"/>
        <v/>
      </c>
      <c r="P56" s="39" t="str">
        <f t="shared" si="5"/>
        <v/>
      </c>
      <c r="Q56" s="39" t="str">
        <f t="shared" si="6"/>
        <v/>
      </c>
      <c r="R56" s="39" t="str">
        <f t="shared" si="7"/>
        <v/>
      </c>
      <c r="S56" s="39" t="str">
        <f t="shared" si="8"/>
        <v/>
      </c>
      <c r="T56" s="39" t="str">
        <f t="shared" si="9"/>
        <v/>
      </c>
      <c r="U56" s="39" t="str">
        <f t="shared" si="10"/>
        <v/>
      </c>
      <c r="V56" s="39" t="str">
        <f t="shared" si="11"/>
        <v/>
      </c>
      <c r="W56" s="39" t="str">
        <f t="shared" si="12"/>
        <v/>
      </c>
      <c r="X56" s="39" t="str">
        <f t="shared" si="13"/>
        <v/>
      </c>
      <c r="Y56" s="39" t="str">
        <f t="shared" si="14"/>
        <v/>
      </c>
      <c r="Z56" s="39" t="str">
        <f t="shared" si="15"/>
        <v/>
      </c>
      <c r="AA56" s="39" t="str">
        <f t="shared" si="16"/>
        <v/>
      </c>
      <c r="AB56" s="140" t="str">
        <f t="shared" si="17"/>
        <v/>
      </c>
      <c r="AD56" s="142">
        <f t="shared" si="18"/>
        <v>5.4311177512635651E-2</v>
      </c>
      <c r="AE56" s="39" t="str">
        <f t="shared" si="19"/>
        <v/>
      </c>
      <c r="AF56" s="140" t="str">
        <f t="shared" si="20"/>
        <v/>
      </c>
      <c r="AH56" s="142" t="str">
        <f t="shared" si="21"/>
        <v/>
      </c>
      <c r="AI56" s="39" t="str">
        <f t="shared" si="22"/>
        <v/>
      </c>
      <c r="AJ56" s="39" t="str">
        <f t="shared" si="23"/>
        <v/>
      </c>
      <c r="AK56" s="39">
        <f t="shared" si="24"/>
        <v>0.31185267197536959</v>
      </c>
      <c r="AL56" s="39" t="str">
        <f t="shared" si="25"/>
        <v/>
      </c>
      <c r="AM56" s="39" t="str">
        <f t="shared" si="26"/>
        <v/>
      </c>
      <c r="AN56" s="39" t="str">
        <f t="shared" si="27"/>
        <v/>
      </c>
      <c r="AO56" s="39" t="str">
        <f t="shared" si="28"/>
        <v/>
      </c>
      <c r="AP56" s="39" t="str">
        <f t="shared" si="29"/>
        <v/>
      </c>
      <c r="AQ56" s="39">
        <f t="shared" si="30"/>
        <v>0.18340195592039149</v>
      </c>
      <c r="AR56" s="39" t="str">
        <f t="shared" si="31"/>
        <v/>
      </c>
      <c r="AS56" s="39" t="str">
        <f t="shared" si="32"/>
        <v/>
      </c>
      <c r="AT56" s="39" t="str">
        <f t="shared" si="33"/>
        <v/>
      </c>
      <c r="AU56" s="39" t="str">
        <f t="shared" si="34"/>
        <v/>
      </c>
      <c r="AV56" s="39" t="str">
        <f t="shared" si="35"/>
        <v/>
      </c>
      <c r="AW56" s="39" t="str">
        <f t="shared" si="36"/>
        <v/>
      </c>
      <c r="AX56" s="39" t="str">
        <f t="shared" si="37"/>
        <v/>
      </c>
      <c r="AY56" s="140" t="str">
        <f t="shared" si="38"/>
        <v/>
      </c>
    </row>
    <row r="57" spans="1:51">
      <c r="A57" s="23"/>
      <c r="B57" s="23"/>
      <c r="C57" s="4"/>
      <c r="D57" s="4"/>
      <c r="E57" s="4"/>
      <c r="F57" s="40"/>
      <c r="G57" s="4"/>
      <c r="H57" s="41"/>
      <c r="I57" s="92">
        <f t="shared" si="3"/>
        <v>525</v>
      </c>
      <c r="J57" s="6"/>
      <c r="K57" s="6"/>
      <c r="L57" s="19"/>
      <c r="M57" s="147">
        <f t="shared" si="40"/>
        <v>420</v>
      </c>
      <c r="N57" s="39" t="str">
        <f t="shared" si="4"/>
        <v/>
      </c>
      <c r="O57" s="39" t="str">
        <f t="shared" si="41"/>
        <v/>
      </c>
      <c r="P57" s="39" t="str">
        <f t="shared" si="5"/>
        <v/>
      </c>
      <c r="Q57" s="39" t="str">
        <f t="shared" si="6"/>
        <v/>
      </c>
      <c r="R57" s="39" t="str">
        <f t="shared" si="7"/>
        <v/>
      </c>
      <c r="S57" s="39" t="str">
        <f t="shared" si="8"/>
        <v/>
      </c>
      <c r="T57" s="39" t="str">
        <f t="shared" si="9"/>
        <v/>
      </c>
      <c r="U57" s="39" t="str">
        <f t="shared" si="10"/>
        <v/>
      </c>
      <c r="V57" s="39" t="str">
        <f t="shared" si="11"/>
        <v/>
      </c>
      <c r="W57" s="39" t="str">
        <f t="shared" si="12"/>
        <v/>
      </c>
      <c r="X57" s="39" t="str">
        <f t="shared" si="13"/>
        <v/>
      </c>
      <c r="Y57" s="39" t="str">
        <f t="shared" si="14"/>
        <v/>
      </c>
      <c r="Z57" s="39" t="str">
        <f t="shared" si="15"/>
        <v/>
      </c>
      <c r="AA57" s="39" t="str">
        <f t="shared" si="16"/>
        <v/>
      </c>
      <c r="AB57" s="140" t="str">
        <f t="shared" si="17"/>
        <v/>
      </c>
      <c r="AD57" s="142">
        <f t="shared" si="18"/>
        <v>3.3394601570030345E-2</v>
      </c>
      <c r="AE57" s="39" t="str">
        <f t="shared" si="19"/>
        <v/>
      </c>
      <c r="AF57" s="140" t="str">
        <f t="shared" si="20"/>
        <v/>
      </c>
      <c r="AH57" s="142" t="str">
        <f t="shared" si="21"/>
        <v/>
      </c>
      <c r="AI57" s="39" t="str">
        <f t="shared" si="22"/>
        <v/>
      </c>
      <c r="AJ57" s="39" t="str">
        <f t="shared" si="23"/>
        <v/>
      </c>
      <c r="AK57" s="39">
        <f t="shared" si="24"/>
        <v>0.27806713853381215</v>
      </c>
      <c r="AL57" s="39" t="str">
        <f t="shared" si="25"/>
        <v/>
      </c>
      <c r="AM57" s="39" t="str">
        <f t="shared" si="26"/>
        <v/>
      </c>
      <c r="AN57" s="39" t="str">
        <f t="shared" si="27"/>
        <v/>
      </c>
      <c r="AO57" s="39" t="str">
        <f t="shared" si="28"/>
        <v/>
      </c>
      <c r="AP57" s="39" t="str">
        <f t="shared" si="29"/>
        <v/>
      </c>
      <c r="AQ57" s="39">
        <f t="shared" si="30"/>
        <v>0.17546810068622168</v>
      </c>
      <c r="AR57" s="39" t="str">
        <f t="shared" si="31"/>
        <v/>
      </c>
      <c r="AS57" s="39" t="str">
        <f t="shared" si="32"/>
        <v/>
      </c>
      <c r="AT57" s="39" t="str">
        <f t="shared" si="33"/>
        <v/>
      </c>
      <c r="AU57" s="39" t="str">
        <f t="shared" si="34"/>
        <v/>
      </c>
      <c r="AV57" s="39" t="str">
        <f t="shared" si="35"/>
        <v/>
      </c>
      <c r="AW57" s="39" t="str">
        <f t="shared" si="36"/>
        <v/>
      </c>
      <c r="AX57" s="39" t="str">
        <f t="shared" si="37"/>
        <v/>
      </c>
      <c r="AY57" s="140" t="str">
        <f t="shared" si="38"/>
        <v/>
      </c>
    </row>
    <row r="58" spans="1:51">
      <c r="A58" s="23"/>
      <c r="B58" s="23"/>
      <c r="C58" s="4"/>
      <c r="D58" s="4"/>
      <c r="E58" s="4"/>
      <c r="F58" s="40"/>
      <c r="G58" s="4"/>
      <c r="H58" s="41"/>
      <c r="L58" s="19"/>
      <c r="M58" s="147">
        <f t="shared" si="40"/>
        <v>435</v>
      </c>
      <c r="N58" s="39" t="str">
        <f t="shared" si="4"/>
        <v/>
      </c>
      <c r="O58" s="39" t="str">
        <f t="shared" si="41"/>
        <v/>
      </c>
      <c r="P58" s="39" t="str">
        <f t="shared" si="5"/>
        <v/>
      </c>
      <c r="Q58" s="39" t="str">
        <f t="shared" si="6"/>
        <v/>
      </c>
      <c r="R58" s="39" t="str">
        <f t="shared" si="7"/>
        <v/>
      </c>
      <c r="S58" s="39" t="str">
        <f t="shared" si="8"/>
        <v/>
      </c>
      <c r="T58" s="39" t="str">
        <f t="shared" si="9"/>
        <v/>
      </c>
      <c r="U58" s="39" t="str">
        <f t="shared" si="10"/>
        <v/>
      </c>
      <c r="V58" s="39" t="str">
        <f t="shared" si="11"/>
        <v/>
      </c>
      <c r="W58" s="39" t="str">
        <f t="shared" si="12"/>
        <v/>
      </c>
      <c r="X58" s="39" t="str">
        <f t="shared" si="13"/>
        <v/>
      </c>
      <c r="Y58" s="39" t="str">
        <f t="shared" si="14"/>
        <v/>
      </c>
      <c r="Z58" s="39" t="str">
        <f t="shared" si="15"/>
        <v/>
      </c>
      <c r="AA58" s="39" t="str">
        <f t="shared" si="16"/>
        <v/>
      </c>
      <c r="AB58" s="140" t="str">
        <f t="shared" si="17"/>
        <v/>
      </c>
      <c r="AD58" s="142" t="str">
        <f t="shared" si="18"/>
        <v/>
      </c>
      <c r="AE58" s="39" t="str">
        <f t="shared" si="19"/>
        <v/>
      </c>
      <c r="AF58" s="140" t="str">
        <f t="shared" si="20"/>
        <v/>
      </c>
      <c r="AH58" s="142" t="str">
        <f t="shared" si="21"/>
        <v/>
      </c>
      <c r="AI58" s="39" t="str">
        <f t="shared" si="22"/>
        <v/>
      </c>
      <c r="AJ58" s="39" t="str">
        <f t="shared" si="23"/>
        <v/>
      </c>
      <c r="AK58" s="39" t="str">
        <f t="shared" si="24"/>
        <v/>
      </c>
      <c r="AL58" s="39" t="str">
        <f t="shared" si="25"/>
        <v/>
      </c>
      <c r="AM58" s="39" t="str">
        <f t="shared" si="26"/>
        <v/>
      </c>
      <c r="AN58" s="39" t="str">
        <f t="shared" si="27"/>
        <v/>
      </c>
      <c r="AO58" s="39" t="str">
        <f t="shared" si="28"/>
        <v/>
      </c>
      <c r="AP58" s="39" t="str">
        <f t="shared" si="29"/>
        <v/>
      </c>
      <c r="AQ58" s="39">
        <f t="shared" si="30"/>
        <v>0.23912911140627827</v>
      </c>
      <c r="AR58" s="39" t="str">
        <f t="shared" si="31"/>
        <v/>
      </c>
      <c r="AS58" s="39" t="str">
        <f t="shared" si="32"/>
        <v/>
      </c>
      <c r="AT58" s="39" t="str">
        <f t="shared" si="33"/>
        <v/>
      </c>
      <c r="AU58" s="39" t="str">
        <f t="shared" si="34"/>
        <v/>
      </c>
      <c r="AV58" s="39" t="str">
        <f t="shared" si="35"/>
        <v/>
      </c>
      <c r="AW58" s="39" t="str">
        <f t="shared" si="36"/>
        <v/>
      </c>
      <c r="AX58" s="39" t="str">
        <f t="shared" si="37"/>
        <v/>
      </c>
      <c r="AY58" s="140" t="str">
        <f t="shared" si="38"/>
        <v/>
      </c>
    </row>
    <row r="59" spans="1:51">
      <c r="A59" s="23"/>
      <c r="B59" s="23"/>
      <c r="C59" s="3"/>
      <c r="D59" s="3"/>
      <c r="E59" s="3"/>
      <c r="F59" s="3"/>
      <c r="G59" s="3"/>
      <c r="H59" s="42"/>
      <c r="L59" s="19"/>
      <c r="M59" s="148">
        <f t="shared" si="40"/>
        <v>450</v>
      </c>
      <c r="N59" s="47" t="str">
        <f t="shared" si="4"/>
        <v/>
      </c>
      <c r="O59" s="47" t="str">
        <f t="shared" si="41"/>
        <v/>
      </c>
      <c r="P59" s="47" t="str">
        <f t="shared" si="5"/>
        <v/>
      </c>
      <c r="Q59" s="47" t="str">
        <f t="shared" si="6"/>
        <v/>
      </c>
      <c r="R59" s="47" t="str">
        <f t="shared" si="7"/>
        <v/>
      </c>
      <c r="S59" s="47" t="str">
        <f t="shared" si="8"/>
        <v/>
      </c>
      <c r="T59" s="47" t="str">
        <f t="shared" si="9"/>
        <v/>
      </c>
      <c r="U59" s="47" t="str">
        <f t="shared" si="10"/>
        <v/>
      </c>
      <c r="V59" s="47" t="str">
        <f t="shared" si="11"/>
        <v/>
      </c>
      <c r="W59" s="47" t="str">
        <f t="shared" si="12"/>
        <v/>
      </c>
      <c r="X59" s="47" t="str">
        <f t="shared" si="13"/>
        <v/>
      </c>
      <c r="Y59" s="47" t="str">
        <f t="shared" si="14"/>
        <v/>
      </c>
      <c r="Z59" s="47" t="str">
        <f t="shared" si="15"/>
        <v/>
      </c>
      <c r="AA59" s="47" t="str">
        <f t="shared" si="16"/>
        <v/>
      </c>
      <c r="AB59" s="141" t="str">
        <f t="shared" si="17"/>
        <v/>
      </c>
      <c r="AD59" s="143" t="str">
        <f t="shared" si="18"/>
        <v/>
      </c>
      <c r="AE59" s="47" t="str">
        <f t="shared" si="19"/>
        <v/>
      </c>
      <c r="AF59" s="141" t="str">
        <f t="shared" si="20"/>
        <v/>
      </c>
      <c r="AH59" s="143" t="str">
        <f t="shared" si="21"/>
        <v/>
      </c>
      <c r="AI59" s="47" t="str">
        <f t="shared" si="22"/>
        <v/>
      </c>
      <c r="AJ59" s="47" t="str">
        <f t="shared" si="23"/>
        <v/>
      </c>
      <c r="AK59" s="47" t="str">
        <f t="shared" si="24"/>
        <v/>
      </c>
      <c r="AL59" s="47" t="str">
        <f t="shared" si="25"/>
        <v/>
      </c>
      <c r="AM59" s="47" t="str">
        <f t="shared" si="26"/>
        <v/>
      </c>
      <c r="AN59" s="47" t="str">
        <f t="shared" si="27"/>
        <v/>
      </c>
      <c r="AO59" s="47" t="str">
        <f t="shared" si="28"/>
        <v/>
      </c>
      <c r="AP59" s="47" t="str">
        <f t="shared" si="29"/>
        <v/>
      </c>
      <c r="AQ59" s="47" t="str">
        <f t="shared" si="30"/>
        <v/>
      </c>
      <c r="AR59" s="47" t="str">
        <f t="shared" si="31"/>
        <v/>
      </c>
      <c r="AS59" s="47" t="str">
        <f t="shared" si="32"/>
        <v/>
      </c>
      <c r="AT59" s="47" t="str">
        <f t="shared" si="33"/>
        <v/>
      </c>
      <c r="AU59" s="47" t="str">
        <f t="shared" si="34"/>
        <v/>
      </c>
      <c r="AV59" s="47" t="str">
        <f t="shared" si="35"/>
        <v/>
      </c>
      <c r="AW59" s="47" t="str">
        <f t="shared" si="36"/>
        <v/>
      </c>
      <c r="AX59" s="47" t="str">
        <f t="shared" si="37"/>
        <v/>
      </c>
      <c r="AY59" s="141" t="str">
        <f t="shared" si="38"/>
        <v/>
      </c>
    </row>
    <row r="60" spans="1:51">
      <c r="A60" s="8"/>
      <c r="B60" s="8"/>
      <c r="C60" s="9"/>
      <c r="D60" s="9"/>
      <c r="E60" s="9"/>
      <c r="F60" s="9"/>
      <c r="G60" s="9"/>
      <c r="H60" s="10"/>
      <c r="I60" s="93">
        <v>45</v>
      </c>
      <c r="J60" s="29"/>
      <c r="K60" s="29"/>
      <c r="L60" s="19"/>
    </row>
    <row r="61" spans="1:51">
      <c r="A61" s="210" t="s">
        <v>2</v>
      </c>
      <c r="B61" s="23">
        <v>55</v>
      </c>
      <c r="C61" s="4">
        <v>1.9873391</v>
      </c>
      <c r="D61" s="4">
        <v>1.9939520999999998</v>
      </c>
      <c r="E61" s="4">
        <v>1.8317391304347819</v>
      </c>
      <c r="F61" s="4">
        <v>5.7620813104006128E-3</v>
      </c>
      <c r="G61" s="4">
        <f t="shared" ref="G61:G75" si="42">(E61-D61)/D61*100</f>
        <v>-8.1352490646700062</v>
      </c>
      <c r="H61" s="42">
        <v>0.49</v>
      </c>
      <c r="I61" s="92">
        <f>I60+15</f>
        <v>60</v>
      </c>
      <c r="J61" s="6">
        <f t="shared" ref="J61:J74" si="43">G61+(G62-G61)/15*(I61-B61)</f>
        <v>-8.1342232608596472</v>
      </c>
      <c r="K61" s="6">
        <f>H61+(H62-H61)/15*(I61-B61)</f>
        <v>0.49</v>
      </c>
      <c r="L61" s="135"/>
    </row>
    <row r="62" spans="1:51">
      <c r="A62" s="210"/>
      <c r="B62" s="23">
        <f>B61+15</f>
        <v>70</v>
      </c>
      <c r="C62" s="4">
        <f t="shared" ref="C62:C75" si="44">C61</f>
        <v>1.9873391</v>
      </c>
      <c r="D62" s="4">
        <v>1.9929387666666669</v>
      </c>
      <c r="E62" s="4">
        <v>1.8308695652173907</v>
      </c>
      <c r="F62" s="4">
        <v>7.3317760952897725E-3</v>
      </c>
      <c r="G62" s="4">
        <f t="shared" si="42"/>
        <v>-8.1321716532389274</v>
      </c>
      <c r="H62" s="42">
        <v>0.49</v>
      </c>
      <c r="I62" s="92">
        <f t="shared" ref="I62:I92" si="45">I61+15</f>
        <v>75</v>
      </c>
      <c r="J62" s="6">
        <f t="shared" si="43"/>
        <v>-8.1030774516528528</v>
      </c>
      <c r="K62" s="6">
        <f t="shared" ref="K62:K74" si="46">H62+(H63-H62)/15*(I62-B62)</f>
        <v>0.49</v>
      </c>
      <c r="L62" s="135"/>
    </row>
    <row r="63" spans="1:51">
      <c r="A63" s="210"/>
      <c r="B63" s="23">
        <f t="shared" ref="B63:B75" si="47">B62+15</f>
        <v>85</v>
      </c>
      <c r="C63" s="4">
        <f t="shared" si="44"/>
        <v>1.9873391</v>
      </c>
      <c r="D63" s="4">
        <v>1.9918414333333334</v>
      </c>
      <c r="E63" s="4">
        <v>1.831599999999999</v>
      </c>
      <c r="F63" s="4">
        <v>5.537749241945388E-3</v>
      </c>
      <c r="G63" s="4">
        <f t="shared" si="42"/>
        <v>-8.0448890484807034</v>
      </c>
      <c r="H63" s="42">
        <v>0.49</v>
      </c>
      <c r="I63" s="92">
        <f t="shared" si="45"/>
        <v>90</v>
      </c>
      <c r="J63" s="6">
        <f t="shared" si="43"/>
        <v>-7.7959463057718921</v>
      </c>
      <c r="K63" s="6">
        <f t="shared" si="46"/>
        <v>0.49</v>
      </c>
      <c r="L63" s="135"/>
    </row>
    <row r="64" spans="1:51">
      <c r="A64" s="210"/>
      <c r="B64" s="23">
        <f t="shared" si="47"/>
        <v>100</v>
      </c>
      <c r="C64" s="4">
        <f t="shared" si="44"/>
        <v>1.9873391</v>
      </c>
      <c r="D64" s="4">
        <v>1.9890771</v>
      </c>
      <c r="E64" s="4">
        <v>1.8439130434782611</v>
      </c>
      <c r="F64" s="4">
        <v>9.4094393779393052E-3</v>
      </c>
      <c r="G64" s="4">
        <f t="shared" si="42"/>
        <v>-7.2980608203542703</v>
      </c>
      <c r="H64" s="42">
        <v>0.49</v>
      </c>
      <c r="I64" s="92">
        <f t="shared" si="45"/>
        <v>105</v>
      </c>
      <c r="J64" s="6">
        <f t="shared" si="43"/>
        <v>-7.2328896802459077</v>
      </c>
      <c r="K64" s="6">
        <f t="shared" si="46"/>
        <v>0.49</v>
      </c>
      <c r="L64" s="135"/>
    </row>
    <row r="65" spans="1:12">
      <c r="A65" s="210"/>
      <c r="B65" s="23">
        <f t="shared" si="47"/>
        <v>115</v>
      </c>
      <c r="C65" s="4">
        <f t="shared" si="44"/>
        <v>1.9873391</v>
      </c>
      <c r="D65" s="4">
        <v>1.9895710999999998</v>
      </c>
      <c r="E65" s="4">
        <v>1.8482608695652178</v>
      </c>
      <c r="F65" s="4">
        <v>8.3405765622829968E-3</v>
      </c>
      <c r="G65" s="4">
        <f t="shared" si="42"/>
        <v>-7.1025474000291817</v>
      </c>
      <c r="H65" s="42">
        <v>0.49</v>
      </c>
      <c r="I65" s="92">
        <f t="shared" si="45"/>
        <v>120</v>
      </c>
      <c r="J65" s="6">
        <f t="shared" si="43"/>
        <v>-7.0538463330825945</v>
      </c>
      <c r="K65" s="6">
        <f t="shared" si="46"/>
        <v>0.49333333333333335</v>
      </c>
      <c r="L65" s="135"/>
    </row>
    <row r="66" spans="1:12">
      <c r="A66" s="210"/>
      <c r="B66" s="23">
        <f t="shared" si="47"/>
        <v>130</v>
      </c>
      <c r="C66" s="4">
        <f t="shared" si="44"/>
        <v>1.9873391</v>
      </c>
      <c r="D66" s="4">
        <v>1.9883160999999998</v>
      </c>
      <c r="E66" s="4">
        <v>1.8500000000000005</v>
      </c>
      <c r="F66" s="4">
        <v>1.044465935734188E-2</v>
      </c>
      <c r="G66" s="4">
        <f t="shared" si="42"/>
        <v>-6.9564441991894199</v>
      </c>
      <c r="H66" s="41">
        <v>0.5</v>
      </c>
      <c r="I66" s="92">
        <f t="shared" si="45"/>
        <v>135</v>
      </c>
      <c r="J66" s="6">
        <f t="shared" si="43"/>
        <v>-6.7345696700480211</v>
      </c>
      <c r="K66" s="6">
        <f t="shared" si="46"/>
        <v>0.49666666666666665</v>
      </c>
      <c r="L66" s="135"/>
    </row>
    <row r="67" spans="1:12">
      <c r="A67" s="210"/>
      <c r="B67" s="23">
        <f t="shared" si="47"/>
        <v>145</v>
      </c>
      <c r="C67" s="4">
        <f t="shared" si="44"/>
        <v>1.9873391</v>
      </c>
      <c r="D67" s="4">
        <v>1.9871840999999997</v>
      </c>
      <c r="E67" s="4">
        <v>1.8621739130434785</v>
      </c>
      <c r="F67" s="4">
        <v>9.9802175869569149E-3</v>
      </c>
      <c r="G67" s="4">
        <f t="shared" si="42"/>
        <v>-6.2908206117652226</v>
      </c>
      <c r="H67" s="42">
        <v>0.49</v>
      </c>
      <c r="I67" s="92">
        <f t="shared" si="45"/>
        <v>150</v>
      </c>
      <c r="J67" s="6">
        <f t="shared" si="43"/>
        <v>-6.2598327044484163</v>
      </c>
      <c r="K67" s="6">
        <f t="shared" si="46"/>
        <v>0.49</v>
      </c>
      <c r="L67" s="135"/>
    </row>
    <row r="68" spans="1:12">
      <c r="A68" s="210"/>
      <c r="B68" s="23">
        <f t="shared" si="47"/>
        <v>160</v>
      </c>
      <c r="C68" s="4">
        <f t="shared" si="44"/>
        <v>1.9873391</v>
      </c>
      <c r="D68" s="4">
        <v>1.9873391</v>
      </c>
      <c r="E68" s="4">
        <v>1.8641666666666665</v>
      </c>
      <c r="F68" s="4">
        <v>9.2861124297507376E-3</v>
      </c>
      <c r="G68" s="4">
        <f t="shared" si="42"/>
        <v>-6.197856889814803</v>
      </c>
      <c r="H68" s="42">
        <v>0.49</v>
      </c>
      <c r="I68" s="92">
        <f t="shared" si="45"/>
        <v>165</v>
      </c>
      <c r="J68" s="6">
        <f t="shared" si="43"/>
        <v>-6.275637914474367</v>
      </c>
      <c r="K68" s="6">
        <f t="shared" si="46"/>
        <v>0.49333333333333335</v>
      </c>
      <c r="L68" s="135"/>
    </row>
    <row r="69" spans="1:12">
      <c r="A69" s="210"/>
      <c r="B69" s="23">
        <f t="shared" si="47"/>
        <v>175</v>
      </c>
      <c r="C69" s="4">
        <f t="shared" si="44"/>
        <v>1.9873391</v>
      </c>
      <c r="D69" s="4">
        <v>1.9883067666666665</v>
      </c>
      <c r="E69" s="4">
        <v>1.8604347826086962</v>
      </c>
      <c r="F69" s="4">
        <v>1.0215078369104994E-2</v>
      </c>
      <c r="G69" s="4">
        <f t="shared" si="42"/>
        <v>-6.431199963793496</v>
      </c>
      <c r="H69" s="41">
        <v>0.5</v>
      </c>
      <c r="I69" s="92">
        <f t="shared" si="45"/>
        <v>180</v>
      </c>
      <c r="J69" s="6">
        <f t="shared" si="43"/>
        <v>-6.385690505711807</v>
      </c>
      <c r="K69" s="6">
        <f t="shared" si="46"/>
        <v>0.49666666666666665</v>
      </c>
      <c r="L69" s="135"/>
    </row>
    <row r="70" spans="1:12">
      <c r="A70" s="210"/>
      <c r="B70" s="23">
        <f t="shared" si="47"/>
        <v>190</v>
      </c>
      <c r="C70" s="4">
        <f t="shared" si="44"/>
        <v>1.9873391</v>
      </c>
      <c r="D70" s="4">
        <v>1.9872657666666667</v>
      </c>
      <c r="E70" s="4">
        <v>1.8621739130434782</v>
      </c>
      <c r="F70" s="4">
        <v>9.9802175869569184E-3</v>
      </c>
      <c r="G70" s="4">
        <f t="shared" si="42"/>
        <v>-6.2946715895484289</v>
      </c>
      <c r="H70" s="42">
        <v>0.49</v>
      </c>
      <c r="I70" s="92">
        <f t="shared" si="45"/>
        <v>195</v>
      </c>
      <c r="J70" s="6">
        <f t="shared" si="43"/>
        <v>-6.2428416155241386</v>
      </c>
      <c r="K70" s="6">
        <f t="shared" si="46"/>
        <v>0.49</v>
      </c>
      <c r="L70" s="135"/>
    </row>
    <row r="71" spans="1:12">
      <c r="A71" s="210"/>
      <c r="B71" s="23">
        <f t="shared" si="47"/>
        <v>205</v>
      </c>
      <c r="C71" s="4">
        <f t="shared" si="44"/>
        <v>1.9873391</v>
      </c>
      <c r="D71" s="4">
        <v>1.9878724333333333</v>
      </c>
      <c r="E71" s="4">
        <v>1.865833333333333</v>
      </c>
      <c r="F71" s="4">
        <v>1.0179547554081018E-2</v>
      </c>
      <c r="G71" s="4">
        <f t="shared" si="42"/>
        <v>-6.139181667475559</v>
      </c>
      <c r="H71" s="42">
        <v>0.49</v>
      </c>
      <c r="I71" s="92">
        <f t="shared" si="45"/>
        <v>210</v>
      </c>
      <c r="J71" s="6">
        <f t="shared" si="43"/>
        <v>-6.1037683278400872</v>
      </c>
      <c r="K71" s="6">
        <f t="shared" si="46"/>
        <v>0.49</v>
      </c>
      <c r="L71" s="135"/>
    </row>
    <row r="72" spans="1:12">
      <c r="A72" s="210"/>
      <c r="B72" s="23">
        <f t="shared" si="47"/>
        <v>220</v>
      </c>
      <c r="C72" s="4">
        <f t="shared" si="44"/>
        <v>1.9873391</v>
      </c>
      <c r="D72" s="4">
        <v>1.9882854333333333</v>
      </c>
      <c r="E72" s="4">
        <v>1.8683333333333332</v>
      </c>
      <c r="F72" s="4">
        <v>8.1649658092772404E-3</v>
      </c>
      <c r="G72" s="4">
        <f t="shared" si="42"/>
        <v>-6.0329416485691425</v>
      </c>
      <c r="H72" s="42">
        <v>0.49</v>
      </c>
      <c r="I72" s="92">
        <f t="shared" si="45"/>
        <v>225</v>
      </c>
      <c r="J72" s="6">
        <f t="shared" si="43"/>
        <v>-6.0781478544942171</v>
      </c>
      <c r="K72" s="6">
        <f t="shared" si="46"/>
        <v>0.49</v>
      </c>
      <c r="L72" s="135"/>
    </row>
    <row r="73" spans="1:12">
      <c r="A73" s="210"/>
      <c r="B73" s="23">
        <f t="shared" si="47"/>
        <v>235</v>
      </c>
      <c r="C73" s="4">
        <f t="shared" si="44"/>
        <v>1.9873391</v>
      </c>
      <c r="D73" s="4">
        <v>1.9883017666666667</v>
      </c>
      <c r="E73" s="4">
        <v>1.8656521739130436</v>
      </c>
      <c r="F73" s="4">
        <v>8.4348233567330053E-3</v>
      </c>
      <c r="G73" s="4">
        <f t="shared" si="42"/>
        <v>-6.1685602663443664</v>
      </c>
      <c r="H73" s="42">
        <v>0.49</v>
      </c>
      <c r="I73" s="92">
        <f t="shared" si="45"/>
        <v>240</v>
      </c>
      <c r="J73" s="6">
        <f t="shared" si="43"/>
        <v>-6.2106928585464276</v>
      </c>
      <c r="K73" s="6">
        <f t="shared" si="46"/>
        <v>0.49</v>
      </c>
      <c r="L73" s="135"/>
    </row>
    <row r="74" spans="1:12">
      <c r="A74" s="210"/>
      <c r="B74" s="23">
        <f t="shared" si="47"/>
        <v>250</v>
      </c>
      <c r="C74" s="4">
        <f t="shared" si="44"/>
        <v>1.9873391</v>
      </c>
      <c r="D74" s="4">
        <v>1.9909837666666668</v>
      </c>
      <c r="E74" s="4">
        <v>1.8656521739130436</v>
      </c>
      <c r="F74" s="4">
        <v>8.4348233567330053E-3</v>
      </c>
      <c r="G74" s="4">
        <f t="shared" si="42"/>
        <v>-6.2949580429505509</v>
      </c>
      <c r="H74" s="42">
        <v>0.49</v>
      </c>
      <c r="I74" s="92">
        <f t="shared" si="45"/>
        <v>255</v>
      </c>
      <c r="J74" s="6">
        <f t="shared" si="43"/>
        <v>-6.4406305575185199</v>
      </c>
      <c r="K74" s="6">
        <f t="shared" si="46"/>
        <v>0.49333333333333335</v>
      </c>
      <c r="L74" s="135"/>
    </row>
    <row r="75" spans="1:12">
      <c r="A75" s="210"/>
      <c r="B75" s="23">
        <f t="shared" si="47"/>
        <v>265</v>
      </c>
      <c r="C75" s="4">
        <f t="shared" si="44"/>
        <v>1.9873391</v>
      </c>
      <c r="D75" s="4">
        <v>1.9937864333333331</v>
      </c>
      <c r="E75" s="4">
        <v>1.8595652173913044</v>
      </c>
      <c r="F75" s="4">
        <v>1.0215078369104992E-2</v>
      </c>
      <c r="G75" s="4">
        <f t="shared" si="42"/>
        <v>-6.7319755866544568</v>
      </c>
      <c r="H75" s="41">
        <v>0.5</v>
      </c>
      <c r="I75" s="92">
        <f t="shared" si="45"/>
        <v>270</v>
      </c>
      <c r="J75" s="6"/>
      <c r="K75" s="6"/>
      <c r="L75" s="19"/>
    </row>
    <row r="76" spans="1:12">
      <c r="A76" s="3"/>
      <c r="B76" s="23"/>
      <c r="C76" s="4"/>
      <c r="D76" s="4"/>
      <c r="E76" s="4"/>
      <c r="F76" s="4"/>
      <c r="G76" s="4"/>
      <c r="H76" s="41"/>
      <c r="I76" s="92">
        <f t="shared" si="45"/>
        <v>285</v>
      </c>
      <c r="J76" s="6"/>
      <c r="K76" s="6"/>
      <c r="L76" s="19"/>
    </row>
    <row r="77" spans="1:12">
      <c r="A77" s="3"/>
      <c r="B77" s="23"/>
      <c r="C77" s="4"/>
      <c r="D77" s="4"/>
      <c r="E77" s="4"/>
      <c r="F77" s="4"/>
      <c r="G77" s="4"/>
      <c r="H77" s="41"/>
      <c r="I77" s="92">
        <f t="shared" si="45"/>
        <v>300</v>
      </c>
      <c r="J77" s="6"/>
      <c r="K77" s="6"/>
      <c r="L77" s="19"/>
    </row>
    <row r="78" spans="1:12">
      <c r="A78" s="3"/>
      <c r="B78" s="23"/>
      <c r="C78" s="4"/>
      <c r="D78" s="4"/>
      <c r="E78" s="4"/>
      <c r="F78" s="4"/>
      <c r="G78" s="4"/>
      <c r="H78" s="41"/>
      <c r="I78" s="92">
        <f t="shared" si="45"/>
        <v>315</v>
      </c>
      <c r="J78" s="6"/>
      <c r="K78" s="6"/>
      <c r="L78" s="19"/>
    </row>
    <row r="79" spans="1:12">
      <c r="A79" s="3"/>
      <c r="B79" s="23"/>
      <c r="C79" s="4"/>
      <c r="D79" s="4"/>
      <c r="E79" s="4"/>
      <c r="F79" s="4"/>
      <c r="G79" s="4"/>
      <c r="H79" s="41"/>
      <c r="I79" s="92">
        <f t="shared" si="45"/>
        <v>330</v>
      </c>
      <c r="J79" s="6"/>
      <c r="K79" s="6"/>
      <c r="L79" s="19"/>
    </row>
    <row r="80" spans="1:12">
      <c r="A80" s="3"/>
      <c r="B80" s="23"/>
      <c r="C80" s="4"/>
      <c r="D80" s="4"/>
      <c r="E80" s="4"/>
      <c r="F80" s="4"/>
      <c r="G80" s="4"/>
      <c r="H80" s="41"/>
      <c r="I80" s="92">
        <f t="shared" si="45"/>
        <v>345</v>
      </c>
      <c r="J80" s="6"/>
      <c r="K80" s="6"/>
      <c r="L80" s="19"/>
    </row>
    <row r="81" spans="1:12">
      <c r="A81" s="3"/>
      <c r="B81" s="23"/>
      <c r="C81" s="4"/>
      <c r="D81" s="4"/>
      <c r="E81" s="4"/>
      <c r="F81" s="4"/>
      <c r="G81" s="4"/>
      <c r="H81" s="41"/>
      <c r="I81" s="92">
        <f t="shared" si="45"/>
        <v>360</v>
      </c>
      <c r="J81" s="6"/>
      <c r="K81" s="6"/>
      <c r="L81" s="19"/>
    </row>
    <row r="82" spans="1:12">
      <c r="A82" s="3"/>
      <c r="B82" s="23"/>
      <c r="C82" s="4"/>
      <c r="D82" s="4"/>
      <c r="E82" s="4"/>
      <c r="F82" s="4"/>
      <c r="G82" s="4"/>
      <c r="H82" s="41"/>
      <c r="I82" s="92">
        <f t="shared" si="45"/>
        <v>375</v>
      </c>
      <c r="J82" s="6"/>
      <c r="K82" s="6"/>
      <c r="L82" s="19"/>
    </row>
    <row r="83" spans="1:12">
      <c r="A83" s="3"/>
      <c r="B83" s="23"/>
      <c r="C83" s="4"/>
      <c r="D83" s="4"/>
      <c r="E83" s="4"/>
      <c r="F83" s="4"/>
      <c r="G83" s="4"/>
      <c r="H83" s="41"/>
      <c r="I83" s="92">
        <f t="shared" si="45"/>
        <v>390</v>
      </c>
      <c r="J83" s="6"/>
      <c r="K83" s="6"/>
      <c r="L83" s="19"/>
    </row>
    <row r="84" spans="1:12">
      <c r="A84" s="3"/>
      <c r="B84" s="23"/>
      <c r="C84" s="4"/>
      <c r="D84" s="4"/>
      <c r="E84" s="4"/>
      <c r="F84" s="4"/>
      <c r="G84" s="4"/>
      <c r="H84" s="41"/>
      <c r="I84" s="92">
        <f t="shared" si="45"/>
        <v>405</v>
      </c>
      <c r="J84" s="6"/>
      <c r="K84" s="6"/>
      <c r="L84" s="19"/>
    </row>
    <row r="85" spans="1:12">
      <c r="A85" s="3"/>
      <c r="B85" s="23"/>
      <c r="C85" s="4"/>
      <c r="D85" s="4"/>
      <c r="E85" s="4"/>
      <c r="F85" s="4"/>
      <c r="G85" s="4"/>
      <c r="H85" s="41"/>
      <c r="I85" s="92">
        <f t="shared" si="45"/>
        <v>420</v>
      </c>
      <c r="J85" s="6"/>
      <c r="K85" s="6"/>
      <c r="L85" s="19"/>
    </row>
    <row r="86" spans="1:12">
      <c r="A86" s="3"/>
      <c r="B86" s="23"/>
      <c r="C86" s="4"/>
      <c r="D86" s="4"/>
      <c r="E86" s="4"/>
      <c r="F86" s="4"/>
      <c r="G86" s="4"/>
      <c r="H86" s="41"/>
      <c r="I86" s="92">
        <f t="shared" si="45"/>
        <v>435</v>
      </c>
      <c r="J86" s="6"/>
      <c r="K86" s="6"/>
      <c r="L86" s="19"/>
    </row>
    <row r="87" spans="1:12">
      <c r="A87" s="3"/>
      <c r="B87" s="23"/>
      <c r="C87" s="4"/>
      <c r="D87" s="4"/>
      <c r="E87" s="4"/>
      <c r="F87" s="4"/>
      <c r="G87" s="4"/>
      <c r="H87" s="41"/>
      <c r="I87" s="92">
        <f t="shared" si="45"/>
        <v>450</v>
      </c>
      <c r="J87" s="6"/>
      <c r="K87" s="6"/>
      <c r="L87" s="19"/>
    </row>
    <row r="88" spans="1:12">
      <c r="A88" s="3"/>
      <c r="B88" s="23"/>
      <c r="C88" s="4"/>
      <c r="D88" s="4"/>
      <c r="E88" s="4"/>
      <c r="F88" s="4"/>
      <c r="G88" s="4"/>
      <c r="H88" s="41"/>
      <c r="I88" s="92">
        <f t="shared" si="45"/>
        <v>465</v>
      </c>
      <c r="J88" s="6"/>
      <c r="K88" s="6"/>
      <c r="L88" s="19"/>
    </row>
    <row r="89" spans="1:12">
      <c r="A89" s="3"/>
      <c r="B89" s="23"/>
      <c r="C89" s="4"/>
      <c r="D89" s="4"/>
      <c r="E89" s="4"/>
      <c r="F89" s="4"/>
      <c r="G89" s="4"/>
      <c r="H89" s="41"/>
      <c r="I89" s="92">
        <f t="shared" si="45"/>
        <v>480</v>
      </c>
      <c r="J89" s="6"/>
      <c r="K89" s="6"/>
      <c r="L89" s="19"/>
    </row>
    <row r="90" spans="1:12">
      <c r="A90" s="3"/>
      <c r="B90" s="23"/>
      <c r="C90" s="4"/>
      <c r="D90" s="4"/>
      <c r="E90" s="4"/>
      <c r="F90" s="4"/>
      <c r="G90" s="4"/>
      <c r="H90" s="41"/>
      <c r="I90" s="92">
        <f t="shared" si="45"/>
        <v>495</v>
      </c>
      <c r="J90" s="6"/>
      <c r="K90" s="6"/>
      <c r="L90" s="19"/>
    </row>
    <row r="91" spans="1:12">
      <c r="A91" s="3"/>
      <c r="B91" s="23"/>
      <c r="C91" s="4"/>
      <c r="D91" s="4"/>
      <c r="E91" s="4"/>
      <c r="F91" s="4"/>
      <c r="G91" s="4"/>
      <c r="H91" s="41"/>
      <c r="I91" s="92">
        <f t="shared" si="45"/>
        <v>510</v>
      </c>
      <c r="J91" s="6"/>
      <c r="K91" s="6"/>
      <c r="L91" s="19"/>
    </row>
    <row r="92" spans="1:12">
      <c r="A92" s="3"/>
      <c r="B92" s="23"/>
      <c r="C92" s="4"/>
      <c r="D92" s="4"/>
      <c r="E92" s="4"/>
      <c r="F92" s="4"/>
      <c r="G92" s="4"/>
      <c r="H92" s="41"/>
      <c r="I92" s="92">
        <f t="shared" si="45"/>
        <v>525</v>
      </c>
      <c r="J92" s="6"/>
      <c r="K92" s="6"/>
      <c r="L92" s="19"/>
    </row>
    <row r="93" spans="1:12">
      <c r="A93" s="3"/>
      <c r="B93" s="23"/>
      <c r="C93" s="4"/>
      <c r="D93" s="4"/>
      <c r="E93" s="4"/>
      <c r="F93" s="4"/>
      <c r="G93" s="4"/>
      <c r="H93" s="41"/>
      <c r="L93" s="19"/>
    </row>
    <row r="94" spans="1:12">
      <c r="B94" s="32"/>
      <c r="C94" s="33"/>
      <c r="D94" s="33"/>
      <c r="E94" s="33"/>
      <c r="F94" s="33"/>
      <c r="G94" s="33"/>
      <c r="H94" s="43"/>
      <c r="L94" s="19"/>
    </row>
    <row r="95" spans="1:12">
      <c r="A95" s="211" t="s">
        <v>17</v>
      </c>
      <c r="B95" s="124">
        <v>45</v>
      </c>
      <c r="C95" s="125"/>
      <c r="D95" s="125">
        <v>1.9959899999999999</v>
      </c>
      <c r="E95" s="125">
        <v>1.8260000000000001</v>
      </c>
      <c r="F95" s="125">
        <v>1.231174022502186E-2</v>
      </c>
      <c r="G95" s="126">
        <v>-8.5165757343473611</v>
      </c>
      <c r="H95" s="127">
        <v>0.91</v>
      </c>
      <c r="I95" s="93">
        <v>45</v>
      </c>
      <c r="J95" s="29"/>
      <c r="K95" s="29"/>
      <c r="L95" s="135"/>
    </row>
    <row r="96" spans="1:12">
      <c r="A96" s="210"/>
      <c r="B96" s="23">
        <f>B95+15</f>
        <v>60</v>
      </c>
      <c r="C96" s="40"/>
      <c r="D96" s="40">
        <v>2.00299</v>
      </c>
      <c r="E96" s="40">
        <v>1.8560000000000005</v>
      </c>
      <c r="F96" s="40">
        <v>9.4032469196325529E-3</v>
      </c>
      <c r="G96" s="76">
        <v>-7.338528899295528</v>
      </c>
      <c r="H96" s="41">
        <v>0.79771300872490913</v>
      </c>
      <c r="I96" s="92">
        <f>I95+15</f>
        <v>60</v>
      </c>
      <c r="J96" s="6">
        <f t="shared" ref="J96:J118" si="48">G96+(G97-G96)/15*(I96-B96)</f>
        <v>-7.338528899295528</v>
      </c>
      <c r="K96" s="6">
        <f>H96+(H97-H96)/15*(I96-B96)</f>
        <v>0.79771300872490913</v>
      </c>
      <c r="L96" s="135"/>
    </row>
    <row r="97" spans="1:12">
      <c r="A97" s="210"/>
      <c r="B97" s="23">
        <f t="shared" ref="B97:B119" si="49">B96+15</f>
        <v>75</v>
      </c>
      <c r="C97" s="40"/>
      <c r="D97" s="40">
        <v>2.0030899999999998</v>
      </c>
      <c r="E97" s="40">
        <v>1.8680000000000003</v>
      </c>
      <c r="F97" s="40">
        <v>8.944271909999137E-3</v>
      </c>
      <c r="G97" s="76">
        <v>-6.7440803957884823</v>
      </c>
      <c r="H97" s="41">
        <v>0.79771300872490913</v>
      </c>
      <c r="I97" s="92">
        <f t="shared" ref="I97:I127" si="50">I96+15</f>
        <v>75</v>
      </c>
      <c r="J97" s="6">
        <f t="shared" si="48"/>
        <v>-6.7440803957884823</v>
      </c>
      <c r="K97" s="6">
        <f t="shared" ref="K97:K118" si="51">H97+(H98-H97)/15*(I97-B97)</f>
        <v>0.79771300872490913</v>
      </c>
      <c r="L97" s="135"/>
    </row>
    <row r="98" spans="1:12">
      <c r="A98" s="210"/>
      <c r="B98" s="23">
        <f t="shared" si="49"/>
        <v>90</v>
      </c>
      <c r="C98" s="40"/>
      <c r="D98" s="40">
        <v>2.0082900000000001</v>
      </c>
      <c r="E98" s="40">
        <v>1.8750000000000004</v>
      </c>
      <c r="F98" s="40">
        <v>8.8852331663862947E-3</v>
      </c>
      <c r="G98" s="76">
        <v>-6.6369896777855626</v>
      </c>
      <c r="H98" s="41">
        <v>0.79771300872490913</v>
      </c>
      <c r="I98" s="92">
        <f t="shared" si="50"/>
        <v>90</v>
      </c>
      <c r="J98" s="6">
        <f t="shared" si="48"/>
        <v>-6.6369896777855626</v>
      </c>
      <c r="K98" s="6">
        <f t="shared" si="51"/>
        <v>0.79771300872490913</v>
      </c>
      <c r="L98" s="135"/>
    </row>
    <row r="99" spans="1:12">
      <c r="A99" s="210"/>
      <c r="B99" s="23">
        <f t="shared" si="49"/>
        <v>105</v>
      </c>
      <c r="C99" s="40"/>
      <c r="D99" s="40">
        <v>2.0076900000000002</v>
      </c>
      <c r="E99" s="40">
        <v>1.8880000000000003</v>
      </c>
      <c r="F99" s="40">
        <v>6.1558701125108625E-3</v>
      </c>
      <c r="G99" s="76">
        <v>-5.9615777336142459</v>
      </c>
      <c r="H99" s="41">
        <v>0.79771300872490913</v>
      </c>
      <c r="I99" s="92">
        <f t="shared" si="50"/>
        <v>105</v>
      </c>
      <c r="J99" s="6">
        <f t="shared" si="48"/>
        <v>-5.9615777336142459</v>
      </c>
      <c r="K99" s="6">
        <f t="shared" si="51"/>
        <v>0.79771300872490913</v>
      </c>
      <c r="L99" s="135"/>
    </row>
    <row r="100" spans="1:12">
      <c r="A100" s="210"/>
      <c r="B100" s="23">
        <f t="shared" si="49"/>
        <v>120</v>
      </c>
      <c r="C100" s="40"/>
      <c r="D100" s="40">
        <v>2.0099900000000002</v>
      </c>
      <c r="E100" s="40">
        <v>1.8940000000000001</v>
      </c>
      <c r="F100" s="40">
        <v>8.2078268166812414E-3</v>
      </c>
      <c r="G100" s="76">
        <v>-5.7706754759973942</v>
      </c>
      <c r="H100" s="41">
        <v>0.79771300872490913</v>
      </c>
      <c r="I100" s="92">
        <f t="shared" si="50"/>
        <v>120</v>
      </c>
      <c r="J100" s="6">
        <f t="shared" si="48"/>
        <v>-5.7706754759973942</v>
      </c>
      <c r="K100" s="6">
        <f t="shared" si="51"/>
        <v>0.79771300872490913</v>
      </c>
      <c r="L100" s="135"/>
    </row>
    <row r="101" spans="1:12">
      <c r="A101" s="210"/>
      <c r="B101" s="23">
        <f t="shared" si="49"/>
        <v>135</v>
      </c>
      <c r="C101" s="40"/>
      <c r="D101" s="40">
        <v>2.0089899999999998</v>
      </c>
      <c r="E101" s="40">
        <v>1.9009999999999998</v>
      </c>
      <c r="F101" s="40">
        <v>1.0208355710680817E-2</v>
      </c>
      <c r="G101" s="76">
        <v>-5.375337856335773</v>
      </c>
      <c r="H101" s="41">
        <v>0.79771300872490913</v>
      </c>
      <c r="I101" s="92">
        <f t="shared" si="50"/>
        <v>135</v>
      </c>
      <c r="J101" s="6">
        <f t="shared" si="48"/>
        <v>-5.375337856335773</v>
      </c>
      <c r="K101" s="6">
        <f t="shared" si="51"/>
        <v>0.79771300872490913</v>
      </c>
      <c r="L101" s="135"/>
    </row>
    <row r="102" spans="1:12">
      <c r="A102" s="210"/>
      <c r="B102" s="23">
        <f t="shared" si="49"/>
        <v>150</v>
      </c>
      <c r="C102" s="40"/>
      <c r="D102" s="40">
        <v>2.0111899999999996</v>
      </c>
      <c r="E102" s="40">
        <v>1.9069999999999996</v>
      </c>
      <c r="F102" s="40">
        <v>7.3269509706504728E-3</v>
      </c>
      <c r="G102" s="76">
        <v>-5.1805150184716524</v>
      </c>
      <c r="H102" s="41">
        <v>0.79771300872490913</v>
      </c>
      <c r="I102" s="92">
        <f t="shared" si="50"/>
        <v>150</v>
      </c>
      <c r="J102" s="6">
        <f t="shared" si="48"/>
        <v>-5.1805150184716524</v>
      </c>
      <c r="K102" s="6">
        <f t="shared" si="51"/>
        <v>0.79771300872490913</v>
      </c>
      <c r="L102" s="135"/>
    </row>
    <row r="103" spans="1:12">
      <c r="A103" s="210"/>
      <c r="B103" s="23">
        <f t="shared" si="49"/>
        <v>165</v>
      </c>
      <c r="C103" s="40"/>
      <c r="D103" s="40">
        <v>2.0121899999999995</v>
      </c>
      <c r="E103" s="40">
        <v>1.9099999999999995</v>
      </c>
      <c r="F103" s="40">
        <v>6.4888568452305074E-3</v>
      </c>
      <c r="G103" s="76">
        <v>-5.078546260541998</v>
      </c>
      <c r="H103" s="41">
        <v>0.79771300872490913</v>
      </c>
      <c r="I103" s="92">
        <f t="shared" si="50"/>
        <v>165</v>
      </c>
      <c r="J103" s="6">
        <f t="shared" si="48"/>
        <v>-5.078546260541998</v>
      </c>
      <c r="K103" s="6">
        <f t="shared" si="51"/>
        <v>0.79771300872490913</v>
      </c>
      <c r="L103" s="135"/>
    </row>
    <row r="104" spans="1:12">
      <c r="A104" s="210"/>
      <c r="B104" s="23">
        <f t="shared" si="49"/>
        <v>180</v>
      </c>
      <c r="C104" s="40"/>
      <c r="D104" s="40">
        <v>2.0100899999999999</v>
      </c>
      <c r="E104" s="40">
        <v>1.9079999999999995</v>
      </c>
      <c r="F104" s="40">
        <v>8.9442719099991682E-3</v>
      </c>
      <c r="G104" s="76">
        <v>-5.0788770652060586</v>
      </c>
      <c r="H104" s="41">
        <v>0.79771300872490913</v>
      </c>
      <c r="I104" s="92">
        <f t="shared" si="50"/>
        <v>180</v>
      </c>
      <c r="J104" s="6">
        <f t="shared" si="48"/>
        <v>-5.0788770652060586</v>
      </c>
      <c r="K104" s="6">
        <f t="shared" si="51"/>
        <v>0.79771300872490913</v>
      </c>
      <c r="L104" s="135"/>
    </row>
    <row r="105" spans="1:12">
      <c r="A105" s="210"/>
      <c r="B105" s="23">
        <f t="shared" si="49"/>
        <v>195</v>
      </c>
      <c r="C105" s="40"/>
      <c r="D105" s="40">
        <v>2.0085899999999999</v>
      </c>
      <c r="E105" s="40">
        <v>1.9109999999999996</v>
      </c>
      <c r="F105" s="40">
        <v>4.4721359549995815E-3</v>
      </c>
      <c r="G105" s="76">
        <v>-4.8586321748092089</v>
      </c>
      <c r="H105" s="41">
        <v>0.79771300872490913</v>
      </c>
      <c r="I105" s="92">
        <f t="shared" si="50"/>
        <v>195</v>
      </c>
      <c r="J105" s="6">
        <f t="shared" si="48"/>
        <v>-4.8586321748092089</v>
      </c>
      <c r="K105" s="6">
        <f t="shared" si="51"/>
        <v>0.79771300872490913</v>
      </c>
      <c r="L105" s="135"/>
    </row>
    <row r="106" spans="1:12">
      <c r="A106" s="210"/>
      <c r="B106" s="23">
        <f t="shared" si="49"/>
        <v>210</v>
      </c>
      <c r="C106" s="40"/>
      <c r="D106" s="40">
        <v>2.0105899999999997</v>
      </c>
      <c r="E106" s="40">
        <v>1.9099999999999997</v>
      </c>
      <c r="F106" s="40">
        <v>6.4888568452305074E-3</v>
      </c>
      <c r="G106" s="76">
        <v>-5.0030090669902858</v>
      </c>
      <c r="H106" s="41">
        <v>0.79771300872490913</v>
      </c>
      <c r="I106" s="92">
        <f t="shared" si="50"/>
        <v>210</v>
      </c>
      <c r="J106" s="6">
        <f t="shared" si="48"/>
        <v>-5.0030090669902858</v>
      </c>
      <c r="K106" s="6">
        <f t="shared" si="51"/>
        <v>0.79771300872490913</v>
      </c>
      <c r="L106" s="135"/>
    </row>
    <row r="107" spans="1:12">
      <c r="A107" s="210"/>
      <c r="B107" s="23">
        <f t="shared" si="49"/>
        <v>225</v>
      </c>
      <c r="C107" s="40">
        <v>2.0091899999999998</v>
      </c>
      <c r="D107" s="40">
        <v>2.0091899999999998</v>
      </c>
      <c r="E107" s="40">
        <v>1.9109999999999996</v>
      </c>
      <c r="F107" s="40">
        <v>7.8806892565241315E-3</v>
      </c>
      <c r="G107" s="76">
        <v>-4.887044032669893</v>
      </c>
      <c r="H107" s="41">
        <v>0.79771300872490913</v>
      </c>
      <c r="I107" s="92">
        <f t="shared" si="50"/>
        <v>225</v>
      </c>
      <c r="J107" s="6">
        <f t="shared" si="48"/>
        <v>-4.887044032669893</v>
      </c>
      <c r="K107" s="6">
        <f t="shared" si="51"/>
        <v>0.79771300872490913</v>
      </c>
      <c r="L107" s="135"/>
    </row>
    <row r="108" spans="1:12">
      <c r="A108" s="210"/>
      <c r="B108" s="23">
        <f t="shared" si="49"/>
        <v>240</v>
      </c>
      <c r="C108" s="40"/>
      <c r="D108" s="40">
        <v>2.0076899999999998</v>
      </c>
      <c r="E108" s="40">
        <v>1.9099999999999995</v>
      </c>
      <c r="F108" s="40">
        <v>6.4888568452305074E-3</v>
      </c>
      <c r="G108" s="76">
        <v>-4.8657910334762979</v>
      </c>
      <c r="H108" s="41">
        <v>0.79771300872490913</v>
      </c>
      <c r="I108" s="92">
        <f t="shared" si="50"/>
        <v>240</v>
      </c>
      <c r="J108" s="6">
        <f t="shared" si="48"/>
        <v>-4.8657910334762979</v>
      </c>
      <c r="K108" s="6">
        <f t="shared" si="51"/>
        <v>0.79771300872490913</v>
      </c>
      <c r="L108" s="135"/>
    </row>
    <row r="109" spans="1:12">
      <c r="A109" s="210"/>
      <c r="B109" s="23">
        <f t="shared" si="49"/>
        <v>255</v>
      </c>
      <c r="C109" s="40"/>
      <c r="D109" s="40">
        <v>2.0096899999999995</v>
      </c>
      <c r="E109" s="40">
        <v>1.9069999999999994</v>
      </c>
      <c r="F109" s="40">
        <v>7.3269509706504719E-3</v>
      </c>
      <c r="G109" s="76">
        <v>-5.1097432937418308</v>
      </c>
      <c r="H109" s="41">
        <v>0.79771300872490913</v>
      </c>
      <c r="I109" s="92">
        <f t="shared" si="50"/>
        <v>255</v>
      </c>
      <c r="J109" s="6">
        <f t="shared" si="48"/>
        <v>-5.1097432937418308</v>
      </c>
      <c r="K109" s="6">
        <f t="shared" si="51"/>
        <v>0.79771300872490913</v>
      </c>
      <c r="L109" s="135"/>
    </row>
    <row r="110" spans="1:12">
      <c r="A110" s="210"/>
      <c r="B110" s="23">
        <f t="shared" si="49"/>
        <v>270</v>
      </c>
      <c r="C110" s="40"/>
      <c r="D110" s="40">
        <v>2.0070899999999998</v>
      </c>
      <c r="E110" s="40">
        <v>1.8999999999999997</v>
      </c>
      <c r="F110" s="40">
        <v>1.0259783520851549E-2</v>
      </c>
      <c r="G110" s="76">
        <v>-5.3355853499344894</v>
      </c>
      <c r="H110" s="41">
        <v>0.79771300872490913</v>
      </c>
      <c r="I110" s="92">
        <f t="shared" si="50"/>
        <v>270</v>
      </c>
      <c r="J110" s="6">
        <f t="shared" si="48"/>
        <v>-5.3355853499344894</v>
      </c>
      <c r="K110" s="6">
        <f t="shared" si="51"/>
        <v>0.79771300872490913</v>
      </c>
      <c r="L110" s="135"/>
    </row>
    <row r="111" spans="1:12">
      <c r="A111" s="210"/>
      <c r="B111" s="23">
        <f t="shared" si="49"/>
        <v>285</v>
      </c>
      <c r="C111" s="40"/>
      <c r="D111" s="40">
        <v>2.00284</v>
      </c>
      <c r="E111" s="40">
        <v>1.8980000000000001</v>
      </c>
      <c r="F111" s="40">
        <v>1.0052493799000702E-2</v>
      </c>
      <c r="G111" s="76">
        <v>-5.2345669149807188</v>
      </c>
      <c r="H111" s="41">
        <v>0.79771300872490913</v>
      </c>
      <c r="I111" s="92">
        <f t="shared" si="50"/>
        <v>285</v>
      </c>
      <c r="J111" s="6">
        <f t="shared" si="48"/>
        <v>-5.2345669149807188</v>
      </c>
      <c r="K111" s="6">
        <f t="shared" si="51"/>
        <v>0.79771300872490913</v>
      </c>
      <c r="L111" s="135"/>
    </row>
    <row r="112" spans="1:12">
      <c r="A112" s="210"/>
      <c r="B112" s="23">
        <f t="shared" si="49"/>
        <v>300</v>
      </c>
      <c r="C112" s="40"/>
      <c r="D112" s="40">
        <v>2.0050400000000002</v>
      </c>
      <c r="E112" s="40">
        <v>1.8940000000000001</v>
      </c>
      <c r="F112" s="40">
        <v>8.2078268166812431E-3</v>
      </c>
      <c r="G112" s="76">
        <v>-5.5380441287954367</v>
      </c>
      <c r="H112" s="41">
        <v>0.79771300872490913</v>
      </c>
      <c r="I112" s="92">
        <f t="shared" si="50"/>
        <v>300</v>
      </c>
      <c r="J112" s="6">
        <f t="shared" si="48"/>
        <v>-5.5380441287954367</v>
      </c>
      <c r="K112" s="6">
        <f t="shared" si="51"/>
        <v>0.79771300872490913</v>
      </c>
      <c r="L112" s="135"/>
    </row>
    <row r="113" spans="1:12">
      <c r="A113" s="210"/>
      <c r="B113" s="23">
        <f t="shared" si="49"/>
        <v>315</v>
      </c>
      <c r="C113" s="40"/>
      <c r="D113" s="40">
        <v>2.0053400000000003</v>
      </c>
      <c r="E113" s="40">
        <v>1.8900000000000001</v>
      </c>
      <c r="F113" s="40">
        <v>1.1239029738980276E-2</v>
      </c>
      <c r="G113" s="76">
        <v>-5.7516431128885968</v>
      </c>
      <c r="H113" s="41">
        <v>0.79771300872490913</v>
      </c>
      <c r="I113" s="92">
        <f t="shared" si="50"/>
        <v>315</v>
      </c>
      <c r="J113" s="6">
        <f t="shared" si="48"/>
        <v>-5.7516431128885968</v>
      </c>
      <c r="K113" s="6">
        <f t="shared" si="51"/>
        <v>0.79771300872490913</v>
      </c>
      <c r="L113" s="135"/>
    </row>
    <row r="114" spans="1:12">
      <c r="A114" s="210"/>
      <c r="B114" s="23">
        <f t="shared" si="49"/>
        <v>330</v>
      </c>
      <c r="C114" s="40"/>
      <c r="D114" s="40">
        <v>2.0058400000000001</v>
      </c>
      <c r="E114" s="40">
        <v>1.8860000000000003</v>
      </c>
      <c r="F114" s="40">
        <v>8.2078268166811495E-3</v>
      </c>
      <c r="G114" s="76">
        <v>-5.9745543014397819</v>
      </c>
      <c r="H114" s="41">
        <v>0.79771300872490913</v>
      </c>
      <c r="I114" s="92">
        <f t="shared" si="50"/>
        <v>330</v>
      </c>
      <c r="J114" s="6">
        <f t="shared" si="48"/>
        <v>-5.9745543014397819</v>
      </c>
      <c r="K114" s="6">
        <f t="shared" si="51"/>
        <v>0.79771300872490913</v>
      </c>
      <c r="L114" s="135"/>
    </row>
    <row r="115" spans="1:12">
      <c r="A115" s="210"/>
      <c r="B115" s="23">
        <f t="shared" si="49"/>
        <v>345</v>
      </c>
      <c r="C115" s="40"/>
      <c r="D115" s="40">
        <v>2.0058400000000001</v>
      </c>
      <c r="E115" s="40">
        <v>1.8810000000000007</v>
      </c>
      <c r="F115" s="40">
        <v>1.0208355710680704E-2</v>
      </c>
      <c r="G115" s="76">
        <v>-6.2238264268336154</v>
      </c>
      <c r="H115" s="41">
        <v>0.79771300872490913</v>
      </c>
      <c r="I115" s="92">
        <f t="shared" si="50"/>
        <v>345</v>
      </c>
      <c r="J115" s="6">
        <f t="shared" si="48"/>
        <v>-6.2238264268336154</v>
      </c>
      <c r="K115" s="6">
        <f t="shared" si="51"/>
        <v>0.79771300872490913</v>
      </c>
      <c r="L115" s="135"/>
    </row>
    <row r="116" spans="1:12">
      <c r="A116" s="210"/>
      <c r="B116" s="23">
        <f t="shared" si="49"/>
        <v>360</v>
      </c>
      <c r="C116" s="40"/>
      <c r="D116" s="40">
        <v>2.0035399999999997</v>
      </c>
      <c r="E116" s="40">
        <v>1.8790000000000002</v>
      </c>
      <c r="F116" s="40">
        <v>1.0208355710680702E-2</v>
      </c>
      <c r="G116" s="76">
        <v>-6.2159976840991167</v>
      </c>
      <c r="H116" s="41">
        <v>0.79771300872490913</v>
      </c>
      <c r="I116" s="92">
        <f t="shared" si="50"/>
        <v>360</v>
      </c>
      <c r="J116" s="6">
        <f t="shared" si="48"/>
        <v>-6.2159976840991167</v>
      </c>
      <c r="K116" s="6">
        <f t="shared" si="51"/>
        <v>0.79771300872490913</v>
      </c>
      <c r="L116" s="135"/>
    </row>
    <row r="117" spans="1:12">
      <c r="A117" s="210"/>
      <c r="B117" s="23">
        <f t="shared" si="49"/>
        <v>375</v>
      </c>
      <c r="C117" s="40"/>
      <c r="D117" s="40">
        <v>2.0101900000000001</v>
      </c>
      <c r="E117" s="40">
        <v>1.8750000000000004</v>
      </c>
      <c r="F117" s="40">
        <v>8.8852331663862947E-3</v>
      </c>
      <c r="G117" s="76">
        <v>-6.7252349280416119</v>
      </c>
      <c r="H117" s="41">
        <v>0.79771300872490913</v>
      </c>
      <c r="I117" s="92">
        <f t="shared" si="50"/>
        <v>375</v>
      </c>
      <c r="J117" s="6">
        <f t="shared" si="48"/>
        <v>-6.7252349280416119</v>
      </c>
      <c r="K117" s="6">
        <f t="shared" si="51"/>
        <v>0.79771300872490913</v>
      </c>
      <c r="L117" s="135"/>
    </row>
    <row r="118" spans="1:12">
      <c r="A118" s="210"/>
      <c r="B118" s="23">
        <f t="shared" si="49"/>
        <v>390</v>
      </c>
      <c r="C118" s="40"/>
      <c r="D118" s="40">
        <v>2.0013899999999998</v>
      </c>
      <c r="E118" s="40">
        <v>1.8700000000000003</v>
      </c>
      <c r="F118" s="40">
        <v>2.2781295785038269E-16</v>
      </c>
      <c r="G118" s="76">
        <v>-6.5649373685288461</v>
      </c>
      <c r="H118" s="41">
        <v>0.79771300872490913</v>
      </c>
      <c r="I118" s="92">
        <f t="shared" si="50"/>
        <v>390</v>
      </c>
      <c r="J118" s="6">
        <f t="shared" si="48"/>
        <v>-6.5649373685288461</v>
      </c>
      <c r="K118" s="6">
        <f t="shared" si="51"/>
        <v>0.79771300872490913</v>
      </c>
      <c r="L118" s="135"/>
    </row>
    <row r="119" spans="1:12">
      <c r="A119" s="210"/>
      <c r="B119" s="79">
        <f t="shared" si="49"/>
        <v>405</v>
      </c>
      <c r="C119" s="101"/>
      <c r="D119" s="101">
        <v>1.9821899999999999</v>
      </c>
      <c r="E119" s="101">
        <v>1.8740000000000001</v>
      </c>
      <c r="F119" s="101">
        <v>8.2078268166811477E-3</v>
      </c>
      <c r="G119" s="102">
        <v>-5.4581044198588318</v>
      </c>
      <c r="H119" s="103">
        <v>0.94</v>
      </c>
      <c r="I119" s="92">
        <f t="shared" si="50"/>
        <v>405</v>
      </c>
      <c r="J119" s="6"/>
      <c r="K119" s="6"/>
      <c r="L119" s="135"/>
    </row>
    <row r="120" spans="1:12">
      <c r="A120" s="3"/>
      <c r="B120" s="23"/>
      <c r="C120" s="40"/>
      <c r="D120" s="40"/>
      <c r="E120" s="40"/>
      <c r="F120" s="40"/>
      <c r="G120" s="76"/>
      <c r="H120" s="41"/>
      <c r="I120" s="92">
        <f t="shared" si="50"/>
        <v>420</v>
      </c>
      <c r="J120" s="6"/>
      <c r="K120" s="6"/>
      <c r="L120" s="19"/>
    </row>
    <row r="121" spans="1:12">
      <c r="A121" s="3"/>
      <c r="B121" s="23"/>
      <c r="C121" s="40"/>
      <c r="D121" s="40"/>
      <c r="E121" s="40"/>
      <c r="F121" s="40"/>
      <c r="G121" s="76"/>
      <c r="H121" s="41"/>
      <c r="I121" s="92">
        <f t="shared" si="50"/>
        <v>435</v>
      </c>
      <c r="J121" s="6"/>
      <c r="K121" s="6"/>
      <c r="L121" s="19"/>
    </row>
    <row r="122" spans="1:12">
      <c r="A122" s="3"/>
      <c r="B122" s="23"/>
      <c r="C122" s="40"/>
      <c r="D122" s="40"/>
      <c r="E122" s="40"/>
      <c r="F122" s="40"/>
      <c r="G122" s="76"/>
      <c r="H122" s="41"/>
      <c r="I122" s="92">
        <f t="shared" si="50"/>
        <v>450</v>
      </c>
      <c r="J122" s="6"/>
      <c r="K122" s="6"/>
      <c r="L122" s="19"/>
    </row>
    <row r="123" spans="1:12">
      <c r="A123" s="3"/>
      <c r="B123" s="23"/>
      <c r="C123" s="40"/>
      <c r="D123" s="40"/>
      <c r="E123" s="40"/>
      <c r="F123" s="40"/>
      <c r="G123" s="76"/>
      <c r="H123" s="41"/>
      <c r="I123" s="92">
        <f t="shared" si="50"/>
        <v>465</v>
      </c>
      <c r="J123" s="6"/>
      <c r="K123" s="6"/>
      <c r="L123" s="19"/>
    </row>
    <row r="124" spans="1:12">
      <c r="A124" s="3"/>
      <c r="B124" s="23"/>
      <c r="C124" s="40"/>
      <c r="D124" s="40"/>
      <c r="E124" s="40"/>
      <c r="F124" s="40"/>
      <c r="G124" s="76"/>
      <c r="H124" s="41"/>
      <c r="I124" s="92">
        <f t="shared" si="50"/>
        <v>480</v>
      </c>
      <c r="J124" s="6"/>
      <c r="K124" s="6"/>
      <c r="L124" s="19"/>
    </row>
    <row r="125" spans="1:12">
      <c r="A125" s="3"/>
      <c r="B125" s="23"/>
      <c r="C125" s="40"/>
      <c r="D125" s="40"/>
      <c r="E125" s="40"/>
      <c r="F125" s="40"/>
      <c r="G125" s="76"/>
      <c r="H125" s="41"/>
      <c r="I125" s="92">
        <f t="shared" si="50"/>
        <v>495</v>
      </c>
      <c r="J125" s="6"/>
      <c r="K125" s="6"/>
      <c r="L125" s="19"/>
    </row>
    <row r="126" spans="1:12">
      <c r="A126" s="3"/>
      <c r="B126" s="23"/>
      <c r="C126" s="40"/>
      <c r="D126" s="40"/>
      <c r="E126" s="40"/>
      <c r="F126" s="40"/>
      <c r="G126" s="76"/>
      <c r="H126" s="41"/>
      <c r="I126" s="92">
        <f t="shared" si="50"/>
        <v>510</v>
      </c>
      <c r="J126" s="6"/>
      <c r="K126" s="6"/>
      <c r="L126" s="19"/>
    </row>
    <row r="127" spans="1:12">
      <c r="A127" s="3"/>
      <c r="B127" s="23"/>
      <c r="C127" s="40"/>
      <c r="D127" s="40"/>
      <c r="E127" s="40"/>
      <c r="F127" s="40"/>
      <c r="G127" s="76"/>
      <c r="H127" s="41"/>
      <c r="I127" s="92">
        <f t="shared" si="50"/>
        <v>525</v>
      </c>
      <c r="J127" s="6"/>
      <c r="K127" s="6"/>
      <c r="L127" s="19"/>
    </row>
    <row r="128" spans="1:12">
      <c r="A128" s="3"/>
      <c r="B128" s="23"/>
      <c r="C128" s="40"/>
      <c r="D128" s="40"/>
      <c r="E128" s="40"/>
      <c r="F128" s="40"/>
      <c r="G128" s="76"/>
      <c r="H128" s="41"/>
      <c r="L128" s="19"/>
    </row>
    <row r="129" spans="1:12">
      <c r="B129" s="32"/>
      <c r="C129" s="33"/>
      <c r="D129" s="33"/>
      <c r="E129" s="33"/>
      <c r="F129" s="33"/>
      <c r="G129" s="33"/>
      <c r="H129" s="43"/>
      <c r="L129" s="19"/>
    </row>
    <row r="130" spans="1:12">
      <c r="A130" s="17"/>
      <c r="B130" s="8"/>
      <c r="C130" s="9"/>
      <c r="D130" s="9"/>
      <c r="E130" s="9"/>
      <c r="F130" s="9"/>
      <c r="G130" s="9"/>
      <c r="H130" s="10"/>
      <c r="I130" s="93">
        <v>45</v>
      </c>
      <c r="J130" s="29"/>
      <c r="K130" s="29"/>
      <c r="L130" s="19"/>
    </row>
    <row r="131" spans="1:12">
      <c r="B131" s="23"/>
      <c r="C131" s="3"/>
      <c r="D131" s="3"/>
      <c r="E131" s="3"/>
      <c r="F131" s="3"/>
      <c r="G131" s="3"/>
      <c r="H131" s="42"/>
      <c r="I131" s="92">
        <f>I130+15</f>
        <v>60</v>
      </c>
      <c r="J131" s="6"/>
      <c r="K131" s="6"/>
      <c r="L131" s="19"/>
    </row>
    <row r="132" spans="1:12">
      <c r="B132" s="23"/>
      <c r="C132" s="3"/>
      <c r="D132" s="3"/>
      <c r="E132" s="3"/>
      <c r="F132" s="3"/>
      <c r="G132" s="3"/>
      <c r="H132" s="42"/>
      <c r="I132" s="92">
        <f t="shared" ref="I132:I162" si="52">I131+15</f>
        <v>75</v>
      </c>
      <c r="J132" s="6"/>
      <c r="K132" s="6"/>
      <c r="L132" s="19"/>
    </row>
    <row r="133" spans="1:12">
      <c r="B133" s="23"/>
      <c r="C133" s="3"/>
      <c r="D133" s="3"/>
      <c r="E133" s="3"/>
      <c r="F133" s="3"/>
      <c r="G133" s="3"/>
      <c r="H133" s="42"/>
      <c r="I133" s="92">
        <f t="shared" si="52"/>
        <v>90</v>
      </c>
      <c r="J133" s="6"/>
      <c r="K133" s="6"/>
      <c r="L133" s="19"/>
    </row>
    <row r="134" spans="1:12">
      <c r="B134" s="23"/>
      <c r="C134" s="3"/>
      <c r="D134" s="3"/>
      <c r="E134" s="3"/>
      <c r="F134" s="3"/>
      <c r="G134" s="3"/>
      <c r="H134" s="42"/>
      <c r="I134" s="92">
        <f t="shared" si="52"/>
        <v>105</v>
      </c>
      <c r="J134" s="6"/>
      <c r="K134" s="6"/>
      <c r="L134" s="19"/>
    </row>
    <row r="135" spans="1:12">
      <c r="A135" s="208" t="s">
        <v>18</v>
      </c>
      <c r="B135" s="23">
        <v>120</v>
      </c>
      <c r="C135" s="3"/>
      <c r="D135" s="34">
        <v>2.0035251389188904</v>
      </c>
      <c r="E135" s="34">
        <v>1.86</v>
      </c>
      <c r="F135" s="34">
        <v>0.02</v>
      </c>
      <c r="G135" s="35">
        <v>-7.1636305495191825</v>
      </c>
      <c r="H135" s="36">
        <v>0.89192686460590109</v>
      </c>
      <c r="I135" s="92">
        <f t="shared" si="52"/>
        <v>120</v>
      </c>
      <c r="J135" s="6">
        <f t="shared" ref="J135:J155" si="53">G135+(G136-G135)/15*(I135-B135)</f>
        <v>-7.1636305495191825</v>
      </c>
      <c r="K135" s="6">
        <f t="shared" ref="K135:K155" si="54">H135+(H136-H135)/15*(I135-B135)</f>
        <v>0.89192686460590109</v>
      </c>
      <c r="L135" s="135"/>
    </row>
    <row r="136" spans="1:12">
      <c r="A136" s="208"/>
      <c r="B136" s="23">
        <v>135</v>
      </c>
      <c r="C136" s="3"/>
      <c r="D136" s="34">
        <v>2.0007201389188904</v>
      </c>
      <c r="E136" s="34">
        <v>1.88</v>
      </c>
      <c r="F136" s="34">
        <v>0.02</v>
      </c>
      <c r="G136" s="35">
        <v>-6.0338343464730109</v>
      </c>
      <c r="H136" s="36">
        <v>0.90291857621393368</v>
      </c>
      <c r="I136" s="92">
        <f t="shared" si="52"/>
        <v>135</v>
      </c>
      <c r="J136" s="6">
        <f t="shared" si="53"/>
        <v>-6.0338343464730109</v>
      </c>
      <c r="K136" s="6">
        <f t="shared" si="54"/>
        <v>0.90291857621393368</v>
      </c>
      <c r="L136" s="135"/>
    </row>
    <row r="137" spans="1:12">
      <c r="A137" s="208"/>
      <c r="B137" s="23">
        <v>150</v>
      </c>
      <c r="C137" s="3"/>
      <c r="D137" s="34">
        <v>2.0011291389188903</v>
      </c>
      <c r="E137" s="34">
        <v>1.89</v>
      </c>
      <c r="F137" s="34">
        <v>0.02</v>
      </c>
      <c r="G137" s="35">
        <v>-5.5533217101085199</v>
      </c>
      <c r="H137" s="36">
        <v>0.90687987684319982</v>
      </c>
      <c r="I137" s="92">
        <f t="shared" si="52"/>
        <v>150</v>
      </c>
      <c r="J137" s="6">
        <f t="shared" si="53"/>
        <v>-5.5533217101085199</v>
      </c>
      <c r="K137" s="6">
        <f t="shared" si="54"/>
        <v>0.90687987684319982</v>
      </c>
      <c r="L137" s="135"/>
    </row>
    <row r="138" spans="1:12">
      <c r="A138" s="208"/>
      <c r="B138" s="23">
        <v>165</v>
      </c>
      <c r="C138" s="3"/>
      <c r="D138" s="34">
        <v>1.9986931389188904</v>
      </c>
      <c r="E138" s="34">
        <v>1.9</v>
      </c>
      <c r="F138" s="34">
        <v>0.02</v>
      </c>
      <c r="G138" s="35">
        <v>-4.9378835098355545</v>
      </c>
      <c r="H138" s="36">
        <v>0.91330478825054662</v>
      </c>
      <c r="I138" s="92">
        <f t="shared" si="52"/>
        <v>165</v>
      </c>
      <c r="J138" s="6">
        <f t="shared" si="53"/>
        <v>-4.9378835098355545</v>
      </c>
      <c r="K138" s="6">
        <f t="shared" si="54"/>
        <v>0.91330478825054662</v>
      </c>
      <c r="L138" s="135"/>
    </row>
    <row r="139" spans="1:12">
      <c r="A139" s="208"/>
      <c r="B139" s="23">
        <v>180</v>
      </c>
      <c r="C139" s="3"/>
      <c r="D139" s="34">
        <v>2.0011551389188904</v>
      </c>
      <c r="E139" s="34">
        <v>1.9</v>
      </c>
      <c r="F139" s="34">
        <v>0.02</v>
      </c>
      <c r="G139" s="35">
        <v>-5.0548374262246769</v>
      </c>
      <c r="H139" s="36">
        <v>0.91117119911591438</v>
      </c>
      <c r="I139" s="92">
        <f t="shared" si="52"/>
        <v>180</v>
      </c>
      <c r="J139" s="6">
        <f t="shared" si="53"/>
        <v>-5.0548374262246769</v>
      </c>
      <c r="K139" s="6">
        <f t="shared" si="54"/>
        <v>0.91117119911591438</v>
      </c>
      <c r="L139" s="135"/>
    </row>
    <row r="140" spans="1:12">
      <c r="A140" s="208"/>
      <c r="B140" s="23">
        <v>195</v>
      </c>
      <c r="C140" s="3"/>
      <c r="D140" s="34">
        <v>2.0003271389188906</v>
      </c>
      <c r="E140" s="34">
        <v>1.9</v>
      </c>
      <c r="F140" s="34">
        <v>0.02</v>
      </c>
      <c r="G140" s="35">
        <v>-5.0155365573410204</v>
      </c>
      <c r="H140" s="36">
        <v>0.91188786631348739</v>
      </c>
      <c r="I140" s="92">
        <f t="shared" si="52"/>
        <v>195</v>
      </c>
      <c r="J140" s="6">
        <f t="shared" si="53"/>
        <v>-5.0155365573410204</v>
      </c>
      <c r="K140" s="6">
        <f t="shared" si="54"/>
        <v>0.91188786631348739</v>
      </c>
      <c r="L140" s="135"/>
    </row>
    <row r="141" spans="1:12">
      <c r="A141" s="208"/>
      <c r="B141" s="23">
        <v>210</v>
      </c>
      <c r="C141" s="3"/>
      <c r="D141" s="34">
        <v>2.0022251389188903</v>
      </c>
      <c r="E141" s="34">
        <v>1.9</v>
      </c>
      <c r="F141" s="34">
        <v>0.02</v>
      </c>
      <c r="G141" s="35">
        <v>-5.1055766373049973</v>
      </c>
      <c r="H141" s="36">
        <v>0.91024639547586839</v>
      </c>
      <c r="I141" s="92">
        <f t="shared" si="52"/>
        <v>210</v>
      </c>
      <c r="J141" s="6">
        <f t="shared" si="53"/>
        <v>-5.1055766373049973</v>
      </c>
      <c r="K141" s="6">
        <f t="shared" si="54"/>
        <v>0.91024639547586839</v>
      </c>
      <c r="L141" s="135"/>
    </row>
    <row r="142" spans="1:12">
      <c r="A142" s="208"/>
      <c r="B142" s="23">
        <v>225</v>
      </c>
      <c r="C142" s="3"/>
      <c r="D142" s="34">
        <v>2.0031981389188904</v>
      </c>
      <c r="E142" s="34">
        <v>1.9</v>
      </c>
      <c r="F142" s="34">
        <v>0.02</v>
      </c>
      <c r="G142" s="35">
        <v>-5.1516690692706861</v>
      </c>
      <c r="H142" s="36">
        <v>0.90940672289478741</v>
      </c>
      <c r="I142" s="92">
        <f t="shared" si="52"/>
        <v>225</v>
      </c>
      <c r="J142" s="6">
        <f t="shared" si="53"/>
        <v>-5.1516690692706861</v>
      </c>
      <c r="K142" s="6">
        <f t="shared" si="54"/>
        <v>0.90940672289478741</v>
      </c>
      <c r="L142" s="135"/>
    </row>
    <row r="143" spans="1:12">
      <c r="A143" s="208"/>
      <c r="B143" s="23">
        <v>240</v>
      </c>
      <c r="C143" s="3"/>
      <c r="D143" s="34">
        <v>2.0014961389188906</v>
      </c>
      <c r="E143" s="34">
        <v>1.91</v>
      </c>
      <c r="F143" s="34">
        <v>0</v>
      </c>
      <c r="G143" s="35">
        <v>-4.5713872307698944</v>
      </c>
      <c r="H143" s="36">
        <v>0.86854204962856751</v>
      </c>
      <c r="I143" s="92">
        <f t="shared" si="52"/>
        <v>240</v>
      </c>
      <c r="J143" s="6">
        <f t="shared" si="53"/>
        <v>-4.5713872307698944</v>
      </c>
      <c r="K143" s="6">
        <f t="shared" si="54"/>
        <v>0.86854204962856751</v>
      </c>
      <c r="L143" s="135"/>
    </row>
    <row r="144" spans="1:12">
      <c r="A144" s="208"/>
      <c r="B144" s="23">
        <v>255</v>
      </c>
      <c r="C144" s="4"/>
      <c r="D144" s="34">
        <v>2.0005551389188905</v>
      </c>
      <c r="E144" s="34">
        <v>1.91</v>
      </c>
      <c r="F144" s="34">
        <v>0</v>
      </c>
      <c r="G144" s="35">
        <v>-4.5265005276398922</v>
      </c>
      <c r="H144" s="36">
        <v>0.86935931843844205</v>
      </c>
      <c r="I144" s="92">
        <f t="shared" si="52"/>
        <v>255</v>
      </c>
      <c r="J144" s="6">
        <f t="shared" si="53"/>
        <v>-4.5265005276398922</v>
      </c>
      <c r="K144" s="6">
        <f t="shared" si="54"/>
        <v>0.86935931843844205</v>
      </c>
      <c r="L144" s="135"/>
    </row>
    <row r="145" spans="1:12">
      <c r="A145" s="208"/>
      <c r="B145" s="23">
        <v>270</v>
      </c>
      <c r="C145" s="3">
        <v>2.0019999999999998</v>
      </c>
      <c r="D145" s="34">
        <v>2.0021471389188905</v>
      </c>
      <c r="E145" s="34">
        <v>1.91</v>
      </c>
      <c r="F145" s="34">
        <v>0</v>
      </c>
      <c r="G145" s="35">
        <v>-4.6024159327594552</v>
      </c>
      <c r="H145" s="36">
        <v>0.86797732865755828</v>
      </c>
      <c r="I145" s="92">
        <f t="shared" si="52"/>
        <v>270</v>
      </c>
      <c r="J145" s="6">
        <f t="shared" si="53"/>
        <v>-4.6024159327594552</v>
      </c>
      <c r="K145" s="6">
        <f t="shared" si="54"/>
        <v>0.86797732865755828</v>
      </c>
      <c r="L145" s="135"/>
    </row>
    <row r="146" spans="1:12">
      <c r="A146" s="208"/>
      <c r="B146" s="23">
        <v>285</v>
      </c>
      <c r="C146" s="3"/>
      <c r="D146" s="34">
        <v>2.0025251389188905</v>
      </c>
      <c r="E146" s="34">
        <v>1.91</v>
      </c>
      <c r="F146" s="34">
        <v>0</v>
      </c>
      <c r="G146" s="35">
        <v>-4.6204233405450488</v>
      </c>
      <c r="H146" s="36">
        <v>0.86764968090204553</v>
      </c>
      <c r="I146" s="92">
        <f t="shared" si="52"/>
        <v>285</v>
      </c>
      <c r="J146" s="6">
        <f t="shared" si="53"/>
        <v>-4.6204233405450488</v>
      </c>
      <c r="K146" s="6">
        <f t="shared" si="54"/>
        <v>0.86764968090204553</v>
      </c>
      <c r="L146" s="135"/>
    </row>
    <row r="147" spans="1:12">
      <c r="A147" s="208"/>
      <c r="B147" s="23">
        <v>300</v>
      </c>
      <c r="C147" s="3"/>
      <c r="D147" s="34">
        <v>1.9985141389188903</v>
      </c>
      <c r="E147" s="34">
        <v>1.9</v>
      </c>
      <c r="F147" s="34">
        <v>0.02</v>
      </c>
      <c r="G147" s="35">
        <v>-4.9293691248130109</v>
      </c>
      <c r="H147" s="36">
        <v>0.91346022046369313</v>
      </c>
      <c r="I147" s="92">
        <f t="shared" si="52"/>
        <v>300</v>
      </c>
      <c r="J147" s="6">
        <f t="shared" si="53"/>
        <v>-4.9293691248130109</v>
      </c>
      <c r="K147" s="6">
        <f t="shared" si="54"/>
        <v>0.91346022046369313</v>
      </c>
      <c r="L147" s="135"/>
    </row>
    <row r="148" spans="1:12">
      <c r="A148" s="208"/>
      <c r="B148" s="23">
        <v>315</v>
      </c>
      <c r="C148" s="3"/>
      <c r="D148" s="34">
        <v>1.9983351389188906</v>
      </c>
      <c r="E148" s="34">
        <v>1.9</v>
      </c>
      <c r="F148" s="34">
        <v>0.02</v>
      </c>
      <c r="G148" s="35">
        <v>-4.9208532144458248</v>
      </c>
      <c r="H148" s="36">
        <v>0.91361569469184356</v>
      </c>
      <c r="I148" s="92">
        <f t="shared" si="52"/>
        <v>315</v>
      </c>
      <c r="J148" s="6">
        <f t="shared" si="53"/>
        <v>-4.9208532144458248</v>
      </c>
      <c r="K148" s="6">
        <f t="shared" si="54"/>
        <v>0.91361569469184356</v>
      </c>
      <c r="L148" s="135"/>
    </row>
    <row r="149" spans="1:12">
      <c r="A149" s="208"/>
      <c r="B149" s="23">
        <v>330</v>
      </c>
      <c r="C149" s="3"/>
      <c r="D149" s="34">
        <v>1.9962391389188903</v>
      </c>
      <c r="E149" s="34">
        <v>1.9</v>
      </c>
      <c r="F149" s="34">
        <v>0.02</v>
      </c>
      <c r="G149" s="35">
        <v>-4.8210225439729086</v>
      </c>
      <c r="H149" s="36">
        <v>0.91543935125660214</v>
      </c>
      <c r="I149" s="92">
        <f t="shared" si="52"/>
        <v>330</v>
      </c>
      <c r="J149" s="6">
        <f t="shared" si="53"/>
        <v>-4.8210225439729086</v>
      </c>
      <c r="K149" s="6">
        <f t="shared" si="54"/>
        <v>0.91543935125660214</v>
      </c>
      <c r="L149" s="135"/>
    </row>
    <row r="150" spans="1:12">
      <c r="A150" s="208"/>
      <c r="B150" s="23">
        <v>345</v>
      </c>
      <c r="C150" s="3"/>
      <c r="D150" s="34">
        <v>2.0003271389188906</v>
      </c>
      <c r="E150" s="34">
        <v>1.9</v>
      </c>
      <c r="F150" s="34">
        <v>0.02</v>
      </c>
      <c r="G150" s="35">
        <v>-5.0155365573410204</v>
      </c>
      <c r="H150" s="36">
        <v>0.91188786631348739</v>
      </c>
      <c r="I150" s="92">
        <f t="shared" si="52"/>
        <v>345</v>
      </c>
      <c r="J150" s="6">
        <f t="shared" si="53"/>
        <v>-5.0155365573410204</v>
      </c>
      <c r="K150" s="6">
        <f t="shared" si="54"/>
        <v>0.91188786631348739</v>
      </c>
      <c r="L150" s="135"/>
    </row>
    <row r="151" spans="1:12">
      <c r="A151" s="208"/>
      <c r="B151" s="23">
        <v>360</v>
      </c>
      <c r="C151" s="3"/>
      <c r="D151" s="34">
        <v>2.0011551389188904</v>
      </c>
      <c r="E151" s="34">
        <v>1.9</v>
      </c>
      <c r="F151" s="34">
        <v>0.02</v>
      </c>
      <c r="G151" s="35">
        <v>-5.0548374262246769</v>
      </c>
      <c r="H151" s="36">
        <v>0.91117119911591438</v>
      </c>
      <c r="I151" s="92">
        <f t="shared" si="52"/>
        <v>360</v>
      </c>
      <c r="J151" s="6">
        <f t="shared" si="53"/>
        <v>-5.0548374262246769</v>
      </c>
      <c r="K151" s="6">
        <f t="shared" si="54"/>
        <v>0.91117119911591438</v>
      </c>
      <c r="L151" s="135"/>
    </row>
    <row r="152" spans="1:12">
      <c r="A152" s="208"/>
      <c r="B152" s="23">
        <v>375</v>
      </c>
      <c r="C152" s="3"/>
      <c r="D152" s="34">
        <v>1.9986931389188904</v>
      </c>
      <c r="E152" s="34">
        <v>1.9</v>
      </c>
      <c r="F152" s="34">
        <v>0.02</v>
      </c>
      <c r="G152" s="35">
        <v>-4.9378835098355545</v>
      </c>
      <c r="H152" s="36">
        <v>0.91330478825054662</v>
      </c>
      <c r="I152" s="92">
        <f t="shared" si="52"/>
        <v>375</v>
      </c>
      <c r="J152" s="6">
        <f t="shared" si="53"/>
        <v>-4.9378835098355545</v>
      </c>
      <c r="K152" s="6">
        <f t="shared" si="54"/>
        <v>0.91330478825054662</v>
      </c>
      <c r="L152" s="135"/>
    </row>
    <row r="153" spans="1:12">
      <c r="A153" s="208"/>
      <c r="B153" s="23">
        <v>390</v>
      </c>
      <c r="C153" s="3"/>
      <c r="D153" s="34">
        <v>2.0011291389188903</v>
      </c>
      <c r="E153" s="34">
        <v>1.9</v>
      </c>
      <c r="F153" s="34">
        <v>0.02</v>
      </c>
      <c r="G153" s="35">
        <v>-5.0536038355588291</v>
      </c>
      <c r="H153" s="36">
        <v>0.9111936895514382</v>
      </c>
      <c r="I153" s="92">
        <f t="shared" si="52"/>
        <v>390</v>
      </c>
      <c r="J153" s="6">
        <f t="shared" si="53"/>
        <v>-5.0536038355588291</v>
      </c>
      <c r="K153" s="6">
        <f t="shared" si="54"/>
        <v>0.9111936895514382</v>
      </c>
      <c r="L153" s="135"/>
    </row>
    <row r="154" spans="1:12">
      <c r="A154" s="208"/>
      <c r="B154" s="23">
        <v>405</v>
      </c>
      <c r="C154" s="3"/>
      <c r="D154" s="34">
        <v>2.0007201389188904</v>
      </c>
      <c r="E154" s="34">
        <v>1.9</v>
      </c>
      <c r="F154" s="34">
        <v>0.02</v>
      </c>
      <c r="G154" s="35">
        <v>-5.0341942863291056</v>
      </c>
      <c r="H154" s="36">
        <v>0.91154759746993264</v>
      </c>
      <c r="I154" s="92">
        <f t="shared" si="52"/>
        <v>405</v>
      </c>
      <c r="J154" s="6">
        <f t="shared" si="53"/>
        <v>-5.0341942863291056</v>
      </c>
      <c r="K154" s="6">
        <f t="shared" si="54"/>
        <v>0.91154759746993264</v>
      </c>
      <c r="L154" s="135"/>
    </row>
    <row r="155" spans="1:12">
      <c r="A155" s="208"/>
      <c r="B155" s="23">
        <v>420</v>
      </c>
      <c r="C155" s="3"/>
      <c r="D155" s="34">
        <v>2.0035251389188904</v>
      </c>
      <c r="E155" s="34">
        <v>1.9</v>
      </c>
      <c r="F155" s="34">
        <v>0.02</v>
      </c>
      <c r="G155" s="35">
        <v>-5.1671494860679932</v>
      </c>
      <c r="H155" s="36">
        <v>0.90912480699753206</v>
      </c>
      <c r="I155" s="92">
        <f t="shared" si="52"/>
        <v>420</v>
      </c>
      <c r="J155" s="6">
        <f t="shared" si="53"/>
        <v>-5.1671494860679932</v>
      </c>
      <c r="K155" s="6">
        <f t="shared" si="54"/>
        <v>0.90912480699753206</v>
      </c>
      <c r="L155" s="135"/>
    </row>
    <row r="156" spans="1:12">
      <c r="A156" s="3"/>
      <c r="B156" s="23"/>
      <c r="C156" s="3"/>
      <c r="D156" s="34"/>
      <c r="E156" s="34"/>
      <c r="F156" s="34"/>
      <c r="G156" s="35"/>
      <c r="H156" s="36"/>
      <c r="I156" s="92">
        <f t="shared" si="52"/>
        <v>435</v>
      </c>
      <c r="J156" s="6"/>
      <c r="K156" s="6"/>
      <c r="L156" s="19"/>
    </row>
    <row r="157" spans="1:12">
      <c r="A157" s="3"/>
      <c r="B157" s="23"/>
      <c r="C157" s="3"/>
      <c r="D157" s="34"/>
      <c r="E157" s="34"/>
      <c r="F157" s="34"/>
      <c r="G157" s="35"/>
      <c r="H157" s="36"/>
      <c r="I157" s="92">
        <f t="shared" si="52"/>
        <v>450</v>
      </c>
      <c r="J157" s="6"/>
      <c r="K157" s="6"/>
      <c r="L157" s="19"/>
    </row>
    <row r="158" spans="1:12">
      <c r="A158" s="3"/>
      <c r="B158" s="23"/>
      <c r="C158" s="3"/>
      <c r="D158" s="34"/>
      <c r="E158" s="34"/>
      <c r="F158" s="34"/>
      <c r="G158" s="35"/>
      <c r="H158" s="36"/>
      <c r="I158" s="92">
        <f t="shared" si="52"/>
        <v>465</v>
      </c>
      <c r="J158" s="6"/>
      <c r="K158" s="6"/>
      <c r="L158" s="19"/>
    </row>
    <row r="159" spans="1:12">
      <c r="A159" s="3"/>
      <c r="B159" s="23"/>
      <c r="C159" s="3"/>
      <c r="D159" s="34"/>
      <c r="E159" s="34"/>
      <c r="F159" s="34"/>
      <c r="G159" s="35"/>
      <c r="H159" s="36"/>
      <c r="I159" s="92">
        <f t="shared" si="52"/>
        <v>480</v>
      </c>
      <c r="J159" s="6"/>
      <c r="K159" s="6"/>
      <c r="L159" s="19"/>
    </row>
    <row r="160" spans="1:12">
      <c r="A160" s="3"/>
      <c r="B160" s="23"/>
      <c r="C160" s="3"/>
      <c r="D160" s="34"/>
      <c r="E160" s="34"/>
      <c r="F160" s="34"/>
      <c r="G160" s="35"/>
      <c r="H160" s="36"/>
      <c r="I160" s="92">
        <f t="shared" si="52"/>
        <v>495</v>
      </c>
      <c r="J160" s="6"/>
      <c r="K160" s="6"/>
      <c r="L160" s="19"/>
    </row>
    <row r="161" spans="1:12">
      <c r="A161" s="3"/>
      <c r="B161" s="23"/>
      <c r="C161" s="3"/>
      <c r="D161" s="34"/>
      <c r="E161" s="34"/>
      <c r="F161" s="34"/>
      <c r="G161" s="35"/>
      <c r="H161" s="36"/>
      <c r="I161" s="92">
        <f t="shared" si="52"/>
        <v>510</v>
      </c>
      <c r="J161" s="6"/>
      <c r="K161" s="6"/>
      <c r="L161" s="19"/>
    </row>
    <row r="162" spans="1:12">
      <c r="A162" s="3"/>
      <c r="B162" s="23"/>
      <c r="C162" s="3"/>
      <c r="D162" s="34"/>
      <c r="E162" s="34"/>
      <c r="F162" s="34"/>
      <c r="G162" s="35"/>
      <c r="H162" s="36"/>
      <c r="I162" s="92">
        <f t="shared" si="52"/>
        <v>525</v>
      </c>
      <c r="J162" s="6"/>
      <c r="K162" s="6"/>
      <c r="L162" s="19"/>
    </row>
    <row r="163" spans="1:12">
      <c r="A163" s="3"/>
      <c r="B163" s="23"/>
      <c r="C163" s="3"/>
      <c r="D163" s="34"/>
      <c r="E163" s="34"/>
      <c r="F163" s="34"/>
      <c r="G163" s="35"/>
      <c r="H163" s="36"/>
      <c r="L163" s="19"/>
    </row>
    <row r="164" spans="1:12">
      <c r="B164" s="23"/>
      <c r="C164" s="3"/>
      <c r="D164" s="3"/>
      <c r="E164" s="3"/>
      <c r="F164" s="3"/>
      <c r="G164" s="3"/>
      <c r="H164" s="42"/>
      <c r="L164" s="19"/>
    </row>
    <row r="165" spans="1:12">
      <c r="A165" s="17"/>
      <c r="B165" s="8"/>
      <c r="C165" s="9"/>
      <c r="D165" s="9"/>
      <c r="E165" s="9"/>
      <c r="F165" s="9"/>
      <c r="G165" s="9"/>
      <c r="H165" s="10"/>
      <c r="I165" s="93">
        <v>45</v>
      </c>
      <c r="J165" s="29"/>
      <c r="K165" s="29"/>
      <c r="L165" s="19"/>
    </row>
    <row r="166" spans="1:12">
      <c r="A166" s="210" t="s">
        <v>19</v>
      </c>
      <c r="B166" s="23"/>
      <c r="C166" s="3"/>
      <c r="D166" s="3"/>
      <c r="E166" s="3"/>
      <c r="F166" s="3"/>
      <c r="G166" s="3"/>
      <c r="H166" s="42"/>
      <c r="I166" s="92">
        <f>I165+15</f>
        <v>60</v>
      </c>
      <c r="J166" s="6"/>
      <c r="K166" s="6"/>
      <c r="L166" s="135"/>
    </row>
    <row r="167" spans="1:12">
      <c r="A167" s="210"/>
      <c r="B167" s="23"/>
      <c r="C167" s="3"/>
      <c r="D167" s="3"/>
      <c r="E167" s="3"/>
      <c r="F167" s="3"/>
      <c r="G167" s="3"/>
      <c r="H167" s="42"/>
      <c r="I167" s="92">
        <f t="shared" ref="I167:I197" si="55">I166+15</f>
        <v>75</v>
      </c>
      <c r="J167" s="6"/>
      <c r="K167" s="6"/>
      <c r="L167" s="135"/>
    </row>
    <row r="168" spans="1:12">
      <c r="A168" s="210"/>
      <c r="B168" s="23"/>
      <c r="C168" s="3"/>
      <c r="D168" s="3"/>
      <c r="E168" s="3"/>
      <c r="F168" s="3"/>
      <c r="G168" s="3"/>
      <c r="H168" s="42"/>
      <c r="I168" s="92">
        <f t="shared" si="55"/>
        <v>90</v>
      </c>
      <c r="J168" s="6"/>
      <c r="K168" s="6"/>
      <c r="L168" s="135"/>
    </row>
    <row r="169" spans="1:12">
      <c r="A169" s="210"/>
      <c r="B169" s="66">
        <v>105</v>
      </c>
      <c r="C169" s="67"/>
      <c r="D169" s="68">
        <v>2.0522283333333329</v>
      </c>
      <c r="E169" s="68">
        <v>1.9490000000000003</v>
      </c>
      <c r="F169" s="68">
        <v>4.4721359549995329E-3</v>
      </c>
      <c r="G169" s="68">
        <v>-5.0300608200679076</v>
      </c>
      <c r="H169" s="69">
        <v>2.6162234548962466</v>
      </c>
      <c r="I169" s="92">
        <f t="shared" si="55"/>
        <v>105</v>
      </c>
      <c r="J169" s="6">
        <f t="shared" ref="J169:J191" si="56">G169+(G170-G169)/15*(I169-B169)</f>
        <v>-5.0300608200679076</v>
      </c>
      <c r="K169" s="6">
        <f t="shared" ref="K169:K191" si="57">H169+(H170-H169)/15*(I169-B169)</f>
        <v>2.6162234548962466</v>
      </c>
      <c r="L169" s="135"/>
    </row>
    <row r="170" spans="1:12">
      <c r="A170" s="210"/>
      <c r="B170" s="66">
        <v>120</v>
      </c>
      <c r="C170" s="67"/>
      <c r="D170" s="68">
        <v>2.0502449999999994</v>
      </c>
      <c r="E170" s="68">
        <v>1.9550000000000001</v>
      </c>
      <c r="F170" s="68">
        <v>8.8852331663863936E-3</v>
      </c>
      <c r="G170" s="68">
        <v>-4.6455423620103637</v>
      </c>
      <c r="H170" s="69">
        <v>2.6081941245998901</v>
      </c>
      <c r="I170" s="92">
        <f t="shared" si="55"/>
        <v>120</v>
      </c>
      <c r="J170" s="6">
        <f t="shared" si="56"/>
        <v>-4.6455423620103637</v>
      </c>
      <c r="K170" s="6">
        <f t="shared" si="57"/>
        <v>2.6081941245998901</v>
      </c>
      <c r="L170" s="135"/>
    </row>
    <row r="171" spans="1:12">
      <c r="A171" s="210"/>
      <c r="B171" s="66">
        <v>135</v>
      </c>
      <c r="C171" s="67"/>
      <c r="D171" s="68">
        <v>2.0506449999999998</v>
      </c>
      <c r="E171" s="68">
        <v>1.9609999999999999</v>
      </c>
      <c r="F171" s="68">
        <v>1.0208355710680817E-2</v>
      </c>
      <c r="G171" s="68">
        <v>-4.3715513899285341</v>
      </c>
      <c r="H171" s="69">
        <v>2.6023185130655833</v>
      </c>
      <c r="I171" s="92">
        <f t="shared" si="55"/>
        <v>135</v>
      </c>
      <c r="J171" s="6">
        <f t="shared" si="56"/>
        <v>-4.3715513899285341</v>
      </c>
      <c r="K171" s="6">
        <f t="shared" si="57"/>
        <v>2.6023185130655833</v>
      </c>
      <c r="L171" s="135"/>
    </row>
    <row r="172" spans="1:12">
      <c r="A172" s="210"/>
      <c r="B172" s="66">
        <v>150</v>
      </c>
      <c r="C172" s="67"/>
      <c r="D172" s="68">
        <v>2.0509183333333327</v>
      </c>
      <c r="E172" s="68">
        <v>1.9669999999999994</v>
      </c>
      <c r="F172" s="68">
        <v>7.3269509706504719E-3</v>
      </c>
      <c r="G172" s="68">
        <v>-4.0917442674054145</v>
      </c>
      <c r="H172" s="69">
        <v>2.5922824166714729</v>
      </c>
      <c r="I172" s="92">
        <f t="shared" si="55"/>
        <v>150</v>
      </c>
      <c r="J172" s="6">
        <f t="shared" si="56"/>
        <v>-4.0917442674054145</v>
      </c>
      <c r="K172" s="6">
        <f t="shared" si="57"/>
        <v>2.5922824166714729</v>
      </c>
      <c r="L172" s="135"/>
    </row>
    <row r="173" spans="1:12">
      <c r="A173" s="210"/>
      <c r="B173" s="66">
        <v>165</v>
      </c>
      <c r="C173" s="67"/>
      <c r="D173" s="68">
        <v>2.0482749999999994</v>
      </c>
      <c r="E173" s="68">
        <v>1.9679999999999995</v>
      </c>
      <c r="F173" s="68">
        <v>6.1558701125109302E-3</v>
      </c>
      <c r="G173" s="68">
        <v>-3.9191514811243557</v>
      </c>
      <c r="H173" s="69">
        <v>2.5909651999963348</v>
      </c>
      <c r="I173" s="92">
        <f t="shared" si="55"/>
        <v>165</v>
      </c>
      <c r="J173" s="6">
        <f t="shared" si="56"/>
        <v>-3.9191514811243557</v>
      </c>
      <c r="K173" s="6">
        <f t="shared" si="57"/>
        <v>2.5909651999963348</v>
      </c>
      <c r="L173" s="135"/>
    </row>
    <row r="174" spans="1:12">
      <c r="A174" s="210"/>
      <c r="B174" s="66">
        <v>180</v>
      </c>
      <c r="C174" s="67"/>
      <c r="D174" s="68">
        <v>2.0448883333333332</v>
      </c>
      <c r="E174" s="68">
        <v>1.9699999999999995</v>
      </c>
      <c r="F174" s="68">
        <v>4.5562591570076537E-16</v>
      </c>
      <c r="G174" s="68">
        <v>-3.6622211644808806</v>
      </c>
      <c r="H174" s="69">
        <v>2.588334778473496</v>
      </c>
      <c r="I174" s="92">
        <f t="shared" si="55"/>
        <v>180</v>
      </c>
      <c r="J174" s="6">
        <f t="shared" si="56"/>
        <v>-3.6622211644808806</v>
      </c>
      <c r="K174" s="6">
        <f t="shared" si="57"/>
        <v>2.588334778473496</v>
      </c>
      <c r="L174" s="135"/>
    </row>
    <row r="175" spans="1:12">
      <c r="A175" s="210"/>
      <c r="B175" s="66">
        <v>195</v>
      </c>
      <c r="C175" s="67"/>
      <c r="D175" s="68">
        <v>2.0479649999999996</v>
      </c>
      <c r="E175" s="68">
        <v>1.9759999999999995</v>
      </c>
      <c r="F175" s="68">
        <v>9.4032469196325547E-3</v>
      </c>
      <c r="G175" s="68">
        <v>-3.5139760689269628</v>
      </c>
      <c r="H175" s="69">
        <v>2.5804754623445278</v>
      </c>
      <c r="I175" s="92">
        <f t="shared" si="55"/>
        <v>195</v>
      </c>
      <c r="J175" s="6">
        <f t="shared" si="56"/>
        <v>-3.5139760689269628</v>
      </c>
      <c r="K175" s="6">
        <f t="shared" si="57"/>
        <v>2.5804754623445278</v>
      </c>
      <c r="L175" s="135"/>
    </row>
    <row r="176" spans="1:12">
      <c r="A176" s="210"/>
      <c r="B176" s="66">
        <v>210</v>
      </c>
      <c r="C176" s="67"/>
      <c r="D176" s="68">
        <v>2.0527583333333332</v>
      </c>
      <c r="E176" s="68">
        <v>1.9759999999999998</v>
      </c>
      <c r="F176" s="68">
        <v>9.4032469196325529E-3</v>
      </c>
      <c r="G176" s="68">
        <v>-3.7392776386244599</v>
      </c>
      <c r="H176" s="69">
        <v>2.5804754623445274</v>
      </c>
      <c r="I176" s="92">
        <f t="shared" si="55"/>
        <v>210</v>
      </c>
      <c r="J176" s="6">
        <f t="shared" si="56"/>
        <v>-3.7392776386244599</v>
      </c>
      <c r="K176" s="6">
        <f t="shared" si="57"/>
        <v>2.5804754623445274</v>
      </c>
      <c r="L176" s="135"/>
    </row>
    <row r="177" spans="1:12">
      <c r="A177" s="210"/>
      <c r="B177" s="66">
        <v>225</v>
      </c>
      <c r="C177" s="67"/>
      <c r="D177" s="68">
        <v>2.048248333333333</v>
      </c>
      <c r="E177" s="68">
        <v>1.9759999999999998</v>
      </c>
      <c r="F177" s="68">
        <v>9.4032469196325529E-3</v>
      </c>
      <c r="G177" s="68">
        <v>-3.5273229401708255</v>
      </c>
      <c r="H177" s="69">
        <v>2.5804754623445274</v>
      </c>
      <c r="I177" s="92">
        <f t="shared" si="55"/>
        <v>225</v>
      </c>
      <c r="J177" s="6">
        <f t="shared" si="56"/>
        <v>-3.5273229401708255</v>
      </c>
      <c r="K177" s="6">
        <f t="shared" si="57"/>
        <v>2.5804754623445274</v>
      </c>
      <c r="L177" s="135"/>
    </row>
    <row r="178" spans="1:12">
      <c r="A178" s="210"/>
      <c r="B178" s="66">
        <v>240</v>
      </c>
      <c r="C178" s="67"/>
      <c r="D178" s="68">
        <v>2.0467916666666661</v>
      </c>
      <c r="E178" s="68">
        <v>1.9689999999999999</v>
      </c>
      <c r="F178" s="68">
        <v>7.8806892565241298E-3</v>
      </c>
      <c r="G178" s="68">
        <v>-3.8006636402499656</v>
      </c>
      <c r="H178" s="69">
        <v>2.5896493212761733</v>
      </c>
      <c r="I178" s="92">
        <f t="shared" si="55"/>
        <v>240</v>
      </c>
      <c r="J178" s="6">
        <f t="shared" si="56"/>
        <v>-3.8006636402499656</v>
      </c>
      <c r="K178" s="6">
        <f t="shared" si="57"/>
        <v>2.5896493212761733</v>
      </c>
      <c r="L178" s="135"/>
    </row>
    <row r="179" spans="1:12">
      <c r="A179" s="210"/>
      <c r="B179" s="66">
        <v>255</v>
      </c>
      <c r="C179" s="68">
        <v>2.0457366666666665</v>
      </c>
      <c r="D179" s="68">
        <v>2.0472216666666663</v>
      </c>
      <c r="E179" s="68">
        <v>1.9659999999999997</v>
      </c>
      <c r="F179" s="68">
        <v>8.2078268166812414E-3</v>
      </c>
      <c r="G179" s="68">
        <v>-3.9674094891206151</v>
      </c>
      <c r="H179" s="69">
        <v>2.5936009733432281</v>
      </c>
      <c r="I179" s="92">
        <f t="shared" si="55"/>
        <v>255</v>
      </c>
      <c r="J179" s="6">
        <f t="shared" si="56"/>
        <v>-3.9674094891206151</v>
      </c>
      <c r="K179" s="6">
        <f t="shared" si="57"/>
        <v>2.5936009733432281</v>
      </c>
      <c r="L179" s="135"/>
    </row>
    <row r="180" spans="1:12">
      <c r="A180" s="210"/>
      <c r="B180" s="66">
        <v>270</v>
      </c>
      <c r="C180" s="67"/>
      <c r="D180" s="68">
        <v>2.0465349999999995</v>
      </c>
      <c r="E180" s="68">
        <v>1.9669999999999994</v>
      </c>
      <c r="F180" s="68">
        <v>7.3269509706504719E-3</v>
      </c>
      <c r="G180" s="68">
        <v>-3.886324934584561</v>
      </c>
      <c r="H180" s="69">
        <v>2.5922824166714729</v>
      </c>
      <c r="I180" s="92">
        <f t="shared" si="55"/>
        <v>270</v>
      </c>
      <c r="J180" s="6">
        <f t="shared" si="56"/>
        <v>-3.886324934584561</v>
      </c>
      <c r="K180" s="6">
        <f t="shared" si="57"/>
        <v>2.5922824166714729</v>
      </c>
      <c r="L180" s="135"/>
    </row>
    <row r="181" spans="1:12">
      <c r="A181" s="210"/>
      <c r="B181" s="66">
        <v>285</v>
      </c>
      <c r="D181" s="68">
        <v>2.0451983333333335</v>
      </c>
      <c r="E181" s="68">
        <v>1.9590000000000001</v>
      </c>
      <c r="F181" s="68">
        <v>1.0208355710680817E-2</v>
      </c>
      <c r="G181" s="68">
        <v>-4.2146686670159967</v>
      </c>
      <c r="H181" s="69">
        <v>2.6049752956210352</v>
      </c>
      <c r="I181" s="92">
        <f t="shared" si="55"/>
        <v>285</v>
      </c>
      <c r="J181" s="6">
        <f t="shared" si="56"/>
        <v>-4.2146686670159967</v>
      </c>
      <c r="K181" s="6">
        <f t="shared" si="57"/>
        <v>2.6049752956210352</v>
      </c>
      <c r="L181" s="135"/>
    </row>
    <row r="182" spans="1:12">
      <c r="A182" s="210"/>
      <c r="B182" s="66">
        <v>300</v>
      </c>
      <c r="C182" s="67"/>
      <c r="D182" s="68">
        <v>2.0465349999999995</v>
      </c>
      <c r="E182" s="68">
        <v>1.9619999999999997</v>
      </c>
      <c r="F182" s="68">
        <v>1.0052493799000702E-2</v>
      </c>
      <c r="G182" s="68">
        <v>-4.1306403262099023</v>
      </c>
      <c r="H182" s="69">
        <v>2.5994146785556453</v>
      </c>
      <c r="I182" s="92">
        <f t="shared" si="55"/>
        <v>300</v>
      </c>
      <c r="J182" s="6">
        <f t="shared" si="56"/>
        <v>-4.1306403262099023</v>
      </c>
      <c r="K182" s="6">
        <f t="shared" si="57"/>
        <v>2.5994146785556453</v>
      </c>
      <c r="L182" s="135"/>
    </row>
    <row r="183" spans="1:12">
      <c r="A183" s="210"/>
      <c r="B183" s="66">
        <v>315</v>
      </c>
      <c r="C183" s="67"/>
      <c r="D183" s="68">
        <v>2.0472216666666663</v>
      </c>
      <c r="E183" s="68">
        <v>1.9629999999999999</v>
      </c>
      <c r="F183" s="68">
        <v>9.7872096985918682E-3</v>
      </c>
      <c r="G183" s="68">
        <v>-4.1139495560242914</v>
      </c>
      <c r="H183" s="69">
        <v>2.5975647038170075</v>
      </c>
      <c r="I183" s="92">
        <f t="shared" si="55"/>
        <v>315</v>
      </c>
      <c r="J183" s="6">
        <f t="shared" si="56"/>
        <v>-4.1139495560242914</v>
      </c>
      <c r="K183" s="6">
        <f t="shared" si="57"/>
        <v>2.5975647038170075</v>
      </c>
      <c r="L183" s="135"/>
    </row>
    <row r="184" spans="1:12">
      <c r="A184" s="210"/>
      <c r="B184" s="66">
        <v>330</v>
      </c>
      <c r="C184" s="67"/>
      <c r="D184" s="68">
        <v>2.0467916666666661</v>
      </c>
      <c r="E184" s="68">
        <v>1.964</v>
      </c>
      <c r="F184" s="68">
        <v>9.4032469196325529E-3</v>
      </c>
      <c r="G184" s="68">
        <v>-4.0449483948455676</v>
      </c>
      <c r="H184" s="69">
        <v>2.5962421148639439</v>
      </c>
      <c r="I184" s="92">
        <f t="shared" si="55"/>
        <v>330</v>
      </c>
      <c r="J184" s="6">
        <f t="shared" si="56"/>
        <v>-4.0449483948455676</v>
      </c>
      <c r="K184" s="6">
        <f t="shared" si="57"/>
        <v>2.5962421148639439</v>
      </c>
      <c r="L184" s="135"/>
    </row>
    <row r="185" spans="1:12">
      <c r="A185" s="210"/>
      <c r="B185" s="66">
        <v>345</v>
      </c>
      <c r="C185" s="67"/>
      <c r="D185" s="68">
        <v>2.048248333333333</v>
      </c>
      <c r="E185" s="68">
        <v>1.9589999999999996</v>
      </c>
      <c r="F185" s="68">
        <v>1.0208355710680817E-2</v>
      </c>
      <c r="G185" s="68">
        <v>-4.3573004249972973</v>
      </c>
      <c r="H185" s="69">
        <v>2.6049752956210361</v>
      </c>
      <c r="I185" s="92">
        <f t="shared" si="55"/>
        <v>345</v>
      </c>
      <c r="J185" s="6">
        <f t="shared" si="56"/>
        <v>-4.3573004249972973</v>
      </c>
      <c r="K185" s="6">
        <f t="shared" si="57"/>
        <v>2.6049752956210361</v>
      </c>
      <c r="L185" s="135"/>
    </row>
    <row r="186" spans="1:12">
      <c r="A186" s="210"/>
      <c r="B186" s="66">
        <v>360</v>
      </c>
      <c r="C186" s="67"/>
      <c r="D186" s="68">
        <v>2.0527583333333332</v>
      </c>
      <c r="E186" s="68">
        <v>1.9509999999999998</v>
      </c>
      <c r="F186" s="68">
        <v>1.0208355710680768E-2</v>
      </c>
      <c r="G186" s="68">
        <v>-4.9571511502815353</v>
      </c>
      <c r="H186" s="69">
        <v>2.6156568960131255</v>
      </c>
      <c r="I186" s="92">
        <f t="shared" si="55"/>
        <v>360</v>
      </c>
      <c r="J186" s="6">
        <f t="shared" si="56"/>
        <v>-4.9571511502815353</v>
      </c>
      <c r="K186" s="6">
        <f t="shared" si="57"/>
        <v>2.6156568960131255</v>
      </c>
      <c r="L186" s="135"/>
    </row>
    <row r="187" spans="1:12">
      <c r="A187" s="210"/>
      <c r="B187" s="66">
        <v>375</v>
      </c>
      <c r="C187" s="67"/>
      <c r="D187" s="68">
        <v>2.0479649999999996</v>
      </c>
      <c r="E187" s="68">
        <v>1.9460000000000002</v>
      </c>
      <c r="F187" s="68">
        <v>8.2078268166811495E-3</v>
      </c>
      <c r="G187" s="68">
        <v>-4.9788448533055707</v>
      </c>
      <c r="H187" s="69">
        <v>2.6202566873549769</v>
      </c>
      <c r="I187" s="92">
        <f t="shared" si="55"/>
        <v>375</v>
      </c>
      <c r="J187" s="6">
        <f t="shared" si="56"/>
        <v>-4.9788448533055707</v>
      </c>
      <c r="K187" s="6">
        <f t="shared" si="57"/>
        <v>2.6202566873549769</v>
      </c>
      <c r="L187" s="135"/>
    </row>
    <row r="188" spans="1:12">
      <c r="A188" s="210"/>
      <c r="B188" s="66">
        <v>390</v>
      </c>
      <c r="C188" s="67"/>
      <c r="D188" s="68">
        <v>2.0448883333333332</v>
      </c>
      <c r="E188" s="68">
        <v>1.9470000000000003</v>
      </c>
      <c r="F188" s="68">
        <v>7.3269509706503904E-3</v>
      </c>
      <c r="G188" s="68">
        <v>-4.786976957991981</v>
      </c>
      <c r="H188" s="69">
        <v>2.6189108955278813</v>
      </c>
      <c r="I188" s="92">
        <f t="shared" si="55"/>
        <v>390</v>
      </c>
      <c r="J188" s="6">
        <f t="shared" si="56"/>
        <v>-4.786976957991981</v>
      </c>
      <c r="K188" s="6">
        <f t="shared" si="57"/>
        <v>2.6189108955278813</v>
      </c>
      <c r="L188" s="135"/>
    </row>
    <row r="189" spans="1:12">
      <c r="A189" s="210"/>
      <c r="B189" s="66">
        <v>405</v>
      </c>
      <c r="C189" s="67"/>
      <c r="D189" s="68">
        <v>2.0482749999999994</v>
      </c>
      <c r="E189" s="68">
        <v>1.9419999999999997</v>
      </c>
      <c r="F189" s="68">
        <v>1.0052493799000591E-2</v>
      </c>
      <c r="G189" s="68">
        <v>-5.1885122847273788</v>
      </c>
      <c r="H189" s="69">
        <v>2.6261851695809342</v>
      </c>
      <c r="I189" s="92">
        <f t="shared" si="55"/>
        <v>405</v>
      </c>
      <c r="J189" s="6">
        <f t="shared" si="56"/>
        <v>-5.1885122847273788</v>
      </c>
      <c r="K189" s="6">
        <f t="shared" si="57"/>
        <v>2.6261851695809342</v>
      </c>
      <c r="L189" s="135"/>
    </row>
    <row r="190" spans="1:12">
      <c r="A190" s="210"/>
      <c r="B190" s="66">
        <v>420</v>
      </c>
      <c r="C190" s="67"/>
      <c r="D190" s="68">
        <v>2.0509183333333327</v>
      </c>
      <c r="E190" s="68">
        <v>1.9430000000000001</v>
      </c>
      <c r="F190" s="68">
        <v>9.7872096985917572E-3</v>
      </c>
      <c r="G190" s="68">
        <v>-5.2619517598213825</v>
      </c>
      <c r="H190" s="69">
        <v>2.6243023744687521</v>
      </c>
      <c r="I190" s="92">
        <f t="shared" si="55"/>
        <v>420</v>
      </c>
      <c r="J190" s="6">
        <f t="shared" si="56"/>
        <v>-5.2619517598213825</v>
      </c>
      <c r="K190" s="6">
        <f t="shared" si="57"/>
        <v>2.6243023744687521</v>
      </c>
      <c r="L190" s="135"/>
    </row>
    <row r="191" spans="1:12">
      <c r="A191" s="210"/>
      <c r="B191" s="66">
        <v>435</v>
      </c>
      <c r="C191" s="67"/>
      <c r="D191" s="68">
        <v>2.0506449999999998</v>
      </c>
      <c r="E191" s="68">
        <v>1.9460000000000002</v>
      </c>
      <c r="F191" s="68">
        <v>8.2078268166811477E-3</v>
      </c>
      <c r="G191" s="68">
        <v>-5.1030285593069333</v>
      </c>
      <c r="H191" s="69">
        <v>2.6202566873549769</v>
      </c>
      <c r="I191" s="92">
        <f t="shared" si="55"/>
        <v>435</v>
      </c>
      <c r="J191" s="6">
        <f t="shared" si="56"/>
        <v>-5.1030285593069333</v>
      </c>
      <c r="K191" s="6">
        <f t="shared" si="57"/>
        <v>2.6202566873549769</v>
      </c>
      <c r="L191" s="135"/>
    </row>
    <row r="192" spans="1:12">
      <c r="A192" s="210"/>
      <c r="B192" s="66"/>
      <c r="C192" s="67"/>
      <c r="D192" s="68"/>
      <c r="E192" s="68"/>
      <c r="F192" s="68"/>
      <c r="G192" s="68"/>
      <c r="H192" s="69"/>
      <c r="I192" s="92">
        <f t="shared" si="55"/>
        <v>450</v>
      </c>
      <c r="J192" s="6"/>
      <c r="K192" s="6"/>
      <c r="L192" s="135"/>
    </row>
    <row r="193" spans="1:12">
      <c r="A193" s="3"/>
      <c r="B193" s="66"/>
      <c r="C193" s="67"/>
      <c r="D193" s="68"/>
      <c r="E193" s="68"/>
      <c r="F193" s="68"/>
      <c r="G193" s="68"/>
      <c r="H193" s="69"/>
      <c r="I193" s="92">
        <f t="shared" si="55"/>
        <v>465</v>
      </c>
      <c r="J193" s="6"/>
      <c r="K193" s="6"/>
      <c r="L193" s="19"/>
    </row>
    <row r="194" spans="1:12">
      <c r="A194" s="3"/>
      <c r="B194" s="66"/>
      <c r="C194" s="67"/>
      <c r="D194" s="68"/>
      <c r="E194" s="68"/>
      <c r="F194" s="68"/>
      <c r="G194" s="68"/>
      <c r="H194" s="69"/>
      <c r="I194" s="92">
        <f t="shared" si="55"/>
        <v>480</v>
      </c>
      <c r="J194" s="6"/>
      <c r="K194" s="6"/>
      <c r="L194" s="19"/>
    </row>
    <row r="195" spans="1:12">
      <c r="A195" s="3"/>
      <c r="B195" s="66"/>
      <c r="C195" s="67"/>
      <c r="D195" s="68"/>
      <c r="E195" s="68"/>
      <c r="F195" s="68"/>
      <c r="G195" s="68"/>
      <c r="H195" s="69"/>
      <c r="I195" s="92">
        <f t="shared" si="55"/>
        <v>495</v>
      </c>
      <c r="J195" s="6"/>
      <c r="K195" s="6"/>
      <c r="L195" s="19"/>
    </row>
    <row r="196" spans="1:12">
      <c r="A196" s="3"/>
      <c r="B196" s="66"/>
      <c r="C196" s="67"/>
      <c r="D196" s="68"/>
      <c r="E196" s="68"/>
      <c r="F196" s="68"/>
      <c r="G196" s="68"/>
      <c r="H196" s="69"/>
      <c r="I196" s="92">
        <f t="shared" si="55"/>
        <v>510</v>
      </c>
      <c r="J196" s="6"/>
      <c r="K196" s="6"/>
      <c r="L196" s="19"/>
    </row>
    <row r="197" spans="1:12">
      <c r="A197" s="3"/>
      <c r="B197" s="66"/>
      <c r="C197" s="67"/>
      <c r="D197" s="68"/>
      <c r="E197" s="68"/>
      <c r="F197" s="68"/>
      <c r="G197" s="68"/>
      <c r="H197" s="69"/>
      <c r="I197" s="92">
        <f t="shared" si="55"/>
        <v>525</v>
      </c>
      <c r="J197" s="6"/>
      <c r="K197" s="6"/>
      <c r="L197" s="19"/>
    </row>
    <row r="198" spans="1:12">
      <c r="A198" s="3"/>
      <c r="B198" s="66"/>
      <c r="C198" s="67"/>
      <c r="D198" s="68"/>
      <c r="E198" s="68"/>
      <c r="F198" s="68"/>
      <c r="G198" s="68"/>
      <c r="H198" s="69"/>
      <c r="L198" s="19"/>
    </row>
    <row r="199" spans="1:12">
      <c r="B199" s="70"/>
      <c r="C199" s="71"/>
      <c r="D199" s="72"/>
      <c r="E199" s="72"/>
      <c r="F199" s="72"/>
      <c r="G199" s="72"/>
      <c r="H199" s="73"/>
      <c r="L199" s="19"/>
    </row>
    <row r="200" spans="1:12">
      <c r="A200" s="17"/>
      <c r="B200" s="9"/>
      <c r="C200" s="9"/>
      <c r="D200" s="9"/>
      <c r="E200" s="9"/>
      <c r="F200" s="9"/>
      <c r="G200" s="9"/>
      <c r="H200" s="9"/>
      <c r="I200" s="93">
        <v>45</v>
      </c>
      <c r="J200" s="29"/>
      <c r="K200" s="29"/>
      <c r="L200" s="19"/>
    </row>
    <row r="201" spans="1:12">
      <c r="A201" s="208" t="s">
        <v>20</v>
      </c>
      <c r="B201" s="3"/>
      <c r="C201" s="3"/>
      <c r="D201" s="3"/>
      <c r="E201" s="3"/>
      <c r="F201" s="3"/>
      <c r="G201" s="3"/>
      <c r="H201" s="3"/>
      <c r="I201" s="94">
        <f>I200+15</f>
        <v>60</v>
      </c>
      <c r="J201" s="6"/>
      <c r="K201" s="6"/>
      <c r="L201" s="135"/>
    </row>
    <row r="202" spans="1:12">
      <c r="A202" s="208"/>
      <c r="B202" s="3"/>
      <c r="C202" s="3"/>
      <c r="D202" s="3"/>
      <c r="E202" s="3"/>
      <c r="F202" s="3"/>
      <c r="G202" s="3"/>
      <c r="H202" s="3"/>
      <c r="I202" s="94">
        <f t="shared" ref="I202:I232" si="58">I201+15</f>
        <v>75</v>
      </c>
      <c r="J202" s="6"/>
      <c r="K202" s="6"/>
      <c r="L202" s="135"/>
    </row>
    <row r="203" spans="1:12">
      <c r="A203" s="208"/>
      <c r="B203" s="55">
        <v>80</v>
      </c>
      <c r="C203" s="55"/>
      <c r="D203" s="56">
        <v>2.1236666666666664</v>
      </c>
      <c r="E203" s="55">
        <v>1.9447000000000001</v>
      </c>
      <c r="F203" s="56">
        <v>8.8278207542128676E-3</v>
      </c>
      <c r="G203" s="56">
        <v>-8.4272484696279832</v>
      </c>
      <c r="H203" s="57">
        <v>2.3627640329367949</v>
      </c>
      <c r="I203" s="94">
        <f t="shared" si="58"/>
        <v>90</v>
      </c>
      <c r="J203" s="6">
        <f t="shared" ref="J203:J232" si="59">G203+(G204-G203)/15*(I203-B203)</f>
        <v>-7.8716057133887807</v>
      </c>
      <c r="K203" s="6">
        <f t="shared" ref="K203:K232" si="60">H203+(H204-H203)/15*(I203-B203)</f>
        <v>2.3617194398318362</v>
      </c>
      <c r="L203" s="135"/>
    </row>
    <row r="204" spans="1:12">
      <c r="A204" s="208"/>
      <c r="B204" s="55">
        <v>95</v>
      </c>
      <c r="C204" s="55"/>
      <c r="D204" s="56">
        <v>2.1236666666666664</v>
      </c>
      <c r="E204" s="55">
        <v>1.9623999999999999</v>
      </c>
      <c r="F204" s="56">
        <v>1.117066097804606E-2</v>
      </c>
      <c r="G204" s="56">
        <v>-7.593784335269179</v>
      </c>
      <c r="H204" s="57">
        <v>2.361197143279357</v>
      </c>
      <c r="I204" s="94">
        <f t="shared" si="58"/>
        <v>105</v>
      </c>
      <c r="J204" s="6">
        <f t="shared" si="59"/>
        <v>-7.2130034886408092</v>
      </c>
      <c r="K204" s="6">
        <f t="shared" si="60"/>
        <v>2.3612849700282799</v>
      </c>
      <c r="L204" s="135"/>
    </row>
    <row r="205" spans="1:12">
      <c r="A205" s="208"/>
      <c r="B205" s="55">
        <v>110</v>
      </c>
      <c r="C205" s="55"/>
      <c r="D205" s="56">
        <v>2.1226666666666665</v>
      </c>
      <c r="E205" s="55">
        <v>1.9736</v>
      </c>
      <c r="F205" s="56">
        <v>7.6722875782604368E-3</v>
      </c>
      <c r="G205" s="56">
        <v>-7.0226130653266239</v>
      </c>
      <c r="H205" s="57">
        <v>2.3613288834027415</v>
      </c>
      <c r="I205" s="94">
        <f t="shared" si="58"/>
        <v>120</v>
      </c>
      <c r="J205" s="6">
        <f t="shared" si="59"/>
        <v>-6.7055147936640989</v>
      </c>
      <c r="K205" s="6">
        <f t="shared" si="60"/>
        <v>2.3586022518477776</v>
      </c>
      <c r="L205" s="135"/>
    </row>
    <row r="206" spans="1:12">
      <c r="A206" s="208"/>
      <c r="B206" s="55">
        <v>125</v>
      </c>
      <c r="C206" s="55"/>
      <c r="D206" s="56">
        <v>2.1256666666666666</v>
      </c>
      <c r="E206" s="55">
        <v>1.9864999999999999</v>
      </c>
      <c r="F206" s="56">
        <v>7.6157091085772774E-3</v>
      </c>
      <c r="G206" s="56">
        <v>-6.5469656578328363</v>
      </c>
      <c r="H206" s="57">
        <v>2.3572389360702957</v>
      </c>
      <c r="I206" s="94">
        <f t="shared" si="58"/>
        <v>135</v>
      </c>
      <c r="J206" s="6">
        <f t="shared" si="59"/>
        <v>-6.0969835203731737</v>
      </c>
      <c r="K206" s="6">
        <f t="shared" si="60"/>
        <v>2.3610294244793555</v>
      </c>
      <c r="L206" s="135"/>
    </row>
    <row r="207" spans="1:12">
      <c r="A207" s="208"/>
      <c r="B207" s="55">
        <v>140</v>
      </c>
      <c r="C207" s="55"/>
      <c r="D207" s="56">
        <v>2.1196666666666668</v>
      </c>
      <c r="E207" s="55">
        <v>1.9952000000000001</v>
      </c>
      <c r="F207" s="56">
        <v>8.8057519096433109E-3</v>
      </c>
      <c r="G207" s="56">
        <v>-5.8719924516433428</v>
      </c>
      <c r="H207" s="57">
        <v>2.3629246686838852</v>
      </c>
      <c r="I207" s="94">
        <f t="shared" si="58"/>
        <v>150</v>
      </c>
      <c r="J207" s="6">
        <f t="shared" si="59"/>
        <v>-5.5628373325570166</v>
      </c>
      <c r="K207" s="6">
        <f t="shared" si="60"/>
        <v>2.366237703532037</v>
      </c>
      <c r="L207" s="135"/>
    </row>
    <row r="208" spans="1:12">
      <c r="A208" s="208"/>
      <c r="B208" s="55">
        <v>155</v>
      </c>
      <c r="C208" s="55"/>
      <c r="D208" s="56">
        <v>2.1146666666666665</v>
      </c>
      <c r="E208" s="55">
        <v>2.0003000000000002</v>
      </c>
      <c r="F208" s="56">
        <v>1.000478868888777E-2</v>
      </c>
      <c r="G208" s="56">
        <v>-5.408259773013854</v>
      </c>
      <c r="H208" s="57">
        <v>2.3678942209561127</v>
      </c>
      <c r="I208" s="94">
        <f t="shared" si="58"/>
        <v>165</v>
      </c>
      <c r="J208" s="6">
        <f t="shared" si="59"/>
        <v>-5.3876490089448561</v>
      </c>
      <c r="K208" s="6">
        <f t="shared" si="60"/>
        <v>2.3671218448452218</v>
      </c>
      <c r="L208" s="135"/>
    </row>
    <row r="209" spans="1:12">
      <c r="A209" s="208"/>
      <c r="B209" s="55">
        <v>170</v>
      </c>
      <c r="C209" s="55"/>
      <c r="D209" s="56">
        <v>2.1156666666666668</v>
      </c>
      <c r="E209" s="55">
        <v>2.0019</v>
      </c>
      <c r="F209" s="56">
        <v>9.8182676608023836E-3</v>
      </c>
      <c r="G209" s="56">
        <v>-5.3773436269103572</v>
      </c>
      <c r="H209" s="57">
        <v>2.3667356567897762</v>
      </c>
      <c r="I209" s="94">
        <f t="shared" si="58"/>
        <v>180</v>
      </c>
      <c r="J209" s="6">
        <f t="shared" si="59"/>
        <v>-5.2481487316842728</v>
      </c>
      <c r="K209" s="6">
        <f t="shared" si="60"/>
        <v>2.3665746537759595</v>
      </c>
      <c r="L209" s="135"/>
    </row>
    <row r="210" spans="1:12">
      <c r="A210" s="208"/>
      <c r="B210" s="55">
        <v>185</v>
      </c>
      <c r="C210" s="55"/>
      <c r="D210" s="56">
        <v>2.1156666666666668</v>
      </c>
      <c r="E210" s="55">
        <v>2.0059999999999998</v>
      </c>
      <c r="F210" s="56">
        <v>8.0066750115907644E-3</v>
      </c>
      <c r="G210" s="56">
        <v>-5.183551284071231</v>
      </c>
      <c r="H210" s="57">
        <v>2.3664941522690515</v>
      </c>
      <c r="I210" s="94">
        <f t="shared" si="58"/>
        <v>195</v>
      </c>
      <c r="J210" s="6">
        <f t="shared" si="59"/>
        <v>-5.1504226065014347</v>
      </c>
      <c r="K210" s="6">
        <f t="shared" si="60"/>
        <v>2.3657084830608097</v>
      </c>
      <c r="L210" s="135"/>
    </row>
    <row r="211" spans="1:12">
      <c r="A211" s="208"/>
      <c r="B211" s="55">
        <v>200</v>
      </c>
      <c r="C211" s="55"/>
      <c r="D211" s="56">
        <v>2.1166666666666667</v>
      </c>
      <c r="E211" s="55">
        <v>2.008</v>
      </c>
      <c r="F211" s="56">
        <v>6.0141758700112966E-3</v>
      </c>
      <c r="G211" s="56">
        <v>-5.1338582677165361</v>
      </c>
      <c r="H211" s="57">
        <v>2.3653156484566891</v>
      </c>
      <c r="I211" s="94">
        <f t="shared" si="58"/>
        <v>210</v>
      </c>
      <c r="J211" s="6">
        <f t="shared" si="59"/>
        <v>-4.8880410282888596</v>
      </c>
      <c r="K211" s="6">
        <f t="shared" si="60"/>
        <v>2.3665196979621359</v>
      </c>
      <c r="L211" s="135"/>
    </row>
    <row r="212" spans="1:12">
      <c r="A212" s="208"/>
      <c r="B212" s="55">
        <v>215</v>
      </c>
      <c r="C212" s="55"/>
      <c r="D212" s="56">
        <v>2.1146666666666665</v>
      </c>
      <c r="E212" s="55">
        <v>2.0139</v>
      </c>
      <c r="F212" s="56">
        <v>7.9457198709522083E-3</v>
      </c>
      <c r="G212" s="56">
        <v>-4.7651324085750213</v>
      </c>
      <c r="H212" s="57">
        <v>2.3671217227148595</v>
      </c>
      <c r="I212" s="94">
        <f t="shared" si="58"/>
        <v>225</v>
      </c>
      <c r="J212" s="6">
        <f t="shared" si="59"/>
        <v>-4.8550756173816598</v>
      </c>
      <c r="K212" s="6">
        <f t="shared" si="60"/>
        <v>2.3649886355868106</v>
      </c>
      <c r="L212" s="135"/>
    </row>
    <row r="213" spans="1:12">
      <c r="A213" s="208"/>
      <c r="B213" s="55">
        <v>230</v>
      </c>
      <c r="C213" s="55"/>
      <c r="D213" s="56">
        <v>2.1176666666666666</v>
      </c>
      <c r="E213" s="55">
        <v>2.0139</v>
      </c>
      <c r="F213" s="56">
        <v>7.9048318240068378E-3</v>
      </c>
      <c r="G213" s="56">
        <v>-4.9000472217849786</v>
      </c>
      <c r="H213" s="57">
        <v>2.3639220920227859</v>
      </c>
      <c r="I213" s="94">
        <f t="shared" si="58"/>
        <v>240</v>
      </c>
      <c r="J213" s="6">
        <f t="shared" si="59"/>
        <v>-4.9630061297552368</v>
      </c>
      <c r="K213" s="6">
        <f t="shared" si="60"/>
        <v>2.3654854021438227</v>
      </c>
      <c r="L213" s="135"/>
    </row>
    <row r="214" spans="1:12">
      <c r="A214" s="208"/>
      <c r="B214" s="55">
        <v>245</v>
      </c>
      <c r="C214" s="55"/>
      <c r="D214" s="56">
        <v>2.1156666666666668</v>
      </c>
      <c r="E214" s="55">
        <v>2.0099999999999998</v>
      </c>
      <c r="F214" s="56">
        <v>3.9189052790972751E-3</v>
      </c>
      <c r="G214" s="56">
        <v>-4.9944855837403663</v>
      </c>
      <c r="H214" s="57">
        <v>2.3662670572043414</v>
      </c>
      <c r="I214" s="94">
        <f t="shared" si="58"/>
        <v>255</v>
      </c>
      <c r="J214" s="6">
        <f t="shared" si="59"/>
        <v>-5.1173782889554218</v>
      </c>
      <c r="K214" s="6">
        <f t="shared" si="60"/>
        <v>2.3664146006262237</v>
      </c>
      <c r="L214" s="135"/>
    </row>
    <row r="215" spans="1:12">
      <c r="A215" s="208"/>
      <c r="B215" s="55">
        <v>260</v>
      </c>
      <c r="C215" s="55"/>
      <c r="D215" s="56">
        <v>2.1156666666666668</v>
      </c>
      <c r="E215" s="55">
        <v>2.0061</v>
      </c>
      <c r="F215" s="56">
        <v>8.9691811728240065E-3</v>
      </c>
      <c r="G215" s="56">
        <v>-5.17882464156295</v>
      </c>
      <c r="H215" s="57">
        <v>2.366488372337165</v>
      </c>
      <c r="I215" s="94">
        <f t="shared" si="58"/>
        <v>270</v>
      </c>
      <c r="J215" s="6">
        <f t="shared" si="59"/>
        <v>-5.1993728208320267</v>
      </c>
      <c r="K215" s="6">
        <f t="shared" si="60"/>
        <v>2.3672596301142153</v>
      </c>
      <c r="L215" s="135"/>
    </row>
    <row r="216" spans="1:12">
      <c r="A216" s="208"/>
      <c r="B216" s="55">
        <v>275</v>
      </c>
      <c r="C216" s="55"/>
      <c r="D216" s="56">
        <v>2.1146666666666665</v>
      </c>
      <c r="E216" s="55">
        <v>2.0045000000000002</v>
      </c>
      <c r="F216" s="56">
        <v>8.9211020579866279E-3</v>
      </c>
      <c r="G216" s="56">
        <v>-5.2096469104665655</v>
      </c>
      <c r="H216" s="57">
        <v>2.3676452590027401</v>
      </c>
      <c r="I216" s="94">
        <f t="shared" si="58"/>
        <v>285</v>
      </c>
      <c r="J216" s="6">
        <f t="shared" si="59"/>
        <v>-5.2788061880032924</v>
      </c>
      <c r="K216" s="6">
        <f t="shared" si="60"/>
        <v>2.3662396667105958</v>
      </c>
      <c r="L216" s="135"/>
    </row>
    <row r="217" spans="1:12">
      <c r="A217" s="208"/>
      <c r="B217" s="55">
        <v>290</v>
      </c>
      <c r="C217" s="55"/>
      <c r="D217" s="56">
        <v>2.1166666666666667</v>
      </c>
      <c r="E217" s="55">
        <v>2.0042</v>
      </c>
      <c r="F217" s="56">
        <v>1.001247121573905E-2</v>
      </c>
      <c r="G217" s="56">
        <v>-5.3133858267716558</v>
      </c>
      <c r="H217" s="57">
        <v>2.3655368705645237</v>
      </c>
      <c r="I217" s="94">
        <f t="shared" si="58"/>
        <v>300</v>
      </c>
      <c r="J217" s="6">
        <f t="shared" si="59"/>
        <v>-5.3566333453378663</v>
      </c>
      <c r="K217" s="6">
        <f t="shared" si="60"/>
        <v>2.3652189549406928</v>
      </c>
      <c r="L217" s="135"/>
    </row>
    <row r="218" spans="1:12">
      <c r="A218" s="208"/>
      <c r="B218" s="55">
        <v>305</v>
      </c>
      <c r="C218" s="55"/>
      <c r="D218" s="56">
        <v>2.1171666666666669</v>
      </c>
      <c r="E218" s="55">
        <v>2.0032999999999999</v>
      </c>
      <c r="F218" s="56">
        <v>9.4321117810773729E-3</v>
      </c>
      <c r="G218" s="56">
        <v>-5.3782571046209711</v>
      </c>
      <c r="H218" s="57">
        <v>2.3650599971287773</v>
      </c>
      <c r="I218" s="94">
        <f t="shared" si="58"/>
        <v>315</v>
      </c>
      <c r="J218" s="6">
        <f t="shared" si="59"/>
        <v>-5.4687059859204004</v>
      </c>
      <c r="K218" s="6">
        <f t="shared" si="60"/>
        <v>2.3648038561131091</v>
      </c>
      <c r="L218" s="135"/>
    </row>
    <row r="219" spans="1:12">
      <c r="A219" s="208"/>
      <c r="B219" s="55">
        <v>320</v>
      </c>
      <c r="C219" s="55"/>
      <c r="D219" s="56">
        <v>2.1176666666666666</v>
      </c>
      <c r="E219" s="55">
        <v>2.0009000000000001</v>
      </c>
      <c r="F219" s="56">
        <v>9.9706860273157498E-3</v>
      </c>
      <c r="G219" s="56">
        <v>-5.5139304265701146</v>
      </c>
      <c r="H219" s="57">
        <v>2.3646757856052751</v>
      </c>
      <c r="I219" s="94">
        <f t="shared" si="58"/>
        <v>330</v>
      </c>
      <c r="J219" s="6">
        <f t="shared" si="59"/>
        <v>-5.5251159164682528</v>
      </c>
      <c r="K219" s="6">
        <f t="shared" si="60"/>
        <v>2.365435134485173</v>
      </c>
      <c r="L219" s="135"/>
    </row>
    <row r="220" spans="1:12">
      <c r="A220" s="208"/>
      <c r="B220" s="55">
        <v>335</v>
      </c>
      <c r="C220" s="55"/>
      <c r="D220" s="56">
        <v>2.1166666666666667</v>
      </c>
      <c r="E220" s="55">
        <v>1.9996</v>
      </c>
      <c r="F220" s="56">
        <v>1.0000696839832081E-2</v>
      </c>
      <c r="G220" s="56">
        <v>-5.5307086614173224</v>
      </c>
      <c r="H220" s="57">
        <v>2.3658148089251219</v>
      </c>
      <c r="I220" s="94">
        <f t="shared" si="58"/>
        <v>345</v>
      </c>
      <c r="J220" s="6">
        <f t="shared" si="59"/>
        <v>-5.6202629794839281</v>
      </c>
      <c r="K220" s="6">
        <f t="shared" si="60"/>
        <v>2.3651882018917894</v>
      </c>
      <c r="L220" s="135"/>
    </row>
    <row r="221" spans="1:12">
      <c r="A221" s="208"/>
      <c r="B221" s="55">
        <v>350</v>
      </c>
      <c r="C221" s="55"/>
      <c r="D221" s="56">
        <v>2.1176666666666666</v>
      </c>
      <c r="E221" s="55">
        <v>1.9977</v>
      </c>
      <c r="F221" s="56">
        <v>9.7451563562539097E-3</v>
      </c>
      <c r="G221" s="56">
        <v>-5.6650401385172309</v>
      </c>
      <c r="H221" s="57">
        <v>2.3648748983751231</v>
      </c>
      <c r="I221" s="94">
        <f t="shared" si="58"/>
        <v>360</v>
      </c>
      <c r="J221" s="6">
        <f t="shared" si="59"/>
        <v>-5.7428330348680872</v>
      </c>
      <c r="K221" s="6">
        <f t="shared" si="60"/>
        <v>2.3646076691415474</v>
      </c>
      <c r="L221" s="135"/>
    </row>
    <row r="222" spans="1:12">
      <c r="A222" s="208"/>
      <c r="B222" s="55">
        <v>365</v>
      </c>
      <c r="C222" s="55"/>
      <c r="D222" s="56">
        <v>2.1181666666666668</v>
      </c>
      <c r="E222" s="55">
        <v>1.9957</v>
      </c>
      <c r="F222" s="56">
        <v>9.0403643117387949E-3</v>
      </c>
      <c r="G222" s="56">
        <v>-5.7817294830435157</v>
      </c>
      <c r="H222" s="57">
        <v>2.3644740545247598</v>
      </c>
      <c r="I222" s="94">
        <f t="shared" si="58"/>
        <v>375</v>
      </c>
      <c r="J222" s="6">
        <f t="shared" si="59"/>
        <v>-5.8150386948779023</v>
      </c>
      <c r="K222" s="6">
        <f t="shared" si="60"/>
        <v>2.3652641963309788</v>
      </c>
      <c r="L222" s="135"/>
    </row>
    <row r="223" spans="1:12">
      <c r="A223" s="208"/>
      <c r="B223" s="55">
        <v>380</v>
      </c>
      <c r="C223" s="55"/>
      <c r="D223" s="56">
        <v>2.1171666666666669</v>
      </c>
      <c r="E223" s="55">
        <v>1.9937</v>
      </c>
      <c r="F223" s="56">
        <v>7.7774529564870326E-3</v>
      </c>
      <c r="G223" s="56">
        <v>-5.8316933007950951</v>
      </c>
      <c r="H223" s="57">
        <v>2.3656592672340886</v>
      </c>
      <c r="I223" s="94">
        <f t="shared" si="58"/>
        <v>390</v>
      </c>
      <c r="J223" s="6">
        <f t="shared" si="59"/>
        <v>-5.7561206014327411</v>
      </c>
      <c r="K223" s="6">
        <f t="shared" si="60"/>
        <v>2.3655563685433938</v>
      </c>
      <c r="L223" s="135"/>
    </row>
    <row r="224" spans="1:12">
      <c r="A224" s="208"/>
      <c r="B224" s="55">
        <v>395</v>
      </c>
      <c r="C224" s="55"/>
      <c r="D224" s="56">
        <v>2.1171666666666669</v>
      </c>
      <c r="E224" s="55">
        <v>1.9961</v>
      </c>
      <c r="F224" s="56">
        <v>9.2028699325152549E-3</v>
      </c>
      <c r="G224" s="56">
        <v>-5.7183342517515641</v>
      </c>
      <c r="H224" s="57">
        <v>2.3655049191980462</v>
      </c>
      <c r="I224" s="94">
        <f t="shared" si="58"/>
        <v>405</v>
      </c>
      <c r="J224" s="6">
        <f t="shared" si="59"/>
        <v>-5.8455768879143548</v>
      </c>
      <c r="K224" s="6">
        <f t="shared" si="60"/>
        <v>2.3649347339010744</v>
      </c>
      <c r="L224" s="135"/>
    </row>
    <row r="225" spans="1:12">
      <c r="A225" s="208"/>
      <c r="B225" s="55">
        <v>410</v>
      </c>
      <c r="C225" s="55"/>
      <c r="D225" s="56">
        <v>2.1181666666666668</v>
      </c>
      <c r="E225" s="55">
        <v>1.9930000000000001</v>
      </c>
      <c r="F225" s="56">
        <v>7.1194440908378511E-3</v>
      </c>
      <c r="G225" s="56">
        <v>-5.9091982059957502</v>
      </c>
      <c r="H225" s="57">
        <v>2.3646496412525884</v>
      </c>
      <c r="I225" s="94">
        <f t="shared" si="58"/>
        <v>420</v>
      </c>
      <c r="J225" s="6">
        <f t="shared" si="59"/>
        <v>-5.8903139507435682</v>
      </c>
      <c r="K225" s="6">
        <f t="shared" si="60"/>
        <v>2.3646234085634994</v>
      </c>
      <c r="L225" s="135"/>
    </row>
    <row r="226" spans="1:12">
      <c r="A226" s="208"/>
      <c r="B226" s="55">
        <v>425</v>
      </c>
      <c r="C226" s="55"/>
      <c r="D226" s="56">
        <v>2.1181666666666668</v>
      </c>
      <c r="E226" s="55">
        <v>1.9936</v>
      </c>
      <c r="F226" s="56">
        <v>7.6897139230459937E-3</v>
      </c>
      <c r="G226" s="56">
        <v>-5.8808718231174772</v>
      </c>
      <c r="H226" s="57">
        <v>2.3646102922189551</v>
      </c>
      <c r="I226" s="94">
        <f t="shared" si="58"/>
        <v>435</v>
      </c>
      <c r="J226" s="6">
        <f t="shared" si="59"/>
        <v>-5.9586124033844428</v>
      </c>
      <c r="K226" s="6">
        <f t="shared" si="60"/>
        <v>2.3643470360764636</v>
      </c>
      <c r="L226" s="135"/>
    </row>
    <row r="227" spans="1:12">
      <c r="A227" s="208"/>
      <c r="B227" s="55">
        <v>440</v>
      </c>
      <c r="C227" s="55"/>
      <c r="D227" s="56">
        <v>2.1186666666666665</v>
      </c>
      <c r="E227" s="55">
        <v>1.9916</v>
      </c>
      <c r="F227" s="56">
        <v>5.4262564966454886E-3</v>
      </c>
      <c r="G227" s="56">
        <v>-5.9974826935179255</v>
      </c>
      <c r="H227" s="57">
        <v>2.3642154080052178</v>
      </c>
      <c r="I227" s="94">
        <f t="shared" si="58"/>
        <v>450</v>
      </c>
      <c r="J227" s="6">
        <f t="shared" si="59"/>
        <v>-5.9436359562244725</v>
      </c>
      <c r="K227" s="6">
        <f t="shared" si="60"/>
        <v>2.3652564758361594</v>
      </c>
      <c r="L227" s="135"/>
    </row>
    <row r="228" spans="1:12">
      <c r="A228" s="208"/>
      <c r="B228" s="55">
        <v>455</v>
      </c>
      <c r="C228" s="55"/>
      <c r="D228" s="56">
        <v>2.1171666666666669</v>
      </c>
      <c r="E228" s="55">
        <v>1.9919</v>
      </c>
      <c r="F228" s="56">
        <v>5.9371692564209842E-3</v>
      </c>
      <c r="G228" s="56">
        <v>-5.916712587577746</v>
      </c>
      <c r="H228" s="57">
        <v>2.3657770097516302</v>
      </c>
      <c r="I228" s="94">
        <f t="shared" si="58"/>
        <v>465</v>
      </c>
      <c r="J228" s="6">
        <f t="shared" si="59"/>
        <v>-5.9535586897991148</v>
      </c>
      <c r="K228" s="6">
        <f t="shared" si="60"/>
        <v>2.3654562452460102</v>
      </c>
      <c r="L228" s="135"/>
    </row>
    <row r="229" spans="1:12">
      <c r="A229" s="208"/>
      <c r="B229" s="55">
        <v>470</v>
      </c>
      <c r="C229" s="55"/>
      <c r="D229" s="56">
        <v>2.1176666666666666</v>
      </c>
      <c r="E229" s="55">
        <v>1.9912000000000001</v>
      </c>
      <c r="F229" s="56">
        <v>6.1999221015712029E-3</v>
      </c>
      <c r="G229" s="56">
        <v>-5.9719817409097988</v>
      </c>
      <c r="H229" s="57">
        <v>2.3652958629932002</v>
      </c>
      <c r="I229" s="94">
        <f t="shared" si="58"/>
        <v>480</v>
      </c>
      <c r="J229" s="6">
        <f t="shared" si="59"/>
        <v>-6.0380922398866597</v>
      </c>
      <c r="K229" s="6">
        <f t="shared" si="60"/>
        <v>2.3653896853204497</v>
      </c>
      <c r="L229" s="135"/>
    </row>
    <row r="230" spans="1:12">
      <c r="A230" s="208"/>
      <c r="B230" s="55">
        <v>485</v>
      </c>
      <c r="C230" s="55"/>
      <c r="D230" s="56">
        <v>2.1176666666666666</v>
      </c>
      <c r="E230" s="55">
        <v>1.9891000000000001</v>
      </c>
      <c r="F230" s="56">
        <v>7.9529955776294747E-3</v>
      </c>
      <c r="G230" s="56">
        <v>-6.0711474893750905</v>
      </c>
      <c r="H230" s="57">
        <v>2.3654365964840744</v>
      </c>
      <c r="I230" s="94">
        <f t="shared" si="58"/>
        <v>495</v>
      </c>
      <c r="J230" s="6">
        <f t="shared" si="59"/>
        <v>-6.0537468057984203</v>
      </c>
      <c r="K230" s="6">
        <f t="shared" si="60"/>
        <v>2.3664052526102872</v>
      </c>
      <c r="L230" s="135"/>
    </row>
    <row r="231" spans="1:12">
      <c r="A231" s="208"/>
      <c r="B231" s="55">
        <v>500</v>
      </c>
      <c r="C231" s="55">
        <v>2.1160000000000001</v>
      </c>
      <c r="D231" s="56">
        <v>2.1163333333333334</v>
      </c>
      <c r="E231" s="55">
        <v>1.9883999999999999</v>
      </c>
      <c r="F231" s="56">
        <v>5.4262564966454574E-3</v>
      </c>
      <c r="G231" s="56">
        <v>-6.0450464640100856</v>
      </c>
      <c r="H231" s="57">
        <v>2.3668895806733938</v>
      </c>
      <c r="I231" s="94">
        <f t="shared" si="58"/>
        <v>510</v>
      </c>
      <c r="J231" s="6">
        <f t="shared" si="59"/>
        <v>-6.1287918676075055</v>
      </c>
      <c r="K231" s="6">
        <f t="shared" si="60"/>
        <v>2.3649003483695745</v>
      </c>
      <c r="L231" s="135"/>
    </row>
    <row r="232" spans="1:12">
      <c r="A232" s="208"/>
      <c r="B232" s="55">
        <v>515</v>
      </c>
      <c r="C232" s="55"/>
      <c r="D232" s="56">
        <v>2.1191666666666666</v>
      </c>
      <c r="E232" s="55">
        <v>1.9883999999999999</v>
      </c>
      <c r="F232" s="56">
        <v>6.751865309741225E-3</v>
      </c>
      <c r="G232" s="56">
        <v>-6.170664569406215</v>
      </c>
      <c r="H232" s="57">
        <v>2.3639057322176646</v>
      </c>
      <c r="I232" s="94">
        <f t="shared" si="58"/>
        <v>525</v>
      </c>
      <c r="J232" s="6">
        <f t="shared" si="59"/>
        <v>-6.114996014429714</v>
      </c>
      <c r="K232" s="6">
        <f t="shared" si="60"/>
        <v>2.3641972807837455</v>
      </c>
      <c r="L232" s="135"/>
    </row>
    <row r="233" spans="1:12">
      <c r="A233" s="208"/>
      <c r="B233" s="55">
        <v>530</v>
      </c>
      <c r="C233" s="55"/>
      <c r="D233" s="56">
        <v>2.1186666666666665</v>
      </c>
      <c r="E233" s="55">
        <v>1.9897</v>
      </c>
      <c r="F233" s="56">
        <v>7.4673591578521418E-3</v>
      </c>
      <c r="G233" s="56">
        <v>-6.0871617369414635</v>
      </c>
      <c r="H233" s="57">
        <v>2.3643430550667857</v>
      </c>
      <c r="I233" s="19"/>
      <c r="L233" s="19"/>
    </row>
    <row r="234" spans="1:12">
      <c r="A234" s="26"/>
      <c r="B234" s="55">
        <v>545</v>
      </c>
      <c r="C234" s="55"/>
      <c r="D234" s="56">
        <v>2.1186666666666669</v>
      </c>
      <c r="E234" s="55">
        <v>1.9883999999999999</v>
      </c>
      <c r="F234" s="56">
        <v>5.3742881224467529E-3</v>
      </c>
      <c r="G234" s="56">
        <v>-6.1485210824418015</v>
      </c>
      <c r="H234" s="57">
        <v>2.3644314800655293</v>
      </c>
      <c r="I234" s="19"/>
      <c r="L234" s="19"/>
    </row>
    <row r="235" spans="1:12">
      <c r="A235" s="210" t="s">
        <v>28</v>
      </c>
      <c r="B235" s="52"/>
      <c r="C235" s="52"/>
      <c r="D235" s="53"/>
      <c r="E235" s="52"/>
      <c r="F235" s="53"/>
      <c r="G235" s="53"/>
      <c r="H235" s="54"/>
      <c r="I235" s="93">
        <v>45</v>
      </c>
      <c r="J235" s="29"/>
      <c r="K235" s="29"/>
      <c r="L235" s="135"/>
    </row>
    <row r="236" spans="1:12">
      <c r="A236" s="210"/>
      <c r="B236" s="55"/>
      <c r="C236" s="55"/>
      <c r="D236" s="56"/>
      <c r="E236" s="55"/>
      <c r="F236" s="56"/>
      <c r="G236" s="56"/>
      <c r="H236" s="57"/>
      <c r="I236" s="94">
        <f>I235+15</f>
        <v>60</v>
      </c>
      <c r="J236" s="6"/>
      <c r="K236" s="6"/>
      <c r="L236" s="135"/>
    </row>
    <row r="237" spans="1:12">
      <c r="A237" s="210"/>
      <c r="B237" s="55"/>
      <c r="C237" s="55"/>
      <c r="D237" s="56"/>
      <c r="E237" s="55"/>
      <c r="F237" s="56"/>
      <c r="G237" s="56"/>
      <c r="H237" s="57"/>
      <c r="I237" s="94">
        <f t="shared" ref="I237:I267" si="61">I236+15</f>
        <v>75</v>
      </c>
      <c r="J237" s="6"/>
      <c r="K237" s="6"/>
      <c r="L237" s="135"/>
    </row>
    <row r="238" spans="1:12">
      <c r="A238" s="210"/>
      <c r="B238" s="55"/>
      <c r="C238" s="55"/>
      <c r="D238" s="56"/>
      <c r="E238" s="55"/>
      <c r="F238" s="56"/>
      <c r="G238" s="56"/>
      <c r="H238" s="57"/>
      <c r="I238" s="94">
        <f t="shared" si="61"/>
        <v>90</v>
      </c>
      <c r="J238" s="6"/>
      <c r="K238" s="6"/>
      <c r="L238" s="135"/>
    </row>
    <row r="239" spans="1:12">
      <c r="A239" s="210"/>
      <c r="B239" s="55"/>
      <c r="C239" s="55"/>
      <c r="D239" s="56"/>
      <c r="E239" s="55"/>
      <c r="F239" s="56"/>
      <c r="G239" s="56"/>
      <c r="H239" s="57"/>
      <c r="I239" s="94">
        <f t="shared" si="61"/>
        <v>105</v>
      </c>
      <c r="J239" s="6"/>
      <c r="K239" s="6"/>
      <c r="L239" s="135"/>
    </row>
    <row r="240" spans="1:12">
      <c r="A240" s="210"/>
      <c r="B240" s="55"/>
      <c r="C240" s="55"/>
      <c r="D240" s="56"/>
      <c r="E240" s="55"/>
      <c r="F240" s="56"/>
      <c r="G240" s="56"/>
      <c r="H240" s="57"/>
      <c r="I240" s="94">
        <f t="shared" si="61"/>
        <v>120</v>
      </c>
      <c r="J240" s="6"/>
      <c r="K240" s="6"/>
      <c r="L240" s="135"/>
    </row>
    <row r="241" spans="1:12">
      <c r="A241" s="210"/>
      <c r="B241" s="55"/>
      <c r="C241" s="55"/>
      <c r="D241" s="56"/>
      <c r="E241" s="55"/>
      <c r="F241" s="56"/>
      <c r="G241" s="56"/>
      <c r="H241" s="57"/>
      <c r="I241" s="94">
        <f t="shared" si="61"/>
        <v>135</v>
      </c>
      <c r="J241" s="6"/>
      <c r="K241" s="6"/>
      <c r="L241" s="135"/>
    </row>
    <row r="242" spans="1:12">
      <c r="A242" s="210"/>
      <c r="B242" s="55"/>
      <c r="C242" s="55"/>
      <c r="D242" s="56"/>
      <c r="E242" s="55"/>
      <c r="F242" s="56"/>
      <c r="G242" s="56"/>
      <c r="H242" s="57"/>
      <c r="I242" s="94">
        <f t="shared" si="61"/>
        <v>150</v>
      </c>
      <c r="J242" s="6"/>
      <c r="K242" s="6"/>
      <c r="L242" s="19"/>
    </row>
    <row r="243" spans="1:12">
      <c r="A243" s="3"/>
      <c r="B243" s="55"/>
      <c r="C243" s="55"/>
      <c r="D243" s="56"/>
      <c r="E243" s="55"/>
      <c r="F243" s="56"/>
      <c r="G243" s="56"/>
      <c r="H243" s="57"/>
      <c r="I243" s="94">
        <f t="shared" si="61"/>
        <v>165</v>
      </c>
      <c r="J243" s="6"/>
      <c r="K243" s="6"/>
      <c r="L243" s="19"/>
    </row>
    <row r="244" spans="1:12">
      <c r="A244" s="3"/>
      <c r="B244" s="55"/>
      <c r="C244" s="55"/>
      <c r="D244" s="56"/>
      <c r="E244" s="55"/>
      <c r="F244" s="56"/>
      <c r="G244" s="56"/>
      <c r="H244" s="57"/>
      <c r="I244" s="94">
        <f t="shared" si="61"/>
        <v>180</v>
      </c>
      <c r="J244" s="6"/>
      <c r="K244" s="6"/>
      <c r="L244" s="19"/>
    </row>
    <row r="245" spans="1:12">
      <c r="A245" s="3"/>
      <c r="B245" s="55"/>
      <c r="C245" s="55"/>
      <c r="D245" s="56"/>
      <c r="E245" s="55"/>
      <c r="F245" s="56"/>
      <c r="G245" s="56"/>
      <c r="H245" s="57"/>
      <c r="I245" s="94">
        <f t="shared" si="61"/>
        <v>195</v>
      </c>
      <c r="J245" s="6"/>
      <c r="K245" s="6"/>
      <c r="L245" s="19"/>
    </row>
    <row r="246" spans="1:12">
      <c r="A246" s="3"/>
      <c r="B246" s="55"/>
      <c r="C246" s="55"/>
      <c r="D246" s="56"/>
      <c r="E246" s="55"/>
      <c r="F246" s="56"/>
      <c r="G246" s="56"/>
      <c r="H246" s="57"/>
      <c r="I246" s="94">
        <f t="shared" si="61"/>
        <v>210</v>
      </c>
      <c r="J246" s="6"/>
      <c r="K246" s="6"/>
      <c r="L246" s="19"/>
    </row>
    <row r="247" spans="1:12">
      <c r="A247" s="3"/>
      <c r="B247" s="55"/>
      <c r="C247" s="55"/>
      <c r="D247" s="56"/>
      <c r="E247" s="55"/>
      <c r="F247" s="56"/>
      <c r="G247" s="56"/>
      <c r="H247" s="57"/>
      <c r="I247" s="94">
        <f t="shared" si="61"/>
        <v>225</v>
      </c>
      <c r="J247" s="6"/>
      <c r="K247" s="6"/>
      <c r="L247" s="19"/>
    </row>
    <row r="248" spans="1:12">
      <c r="A248" s="3"/>
      <c r="B248" s="55"/>
      <c r="C248" s="55"/>
      <c r="D248" s="56"/>
      <c r="E248" s="55"/>
      <c r="F248" s="56"/>
      <c r="G248" s="56"/>
      <c r="H248" s="57"/>
      <c r="I248" s="94">
        <f t="shared" si="61"/>
        <v>240</v>
      </c>
      <c r="J248" s="6"/>
      <c r="K248" s="6"/>
      <c r="L248" s="19"/>
    </row>
    <row r="249" spans="1:12">
      <c r="A249" s="3"/>
      <c r="B249" s="55"/>
      <c r="C249" s="55"/>
      <c r="D249" s="56"/>
      <c r="E249" s="55"/>
      <c r="F249" s="56"/>
      <c r="G249" s="56"/>
      <c r="H249" s="57"/>
      <c r="I249" s="94">
        <f t="shared" si="61"/>
        <v>255</v>
      </c>
      <c r="J249" s="6"/>
      <c r="K249" s="6"/>
      <c r="L249" s="19"/>
    </row>
    <row r="250" spans="1:12">
      <c r="A250" s="3"/>
      <c r="B250" s="55"/>
      <c r="C250" s="55"/>
      <c r="D250" s="56"/>
      <c r="E250" s="55"/>
      <c r="F250" s="56"/>
      <c r="G250" s="56"/>
      <c r="H250" s="57"/>
      <c r="I250" s="94">
        <f t="shared" si="61"/>
        <v>270</v>
      </c>
      <c r="J250" s="6"/>
      <c r="K250" s="6"/>
      <c r="L250" s="19"/>
    </row>
    <row r="251" spans="1:12">
      <c r="A251" s="3"/>
      <c r="B251" s="55"/>
      <c r="C251" s="55"/>
      <c r="D251" s="56"/>
      <c r="E251" s="55"/>
      <c r="F251" s="56"/>
      <c r="G251" s="56"/>
      <c r="H251" s="57"/>
      <c r="I251" s="94">
        <f t="shared" si="61"/>
        <v>285</v>
      </c>
      <c r="J251" s="6"/>
      <c r="K251" s="6"/>
      <c r="L251" s="19"/>
    </row>
    <row r="252" spans="1:12">
      <c r="A252" s="3"/>
      <c r="B252" s="55"/>
      <c r="C252" s="55"/>
      <c r="D252" s="56"/>
      <c r="E252" s="55"/>
      <c r="F252" s="56"/>
      <c r="G252" s="56"/>
      <c r="H252" s="57"/>
      <c r="I252" s="94">
        <f t="shared" si="61"/>
        <v>300</v>
      </c>
      <c r="J252" s="6"/>
      <c r="K252" s="6"/>
      <c r="L252" s="19"/>
    </row>
    <row r="253" spans="1:12">
      <c r="A253" s="3"/>
      <c r="B253" s="55"/>
      <c r="C253" s="55"/>
      <c r="D253" s="56"/>
      <c r="E253" s="55"/>
      <c r="F253" s="56"/>
      <c r="G253" s="56"/>
      <c r="H253" s="57"/>
      <c r="I253" s="94">
        <f t="shared" si="61"/>
        <v>315</v>
      </c>
      <c r="J253" s="6"/>
      <c r="K253" s="6"/>
      <c r="L253" s="19"/>
    </row>
    <row r="254" spans="1:12">
      <c r="A254" s="3"/>
      <c r="B254" s="55"/>
      <c r="C254" s="55"/>
      <c r="D254" s="56"/>
      <c r="E254" s="55"/>
      <c r="F254" s="56"/>
      <c r="G254" s="56"/>
      <c r="H254" s="57"/>
      <c r="I254" s="94">
        <f t="shared" si="61"/>
        <v>330</v>
      </c>
      <c r="J254" s="6"/>
      <c r="K254" s="6"/>
      <c r="L254" s="19"/>
    </row>
    <row r="255" spans="1:12">
      <c r="A255" s="3"/>
      <c r="B255" s="55"/>
      <c r="C255" s="55"/>
      <c r="D255" s="56"/>
      <c r="E255" s="55"/>
      <c r="F255" s="56"/>
      <c r="G255" s="56"/>
      <c r="H255" s="57"/>
      <c r="I255" s="94">
        <f t="shared" si="61"/>
        <v>345</v>
      </c>
      <c r="J255" s="6"/>
      <c r="K255" s="6"/>
      <c r="L255" s="19"/>
    </row>
    <row r="256" spans="1:12">
      <c r="A256" s="3"/>
      <c r="B256" s="55"/>
      <c r="C256" s="55"/>
      <c r="D256" s="56"/>
      <c r="E256" s="55"/>
      <c r="F256" s="56"/>
      <c r="G256" s="56"/>
      <c r="H256" s="57"/>
      <c r="I256" s="94">
        <f t="shared" si="61"/>
        <v>360</v>
      </c>
      <c r="J256" s="6"/>
      <c r="K256" s="6"/>
      <c r="L256" s="19"/>
    </row>
    <row r="257" spans="1:12">
      <c r="A257" s="3"/>
      <c r="B257" s="55"/>
      <c r="C257" s="55"/>
      <c r="D257" s="56"/>
      <c r="E257" s="55"/>
      <c r="F257" s="56"/>
      <c r="G257" s="56"/>
      <c r="H257" s="57"/>
      <c r="I257" s="94">
        <f t="shared" si="61"/>
        <v>375</v>
      </c>
      <c r="J257" s="6"/>
      <c r="K257" s="6"/>
      <c r="L257" s="19"/>
    </row>
    <row r="258" spans="1:12">
      <c r="A258" s="3"/>
      <c r="B258" s="55"/>
      <c r="C258" s="55"/>
      <c r="D258" s="56"/>
      <c r="E258" s="55"/>
      <c r="F258" s="56"/>
      <c r="G258" s="56"/>
      <c r="H258" s="57"/>
      <c r="I258" s="94">
        <f t="shared" si="61"/>
        <v>390</v>
      </c>
      <c r="J258" s="6"/>
      <c r="K258" s="6"/>
      <c r="L258" s="19"/>
    </row>
    <row r="259" spans="1:12">
      <c r="A259" s="3"/>
      <c r="B259" s="55"/>
      <c r="C259" s="55"/>
      <c r="D259" s="56"/>
      <c r="E259" s="55"/>
      <c r="F259" s="56"/>
      <c r="G259" s="56"/>
      <c r="H259" s="57"/>
      <c r="I259" s="94">
        <f t="shared" si="61"/>
        <v>405</v>
      </c>
      <c r="J259" s="6"/>
      <c r="K259" s="6"/>
      <c r="L259" s="19"/>
    </row>
    <row r="260" spans="1:12">
      <c r="A260" s="3"/>
      <c r="B260" s="55"/>
      <c r="C260" s="55"/>
      <c r="D260" s="56"/>
      <c r="E260" s="55"/>
      <c r="F260" s="56"/>
      <c r="G260" s="56"/>
      <c r="H260" s="57"/>
      <c r="I260" s="94">
        <f t="shared" si="61"/>
        <v>420</v>
      </c>
      <c r="J260" s="6"/>
      <c r="K260" s="6"/>
      <c r="L260" s="19"/>
    </row>
    <row r="261" spans="1:12">
      <c r="A261" s="3"/>
      <c r="B261" s="55"/>
      <c r="C261" s="55"/>
      <c r="D261" s="56"/>
      <c r="E261" s="55"/>
      <c r="F261" s="56"/>
      <c r="G261" s="56"/>
      <c r="H261" s="57"/>
      <c r="I261" s="94">
        <f t="shared" si="61"/>
        <v>435</v>
      </c>
      <c r="J261" s="6"/>
      <c r="K261" s="6"/>
      <c r="L261" s="19"/>
    </row>
    <row r="262" spans="1:12">
      <c r="A262" s="3"/>
      <c r="B262" s="55"/>
      <c r="C262" s="55"/>
      <c r="D262" s="56"/>
      <c r="E262" s="55"/>
      <c r="F262" s="56"/>
      <c r="G262" s="56"/>
      <c r="H262" s="57"/>
      <c r="I262" s="94">
        <f t="shared" si="61"/>
        <v>450</v>
      </c>
      <c r="J262" s="6"/>
      <c r="K262" s="6"/>
      <c r="L262" s="19"/>
    </row>
    <row r="263" spans="1:12">
      <c r="A263" s="3"/>
      <c r="B263" s="55"/>
      <c r="C263" s="55"/>
      <c r="D263" s="56"/>
      <c r="E263" s="55"/>
      <c r="F263" s="56"/>
      <c r="G263" s="56"/>
      <c r="H263" s="57"/>
      <c r="I263" s="94">
        <f t="shared" si="61"/>
        <v>465</v>
      </c>
      <c r="J263" s="6"/>
      <c r="K263" s="6"/>
      <c r="L263" s="19"/>
    </row>
    <row r="264" spans="1:12">
      <c r="A264" s="3"/>
      <c r="B264" s="55"/>
      <c r="C264" s="55"/>
      <c r="D264" s="56"/>
      <c r="E264" s="55"/>
      <c r="F264" s="56"/>
      <c r="G264" s="56"/>
      <c r="H264" s="57"/>
      <c r="I264" s="94">
        <f t="shared" si="61"/>
        <v>480</v>
      </c>
      <c r="J264" s="6"/>
      <c r="K264" s="6"/>
      <c r="L264" s="19"/>
    </row>
    <row r="265" spans="1:12">
      <c r="A265" s="3"/>
      <c r="B265" s="55"/>
      <c r="C265" s="55"/>
      <c r="D265" s="56"/>
      <c r="E265" s="55"/>
      <c r="F265" s="56"/>
      <c r="G265" s="56"/>
      <c r="H265" s="57"/>
      <c r="I265" s="94">
        <f t="shared" si="61"/>
        <v>495</v>
      </c>
      <c r="J265" s="6"/>
      <c r="K265" s="6"/>
      <c r="L265" s="19"/>
    </row>
    <row r="266" spans="1:12">
      <c r="A266" s="3"/>
      <c r="B266" s="55"/>
      <c r="C266" s="55"/>
      <c r="D266" s="56"/>
      <c r="E266" s="55"/>
      <c r="F266" s="56"/>
      <c r="G266" s="56"/>
      <c r="H266" s="57"/>
      <c r="I266" s="94">
        <f t="shared" si="61"/>
        <v>510</v>
      </c>
      <c r="J266" s="6"/>
      <c r="K266" s="6"/>
      <c r="L266" s="19"/>
    </row>
    <row r="267" spans="1:12">
      <c r="A267" s="3"/>
      <c r="B267" s="55"/>
      <c r="C267" s="55"/>
      <c r="D267" s="56"/>
      <c r="E267" s="55"/>
      <c r="F267" s="56"/>
      <c r="G267" s="56"/>
      <c r="H267" s="57"/>
      <c r="I267" s="94">
        <f t="shared" si="61"/>
        <v>525</v>
      </c>
      <c r="J267" s="6"/>
      <c r="K267" s="6"/>
      <c r="L267" s="19"/>
    </row>
    <row r="268" spans="1:12">
      <c r="A268" s="3"/>
      <c r="B268" s="55"/>
      <c r="C268" s="55"/>
      <c r="D268" s="56"/>
      <c r="E268" s="55"/>
      <c r="F268" s="56"/>
      <c r="G268" s="56"/>
      <c r="H268" s="57"/>
      <c r="I268" s="19"/>
      <c r="L268" s="19"/>
    </row>
    <row r="269" spans="1:12">
      <c r="B269" s="58"/>
      <c r="C269" s="58"/>
      <c r="D269" s="59"/>
      <c r="E269" s="58"/>
      <c r="F269" s="59"/>
      <c r="G269" s="59"/>
      <c r="H269" s="60"/>
      <c r="I269" s="24"/>
      <c r="L269" s="19"/>
    </row>
    <row r="270" spans="1:12">
      <c r="A270" s="17"/>
      <c r="B270" s="23"/>
      <c r="C270" s="3"/>
      <c r="D270" s="3"/>
      <c r="E270" s="3"/>
      <c r="F270" s="3"/>
      <c r="G270" s="3"/>
      <c r="H270" s="42"/>
      <c r="I270" s="93">
        <v>45</v>
      </c>
      <c r="J270" s="29"/>
      <c r="K270" s="29"/>
      <c r="L270" s="19"/>
    </row>
    <row r="271" spans="1:12">
      <c r="B271" s="23"/>
      <c r="C271" s="3"/>
      <c r="D271" s="3"/>
      <c r="E271" s="3"/>
      <c r="F271" s="3"/>
      <c r="G271" s="3"/>
      <c r="H271" s="42"/>
      <c r="I271" s="92">
        <f>I270+15</f>
        <v>60</v>
      </c>
      <c r="J271" s="6"/>
      <c r="K271" s="6"/>
      <c r="L271" s="19"/>
    </row>
    <row r="272" spans="1:12">
      <c r="A272" s="210" t="s">
        <v>21</v>
      </c>
      <c r="B272" s="23"/>
      <c r="C272" s="3"/>
      <c r="D272" s="3"/>
      <c r="E272" s="3"/>
      <c r="F272" s="3"/>
      <c r="G272" s="3"/>
      <c r="H272" s="42"/>
      <c r="I272" s="92">
        <f t="shared" ref="I272:I302" si="62">I271+15</f>
        <v>75</v>
      </c>
      <c r="J272" s="6"/>
      <c r="K272" s="6"/>
      <c r="L272" s="135"/>
    </row>
    <row r="273" spans="1:12">
      <c r="A273" s="210"/>
      <c r="B273" s="23">
        <v>87</v>
      </c>
      <c r="C273" s="3"/>
      <c r="D273" s="4">
        <v>2.0290291515857484</v>
      </c>
      <c r="E273" s="4">
        <v>1.9289999999999998</v>
      </c>
      <c r="F273" s="4">
        <v>1.0208355710680815E-2</v>
      </c>
      <c r="G273" s="76">
        <v>-4.9299021410102801</v>
      </c>
      <c r="H273" s="42">
        <v>6.3</v>
      </c>
      <c r="I273" s="92">
        <f t="shared" si="62"/>
        <v>90</v>
      </c>
      <c r="J273" s="6">
        <f t="shared" ref="J273:J288" si="63">G273+(G274-G273)/15*(I273-B273)</f>
        <v>-4.8281014116934768</v>
      </c>
      <c r="K273" s="6">
        <f t="shared" ref="K273:K288" si="64">H273+(H274-H273)/15*(I273-B273)</f>
        <v>6.3</v>
      </c>
      <c r="L273" s="135"/>
    </row>
    <row r="274" spans="1:12">
      <c r="A274" s="210"/>
      <c r="B274" s="23">
        <v>102</v>
      </c>
      <c r="C274" s="3"/>
      <c r="D274" s="4">
        <v>2.0245011404372319</v>
      </c>
      <c r="E274" s="4">
        <v>1.9349999999999998</v>
      </c>
      <c r="F274" s="4">
        <v>8.8852331663863953E-3</v>
      </c>
      <c r="G274" s="76">
        <v>-4.4208984944262637</v>
      </c>
      <c r="H274" s="42">
        <v>6.3</v>
      </c>
      <c r="I274" s="92">
        <f t="shared" si="62"/>
        <v>105</v>
      </c>
      <c r="J274" s="6">
        <f t="shared" si="63"/>
        <v>-4.3552512804578711</v>
      </c>
      <c r="K274" s="6">
        <f t="shared" si="64"/>
        <v>6.3</v>
      </c>
      <c r="L274" s="135"/>
    </row>
    <row r="275" spans="1:12">
      <c r="A275" s="210"/>
      <c r="B275" s="23">
        <v>117</v>
      </c>
      <c r="C275" s="3"/>
      <c r="D275" s="4">
        <v>2.0207004479465138</v>
      </c>
      <c r="E275" s="4">
        <v>1.9380000000000002</v>
      </c>
      <c r="F275" s="4">
        <v>1.0052493799000702E-2</v>
      </c>
      <c r="G275" s="76">
        <v>-4.0926624245843026</v>
      </c>
      <c r="H275" s="42">
        <v>6.3</v>
      </c>
      <c r="I275" s="92">
        <f t="shared" si="62"/>
        <v>120</v>
      </c>
      <c r="J275" s="6">
        <f t="shared" si="63"/>
        <v>-4.0760670656988642</v>
      </c>
      <c r="K275" s="6">
        <f t="shared" si="64"/>
        <v>6.3</v>
      </c>
      <c r="L275" s="135"/>
    </row>
    <row r="276" spans="1:12">
      <c r="A276" s="210"/>
      <c r="B276" s="23">
        <v>132</v>
      </c>
      <c r="C276" s="3"/>
      <c r="D276" s="4">
        <v>2.0147866091452258</v>
      </c>
      <c r="E276" s="4">
        <v>1.9339999999999999</v>
      </c>
      <c r="F276" s="4">
        <v>1.0462967275611948E-2</v>
      </c>
      <c r="G276" s="76">
        <v>-4.0096856301571115</v>
      </c>
      <c r="H276" s="42">
        <v>6.3</v>
      </c>
      <c r="I276" s="92">
        <f t="shared" si="62"/>
        <v>135</v>
      </c>
      <c r="J276" s="6">
        <f t="shared" si="63"/>
        <v>-4.0708455978270193</v>
      </c>
      <c r="K276" s="6">
        <f t="shared" si="64"/>
        <v>6.3</v>
      </c>
      <c r="L276" s="135"/>
    </row>
    <row r="277" spans="1:12">
      <c r="A277" s="210"/>
      <c r="B277" s="23">
        <v>147</v>
      </c>
      <c r="C277" s="3"/>
      <c r="D277" s="4">
        <v>2.0086844871511547</v>
      </c>
      <c r="E277" s="4">
        <v>1.9219999999999993</v>
      </c>
      <c r="F277" s="4">
        <v>1.00524937990007E-2</v>
      </c>
      <c r="G277" s="76">
        <v>-4.3154854685066493</v>
      </c>
      <c r="H277" s="42">
        <v>6.3</v>
      </c>
      <c r="I277" s="92">
        <f t="shared" si="62"/>
        <v>150</v>
      </c>
      <c r="J277" s="6">
        <f t="shared" si="63"/>
        <v>-4.2678810248262602</v>
      </c>
      <c r="K277" s="6">
        <f t="shared" si="64"/>
        <v>6.3</v>
      </c>
      <c r="L277" s="135"/>
    </row>
    <row r="278" spans="1:12">
      <c r="A278" s="210"/>
      <c r="B278" s="23">
        <v>162</v>
      </c>
      <c r="C278" s="3"/>
      <c r="D278" s="4">
        <v>2.0037001367169305</v>
      </c>
      <c r="E278" s="4">
        <v>1.9219999999999999</v>
      </c>
      <c r="F278" s="4">
        <v>1.0052493799000702E-2</v>
      </c>
      <c r="G278" s="76">
        <v>-4.0774632501047039</v>
      </c>
      <c r="H278" s="42">
        <v>6.3</v>
      </c>
      <c r="I278" s="92">
        <f t="shared" si="62"/>
        <v>165</v>
      </c>
      <c r="J278" s="6">
        <f t="shared" si="63"/>
        <v>-4.0334458783753808</v>
      </c>
      <c r="K278" s="6">
        <f t="shared" si="64"/>
        <v>6.3</v>
      </c>
      <c r="L278" s="135"/>
    </row>
    <row r="279" spans="1:12">
      <c r="A279" s="210"/>
      <c r="B279" s="23">
        <v>177</v>
      </c>
      <c r="C279" s="3"/>
      <c r="D279" s="4">
        <v>2.0011935682490152</v>
      </c>
      <c r="E279" s="4">
        <v>1.9239999999999999</v>
      </c>
      <c r="F279" s="4">
        <v>9.4032469196325529E-3</v>
      </c>
      <c r="G279" s="76">
        <v>-3.8573763914580894</v>
      </c>
      <c r="H279" s="42">
        <v>6.3</v>
      </c>
      <c r="I279" s="92">
        <f t="shared" si="62"/>
        <v>180</v>
      </c>
      <c r="J279" s="6">
        <f t="shared" si="63"/>
        <v>-3.8758262638042438</v>
      </c>
      <c r="K279" s="6">
        <f t="shared" si="64"/>
        <v>6.3</v>
      </c>
      <c r="L279" s="135"/>
    </row>
    <row r="280" spans="1:12">
      <c r="A280" s="210"/>
      <c r="B280" s="23">
        <v>192</v>
      </c>
      <c r="C280" s="3"/>
      <c r="D280" s="4">
        <v>1.9999922072805216</v>
      </c>
      <c r="E280" s="4">
        <v>1.9209999999999998</v>
      </c>
      <c r="F280" s="4">
        <v>1.0208355710680817E-2</v>
      </c>
      <c r="G280" s="76">
        <v>-3.9496257531888603</v>
      </c>
      <c r="H280" s="42">
        <v>6.3</v>
      </c>
      <c r="I280" s="92">
        <f t="shared" si="62"/>
        <v>195</v>
      </c>
      <c r="J280" s="6">
        <f t="shared" si="63"/>
        <v>-3.9478418585946433</v>
      </c>
      <c r="K280" s="6">
        <f t="shared" si="64"/>
        <v>6.3</v>
      </c>
      <c r="L280" s="135"/>
    </row>
    <row r="281" spans="1:12">
      <c r="A281" s="210"/>
      <c r="B281" s="23">
        <v>207</v>
      </c>
      <c r="C281" s="3"/>
      <c r="D281" s="4">
        <v>2.0008475240373205</v>
      </c>
      <c r="E281" s="4">
        <v>1.9219999999999999</v>
      </c>
      <c r="F281" s="4">
        <v>1.00524937990007E-2</v>
      </c>
      <c r="G281" s="76">
        <v>-3.9407062802177748</v>
      </c>
      <c r="H281" s="42">
        <v>6.3</v>
      </c>
      <c r="I281" s="92">
        <f t="shared" si="62"/>
        <v>210</v>
      </c>
      <c r="J281" s="6">
        <f t="shared" si="63"/>
        <v>-3.9711979103541108</v>
      </c>
      <c r="K281" s="6">
        <f t="shared" si="64"/>
        <v>6.3</v>
      </c>
      <c r="L281" s="135"/>
    </row>
    <row r="282" spans="1:12">
      <c r="A282" s="210"/>
      <c r="B282" s="23">
        <v>222</v>
      </c>
      <c r="C282" s="3"/>
      <c r="D282" s="4">
        <v>2.0029854896170836</v>
      </c>
      <c r="E282" s="4">
        <v>1.9209999999999998</v>
      </c>
      <c r="F282" s="4">
        <v>1.0208355710680817E-2</v>
      </c>
      <c r="G282" s="76">
        <v>-4.0931644308994546</v>
      </c>
      <c r="H282" s="42">
        <v>6.3</v>
      </c>
      <c r="I282" s="92">
        <f t="shared" si="62"/>
        <v>225</v>
      </c>
      <c r="J282" s="6">
        <f t="shared" si="63"/>
        <v>-4.1457407184170378</v>
      </c>
      <c r="K282" s="6">
        <f t="shared" si="64"/>
        <v>6.3</v>
      </c>
      <c r="L282" s="135"/>
    </row>
    <row r="283" spans="1:12">
      <c r="A283" s="210"/>
      <c r="B283" s="23">
        <v>237</v>
      </c>
      <c r="C283" s="3"/>
      <c r="D283" s="4">
        <v>2.0063996908380961</v>
      </c>
      <c r="E283" s="4">
        <v>1.9189999999999998</v>
      </c>
      <c r="F283" s="4">
        <v>1.0208355710680817E-2</v>
      </c>
      <c r="G283" s="76">
        <v>-4.3560458684873717</v>
      </c>
      <c r="H283" s="42">
        <v>6.3</v>
      </c>
      <c r="I283" s="92">
        <f t="shared" si="62"/>
        <v>240</v>
      </c>
      <c r="J283" s="6">
        <f t="shared" si="63"/>
        <v>-4.341568388888887</v>
      </c>
      <c r="K283" s="6">
        <f t="shared" si="64"/>
        <v>6.3</v>
      </c>
      <c r="L283" s="135"/>
    </row>
    <row r="284" spans="1:12">
      <c r="A284" s="210"/>
      <c r="B284" s="23">
        <v>252</v>
      </c>
      <c r="C284" s="3"/>
      <c r="D284" s="4">
        <v>2.009061325653807</v>
      </c>
      <c r="E284" s="4">
        <v>1.9229999999999996</v>
      </c>
      <c r="F284" s="4">
        <v>1.1742858972248006E-2</v>
      </c>
      <c r="G284" s="76">
        <v>-4.2836584704949487</v>
      </c>
      <c r="H284" s="42">
        <v>6.3</v>
      </c>
      <c r="I284" s="92">
        <f t="shared" si="62"/>
        <v>255</v>
      </c>
      <c r="J284" s="6">
        <f t="shared" si="63"/>
        <v>-4.3058549330982547</v>
      </c>
      <c r="K284" s="6">
        <f t="shared" si="64"/>
        <v>6.3</v>
      </c>
      <c r="L284" s="135"/>
    </row>
    <row r="285" spans="1:12">
      <c r="A285" s="210"/>
      <c r="B285" s="23">
        <v>267</v>
      </c>
      <c r="C285" s="3"/>
      <c r="D285" s="4">
        <v>2.010347553475353</v>
      </c>
      <c r="E285" s="4">
        <v>1.9219999999999999</v>
      </c>
      <c r="F285" s="4">
        <v>1.00524937990007E-2</v>
      </c>
      <c r="G285" s="76">
        <v>-4.3946407835114769</v>
      </c>
      <c r="H285" s="42">
        <v>6.3</v>
      </c>
      <c r="I285" s="92">
        <f t="shared" si="62"/>
        <v>270</v>
      </c>
      <c r="J285" s="6">
        <f t="shared" si="63"/>
        <v>-4.4194313803601668</v>
      </c>
      <c r="K285" s="6">
        <f t="shared" si="64"/>
        <v>6.3</v>
      </c>
      <c r="L285" s="135"/>
    </row>
    <row r="286" spans="1:12">
      <c r="A286" s="210"/>
      <c r="B286" s="23">
        <v>282</v>
      </c>
      <c r="C286" s="3"/>
      <c r="D286" s="4">
        <v>2.0087680687638123</v>
      </c>
      <c r="E286" s="4">
        <v>1.9179999999999997</v>
      </c>
      <c r="F286" s="4">
        <v>1.0052493799000702E-2</v>
      </c>
      <c r="G286" s="76">
        <v>-4.5185937677549255</v>
      </c>
      <c r="H286" s="42">
        <v>6.3</v>
      </c>
      <c r="I286" s="92">
        <f t="shared" si="62"/>
        <v>285</v>
      </c>
      <c r="J286" s="6">
        <f t="shared" si="63"/>
        <v>-4.4776847423103536</v>
      </c>
      <c r="K286" s="6">
        <f t="shared" si="64"/>
        <v>6.3</v>
      </c>
      <c r="L286" s="135"/>
    </row>
    <row r="287" spans="1:12">
      <c r="A287" s="210"/>
      <c r="B287" s="23">
        <v>297</v>
      </c>
      <c r="C287" s="3"/>
      <c r="D287" s="4">
        <v>2.0055190680926627</v>
      </c>
      <c r="E287" s="4">
        <v>1.9189999999999998</v>
      </c>
      <c r="F287" s="4">
        <v>1.0208355710680817E-2</v>
      </c>
      <c r="G287" s="76">
        <v>-4.3140486405320653</v>
      </c>
      <c r="H287" s="42">
        <v>6.3</v>
      </c>
      <c r="I287" s="92">
        <f t="shared" si="62"/>
        <v>300</v>
      </c>
      <c r="J287" s="6">
        <f t="shared" si="63"/>
        <v>-4.3702707863979926</v>
      </c>
      <c r="K287" s="6">
        <f t="shared" si="64"/>
        <v>6.3</v>
      </c>
      <c r="L287" s="135"/>
    </row>
    <row r="288" spans="1:12">
      <c r="A288" s="210"/>
      <c r="B288" s="23">
        <v>312</v>
      </c>
      <c r="C288" s="3"/>
      <c r="D288" s="4">
        <v>2.0019948541234003</v>
      </c>
      <c r="E288" s="4">
        <v>1.9099999999999997</v>
      </c>
      <c r="F288" s="4">
        <v>9.1766293548224791E-3</v>
      </c>
      <c r="G288" s="76">
        <v>-4.5951593698617037</v>
      </c>
      <c r="H288" s="42">
        <v>6.3</v>
      </c>
      <c r="I288" s="92">
        <f t="shared" si="62"/>
        <v>315</v>
      </c>
      <c r="J288" s="6">
        <f t="shared" si="63"/>
        <v>-4.5908037713738876</v>
      </c>
      <c r="K288" s="6">
        <f t="shared" si="64"/>
        <v>6.3</v>
      </c>
      <c r="L288" s="135"/>
    </row>
    <row r="289" spans="1:12">
      <c r="A289" s="210"/>
      <c r="B289" s="23">
        <v>327</v>
      </c>
      <c r="C289" s="4">
        <v>1.997346261988425</v>
      </c>
      <c r="D289" s="4">
        <v>1.997346261988425</v>
      </c>
      <c r="E289" s="4">
        <v>1.9059999999999995</v>
      </c>
      <c r="F289" s="4">
        <v>8.2078268166812414E-3</v>
      </c>
      <c r="G289" s="76">
        <v>-4.5733813774226251</v>
      </c>
      <c r="H289" s="42">
        <v>6.3</v>
      </c>
      <c r="I289" s="92">
        <f t="shared" si="62"/>
        <v>330</v>
      </c>
      <c r="J289" s="6"/>
      <c r="K289" s="6"/>
      <c r="L289" s="135"/>
    </row>
    <row r="290" spans="1:12">
      <c r="A290" s="210"/>
      <c r="B290" s="23"/>
      <c r="C290" s="4"/>
      <c r="D290" s="4"/>
      <c r="E290" s="4"/>
      <c r="F290" s="4"/>
      <c r="G290" s="76"/>
      <c r="H290" s="42"/>
      <c r="I290" s="92">
        <f t="shared" si="62"/>
        <v>345</v>
      </c>
      <c r="J290" s="6"/>
      <c r="K290" s="6"/>
      <c r="L290" s="135"/>
    </row>
    <row r="291" spans="1:12">
      <c r="A291" s="210"/>
      <c r="B291" s="23"/>
      <c r="C291" s="4"/>
      <c r="D291" s="4"/>
      <c r="E291" s="4"/>
      <c r="F291" s="4"/>
      <c r="G291" s="76"/>
      <c r="H291" s="42"/>
      <c r="I291" s="92">
        <f t="shared" si="62"/>
        <v>360</v>
      </c>
      <c r="J291" s="6"/>
      <c r="K291" s="6"/>
      <c r="L291" s="135"/>
    </row>
    <row r="292" spans="1:12">
      <c r="A292" s="210"/>
      <c r="B292" s="23"/>
      <c r="C292" s="4"/>
      <c r="D292" s="4"/>
      <c r="E292" s="4"/>
      <c r="F292" s="4"/>
      <c r="G292" s="76"/>
      <c r="H292" s="42"/>
      <c r="I292" s="92">
        <f t="shared" si="62"/>
        <v>375</v>
      </c>
      <c r="J292" s="6"/>
      <c r="K292" s="6"/>
      <c r="L292" s="19"/>
    </row>
    <row r="293" spans="1:12">
      <c r="A293" s="3"/>
      <c r="B293" s="23"/>
      <c r="C293" s="4"/>
      <c r="D293" s="4"/>
      <c r="E293" s="4"/>
      <c r="F293" s="4"/>
      <c r="G293" s="76"/>
      <c r="H293" s="42"/>
      <c r="I293" s="92">
        <f t="shared" si="62"/>
        <v>390</v>
      </c>
      <c r="J293" s="6"/>
      <c r="K293" s="6"/>
      <c r="L293" s="19"/>
    </row>
    <row r="294" spans="1:12">
      <c r="A294" s="3"/>
      <c r="B294" s="23"/>
      <c r="C294" s="4"/>
      <c r="D294" s="4"/>
      <c r="E294" s="4"/>
      <c r="F294" s="4"/>
      <c r="G294" s="76"/>
      <c r="H294" s="42"/>
      <c r="I294" s="92">
        <f t="shared" si="62"/>
        <v>405</v>
      </c>
      <c r="J294" s="6"/>
      <c r="K294" s="6"/>
      <c r="L294" s="19"/>
    </row>
    <row r="295" spans="1:12">
      <c r="A295" s="3"/>
      <c r="B295" s="23"/>
      <c r="C295" s="4"/>
      <c r="D295" s="4"/>
      <c r="E295" s="4"/>
      <c r="F295" s="4"/>
      <c r="G295" s="76"/>
      <c r="H295" s="42"/>
      <c r="I295" s="92">
        <f t="shared" si="62"/>
        <v>420</v>
      </c>
      <c r="J295" s="6"/>
      <c r="K295" s="6"/>
      <c r="L295" s="19"/>
    </row>
    <row r="296" spans="1:12">
      <c r="A296" s="3"/>
      <c r="B296" s="23"/>
      <c r="C296" s="4"/>
      <c r="D296" s="4"/>
      <c r="E296" s="4"/>
      <c r="F296" s="4"/>
      <c r="G296" s="76"/>
      <c r="H296" s="42"/>
      <c r="I296" s="92">
        <f t="shared" si="62"/>
        <v>435</v>
      </c>
      <c r="J296" s="6"/>
      <c r="K296" s="6"/>
      <c r="L296" s="19"/>
    </row>
    <row r="297" spans="1:12">
      <c r="A297" s="3"/>
      <c r="B297" s="23"/>
      <c r="C297" s="4"/>
      <c r="D297" s="4"/>
      <c r="E297" s="4"/>
      <c r="F297" s="4"/>
      <c r="G297" s="76"/>
      <c r="H297" s="42"/>
      <c r="I297" s="92">
        <f t="shared" si="62"/>
        <v>450</v>
      </c>
      <c r="J297" s="6"/>
      <c r="K297" s="6"/>
      <c r="L297" s="19"/>
    </row>
    <row r="298" spans="1:12">
      <c r="A298" s="3"/>
      <c r="B298" s="23"/>
      <c r="C298" s="4"/>
      <c r="D298" s="4"/>
      <c r="E298" s="4"/>
      <c r="F298" s="4"/>
      <c r="G298" s="76"/>
      <c r="H298" s="42"/>
      <c r="I298" s="92">
        <f t="shared" si="62"/>
        <v>465</v>
      </c>
      <c r="J298" s="6"/>
      <c r="K298" s="6"/>
      <c r="L298" s="19"/>
    </row>
    <row r="299" spans="1:12">
      <c r="A299" s="3"/>
      <c r="B299" s="23"/>
      <c r="C299" s="4"/>
      <c r="D299" s="4"/>
      <c r="E299" s="4"/>
      <c r="F299" s="4"/>
      <c r="G299" s="76"/>
      <c r="H299" s="42"/>
      <c r="I299" s="92">
        <f t="shared" si="62"/>
        <v>480</v>
      </c>
      <c r="J299" s="6"/>
      <c r="K299" s="6"/>
      <c r="L299" s="19"/>
    </row>
    <row r="300" spans="1:12">
      <c r="A300" s="3"/>
      <c r="B300" s="23"/>
      <c r="C300" s="4"/>
      <c r="D300" s="4"/>
      <c r="E300" s="4"/>
      <c r="F300" s="4"/>
      <c r="G300" s="76"/>
      <c r="H300" s="42"/>
      <c r="I300" s="92">
        <f t="shared" si="62"/>
        <v>495</v>
      </c>
      <c r="J300" s="6"/>
      <c r="K300" s="6"/>
      <c r="L300" s="19"/>
    </row>
    <row r="301" spans="1:12">
      <c r="A301" s="3"/>
      <c r="B301" s="23"/>
      <c r="C301" s="4"/>
      <c r="D301" s="4"/>
      <c r="E301" s="4"/>
      <c r="F301" s="4"/>
      <c r="G301" s="76"/>
      <c r="H301" s="42"/>
      <c r="I301" s="92">
        <f t="shared" si="62"/>
        <v>510</v>
      </c>
      <c r="J301" s="6"/>
      <c r="K301" s="6"/>
      <c r="L301" s="19"/>
    </row>
    <row r="302" spans="1:12">
      <c r="A302" s="3"/>
      <c r="B302" s="23"/>
      <c r="C302" s="4"/>
      <c r="D302" s="4"/>
      <c r="E302" s="4"/>
      <c r="F302" s="4"/>
      <c r="G302" s="76"/>
      <c r="H302" s="42"/>
      <c r="I302" s="92">
        <f t="shared" si="62"/>
        <v>525</v>
      </c>
      <c r="J302" s="6"/>
      <c r="K302" s="6"/>
      <c r="L302" s="19"/>
    </row>
    <row r="303" spans="1:12">
      <c r="A303" s="3"/>
      <c r="B303" s="23"/>
      <c r="C303" s="4"/>
      <c r="D303" s="4"/>
      <c r="E303" s="4"/>
      <c r="F303" s="4"/>
      <c r="G303" s="76"/>
      <c r="H303" s="42"/>
      <c r="L303" s="19"/>
    </row>
    <row r="304" spans="1:12">
      <c r="B304" s="23"/>
      <c r="C304" s="3"/>
      <c r="D304" s="3"/>
      <c r="E304" s="3"/>
      <c r="F304" s="3"/>
      <c r="G304" s="3"/>
      <c r="H304" s="42"/>
      <c r="L304" s="19"/>
    </row>
    <row r="305" spans="1:12">
      <c r="A305" s="17"/>
      <c r="B305" s="82">
        <v>42</v>
      </c>
      <c r="C305" s="83"/>
      <c r="D305" s="83">
        <v>2.0299999999999998</v>
      </c>
      <c r="E305" s="83">
        <v>1.83</v>
      </c>
      <c r="F305" s="83">
        <v>1.2E-2</v>
      </c>
      <c r="G305" s="83">
        <v>-9.8520000000000003</v>
      </c>
      <c r="H305" s="84">
        <v>1.4</v>
      </c>
      <c r="I305" s="93">
        <v>45</v>
      </c>
      <c r="J305" s="29"/>
      <c r="K305" s="29"/>
      <c r="L305" s="19"/>
    </row>
    <row r="306" spans="1:12">
      <c r="B306" s="23">
        <v>57</v>
      </c>
      <c r="C306" s="3"/>
      <c r="D306" s="3">
        <v>2.0230000000000001</v>
      </c>
      <c r="E306" s="3">
        <v>1.843</v>
      </c>
      <c r="F306" s="3">
        <v>0.01</v>
      </c>
      <c r="G306" s="3">
        <v>-8.8979999999999997</v>
      </c>
      <c r="H306" s="42">
        <v>1.4</v>
      </c>
      <c r="I306" s="92">
        <f>I305+15</f>
        <v>60</v>
      </c>
      <c r="J306" s="6">
        <f t="shared" ref="J306:J324" si="65">G306+(G307-G306)/15*(I306-B306)</f>
        <v>-8.6994000000000007</v>
      </c>
      <c r="K306" s="6">
        <f t="shared" ref="K306:K324" si="66">H306+(H307-H306)/15*(I306-B306)</f>
        <v>1.4</v>
      </c>
      <c r="L306" s="19"/>
    </row>
    <row r="307" spans="1:12">
      <c r="A307" s="210" t="s">
        <v>22</v>
      </c>
      <c r="B307" s="23">
        <v>72</v>
      </c>
      <c r="C307" s="3"/>
      <c r="D307" s="3">
        <v>2.024</v>
      </c>
      <c r="E307" s="3">
        <v>1.8640000000000001</v>
      </c>
      <c r="F307" s="3">
        <v>0.01</v>
      </c>
      <c r="G307" s="3">
        <v>-7.9050000000000002</v>
      </c>
      <c r="H307" s="42">
        <v>1.4</v>
      </c>
      <c r="I307" s="92">
        <f t="shared" ref="I307:I337" si="67">I306+15</f>
        <v>75</v>
      </c>
      <c r="J307" s="6">
        <f t="shared" si="65"/>
        <v>-7.7068000000000003</v>
      </c>
      <c r="K307" s="6">
        <f t="shared" si="66"/>
        <v>1.4</v>
      </c>
      <c r="L307" s="135"/>
    </row>
    <row r="308" spans="1:12">
      <c r="A308" s="210"/>
      <c r="B308" s="23">
        <v>87</v>
      </c>
      <c r="C308" s="3"/>
      <c r="D308" s="3">
        <v>2.0249999999999999</v>
      </c>
      <c r="E308" s="3">
        <v>1.885</v>
      </c>
      <c r="F308" s="3">
        <v>1.2999999999999999E-2</v>
      </c>
      <c r="G308" s="3">
        <v>-6.9139999999999997</v>
      </c>
      <c r="H308" s="42">
        <v>1.4</v>
      </c>
      <c r="I308" s="92">
        <f t="shared" si="67"/>
        <v>90</v>
      </c>
      <c r="J308" s="6">
        <f t="shared" si="65"/>
        <v>-6.7652000000000001</v>
      </c>
      <c r="K308" s="6">
        <f t="shared" si="66"/>
        <v>1.4</v>
      </c>
      <c r="L308" s="135"/>
    </row>
    <row r="309" spans="1:12">
      <c r="A309" s="210"/>
      <c r="B309" s="23">
        <v>102</v>
      </c>
      <c r="C309" s="3"/>
      <c r="D309" s="3">
        <v>2.0259999999999998</v>
      </c>
      <c r="E309" s="3">
        <v>1.901</v>
      </c>
      <c r="F309" s="3">
        <v>0.01</v>
      </c>
      <c r="G309" s="3">
        <v>-6.17</v>
      </c>
      <c r="H309" s="42">
        <v>1.4</v>
      </c>
      <c r="I309" s="92">
        <f t="shared" si="67"/>
        <v>105</v>
      </c>
      <c r="J309" s="6">
        <f t="shared" si="65"/>
        <v>-5.9927999999999999</v>
      </c>
      <c r="K309" s="6">
        <f t="shared" si="66"/>
        <v>1.4</v>
      </c>
      <c r="L309" s="135"/>
    </row>
    <row r="310" spans="1:12">
      <c r="A310" s="210"/>
      <c r="B310" s="23">
        <v>117</v>
      </c>
      <c r="C310" s="3"/>
      <c r="D310" s="3">
        <v>2.0249999999999999</v>
      </c>
      <c r="E310" s="3">
        <v>1.9179999999999999</v>
      </c>
      <c r="F310" s="3">
        <v>0.01</v>
      </c>
      <c r="G310" s="3">
        <v>-5.2839999999999998</v>
      </c>
      <c r="H310" s="42">
        <v>1.4</v>
      </c>
      <c r="I310" s="92">
        <f t="shared" si="67"/>
        <v>120</v>
      </c>
      <c r="J310" s="6">
        <f t="shared" si="65"/>
        <v>-5.1066000000000003</v>
      </c>
      <c r="K310" s="6">
        <f t="shared" si="66"/>
        <v>1.4</v>
      </c>
      <c r="L310" s="135"/>
    </row>
    <row r="311" spans="1:12">
      <c r="A311" s="210"/>
      <c r="B311" s="23">
        <v>132</v>
      </c>
      <c r="C311" s="3"/>
      <c r="D311" s="3">
        <v>2.024</v>
      </c>
      <c r="E311" s="3">
        <v>1.9350000000000001</v>
      </c>
      <c r="F311" s="3">
        <v>1.2999999999999999E-2</v>
      </c>
      <c r="G311" s="3">
        <v>-4.3970000000000002</v>
      </c>
      <c r="H311" s="42">
        <v>1.4</v>
      </c>
      <c r="I311" s="92">
        <f t="shared" si="67"/>
        <v>135</v>
      </c>
      <c r="J311" s="6">
        <f t="shared" si="65"/>
        <v>-4.367</v>
      </c>
      <c r="K311" s="6">
        <f t="shared" si="66"/>
        <v>1.4</v>
      </c>
      <c r="L311" s="135"/>
    </row>
    <row r="312" spans="1:12">
      <c r="A312" s="210"/>
      <c r="B312" s="23">
        <v>147</v>
      </c>
      <c r="C312" s="3"/>
      <c r="D312" s="3">
        <v>2.0249999999999999</v>
      </c>
      <c r="E312" s="3">
        <v>1.9390000000000001</v>
      </c>
      <c r="F312" s="3">
        <v>0.01</v>
      </c>
      <c r="G312" s="3">
        <v>-4.2469999999999999</v>
      </c>
      <c r="H312" s="42">
        <v>1.4</v>
      </c>
      <c r="I312" s="92">
        <f t="shared" si="67"/>
        <v>150</v>
      </c>
      <c r="J312" s="6">
        <f t="shared" si="65"/>
        <v>-4.2469999999999999</v>
      </c>
      <c r="K312" s="6">
        <f t="shared" si="66"/>
        <v>1.4</v>
      </c>
      <c r="L312" s="135"/>
    </row>
    <row r="313" spans="1:12">
      <c r="A313" s="210"/>
      <c r="B313" s="23">
        <v>162</v>
      </c>
      <c r="C313" s="3"/>
      <c r="D313" s="3">
        <v>2.0249999999999999</v>
      </c>
      <c r="E313" s="3">
        <v>1.9390000000000001</v>
      </c>
      <c r="F313" s="3">
        <v>0.01</v>
      </c>
      <c r="G313" s="3">
        <v>-4.2469999999999999</v>
      </c>
      <c r="H313" s="42">
        <v>1.4</v>
      </c>
      <c r="I313" s="92">
        <f t="shared" si="67"/>
        <v>165</v>
      </c>
      <c r="J313" s="6">
        <f t="shared" si="65"/>
        <v>-4.2766000000000002</v>
      </c>
      <c r="K313" s="6">
        <f t="shared" si="66"/>
        <v>1.4</v>
      </c>
      <c r="L313" s="135"/>
    </row>
    <row r="314" spans="1:12">
      <c r="A314" s="210"/>
      <c r="B314" s="23">
        <v>177</v>
      </c>
      <c r="C314" s="3"/>
      <c r="D314" s="3">
        <v>2.0249999999999999</v>
      </c>
      <c r="E314" s="3">
        <v>1.9359999999999999</v>
      </c>
      <c r="F314" s="3">
        <v>1.2E-2</v>
      </c>
      <c r="G314" s="3">
        <v>-4.3949999999999996</v>
      </c>
      <c r="H314" s="42">
        <v>1.4</v>
      </c>
      <c r="I314" s="92">
        <f t="shared" si="67"/>
        <v>180</v>
      </c>
      <c r="J314" s="6">
        <f t="shared" si="65"/>
        <v>-4.3945999999999996</v>
      </c>
      <c r="K314" s="6">
        <f t="shared" si="66"/>
        <v>1.4</v>
      </c>
      <c r="L314" s="135"/>
    </row>
    <row r="315" spans="1:12">
      <c r="A315" s="210"/>
      <c r="B315" s="23">
        <v>192</v>
      </c>
      <c r="C315" s="3"/>
      <c r="D315" s="3">
        <v>2.0259999999999998</v>
      </c>
      <c r="E315" s="3">
        <v>1.9370000000000001</v>
      </c>
      <c r="F315" s="3">
        <v>0.01</v>
      </c>
      <c r="G315" s="3">
        <v>-4.3929999999999998</v>
      </c>
      <c r="H315" s="42">
        <v>1.4</v>
      </c>
      <c r="I315" s="92">
        <f t="shared" si="67"/>
        <v>195</v>
      </c>
      <c r="J315" s="6">
        <f t="shared" si="65"/>
        <v>-4.3637999999999995</v>
      </c>
      <c r="K315" s="6">
        <f t="shared" si="66"/>
        <v>1.4</v>
      </c>
      <c r="L315" s="135"/>
    </row>
    <row r="316" spans="1:12">
      <c r="A316" s="210"/>
      <c r="B316" s="23">
        <v>207</v>
      </c>
      <c r="C316" s="3"/>
      <c r="D316" s="3">
        <v>2.0249999999999999</v>
      </c>
      <c r="E316" s="3">
        <v>1.9390000000000001</v>
      </c>
      <c r="F316" s="3">
        <v>0.01</v>
      </c>
      <c r="G316" s="3">
        <v>-4.2469999999999999</v>
      </c>
      <c r="H316" s="42">
        <v>1.4</v>
      </c>
      <c r="I316" s="92">
        <f t="shared" si="67"/>
        <v>210</v>
      </c>
      <c r="J316" s="6">
        <f t="shared" si="65"/>
        <v>-4.2375999999999996</v>
      </c>
      <c r="K316" s="6">
        <f t="shared" si="66"/>
        <v>1.4</v>
      </c>
      <c r="L316" s="135"/>
    </row>
    <row r="317" spans="1:12">
      <c r="A317" s="210"/>
      <c r="B317" s="23">
        <v>222</v>
      </c>
      <c r="C317" s="3"/>
      <c r="D317" s="3">
        <v>2.024</v>
      </c>
      <c r="E317" s="3">
        <v>1.9390000000000001</v>
      </c>
      <c r="F317" s="3">
        <v>0.01</v>
      </c>
      <c r="G317" s="3">
        <v>-4.2</v>
      </c>
      <c r="H317" s="42">
        <v>1.4</v>
      </c>
      <c r="I317" s="92">
        <f t="shared" si="67"/>
        <v>225</v>
      </c>
      <c r="J317" s="6">
        <f t="shared" si="65"/>
        <v>-4.2288000000000006</v>
      </c>
      <c r="K317" s="6">
        <f t="shared" si="66"/>
        <v>1.4</v>
      </c>
      <c r="L317" s="135"/>
    </row>
    <row r="318" spans="1:12">
      <c r="A318" s="210"/>
      <c r="B318" s="23">
        <v>237</v>
      </c>
      <c r="C318" s="3"/>
      <c r="D318" s="3">
        <v>2.0259999999999998</v>
      </c>
      <c r="E318" s="3">
        <v>1.9379999999999999</v>
      </c>
      <c r="F318" s="3">
        <v>0.01</v>
      </c>
      <c r="G318" s="3">
        <v>-4.3440000000000003</v>
      </c>
      <c r="H318" s="42">
        <v>1.4</v>
      </c>
      <c r="I318" s="92">
        <f t="shared" si="67"/>
        <v>240</v>
      </c>
      <c r="J318" s="6">
        <f t="shared" si="65"/>
        <v>-4.3142000000000005</v>
      </c>
      <c r="K318" s="6">
        <f t="shared" si="66"/>
        <v>1.4</v>
      </c>
      <c r="L318" s="135"/>
    </row>
    <row r="319" spans="1:12">
      <c r="A319" s="210"/>
      <c r="B319" s="23">
        <v>252</v>
      </c>
      <c r="C319" s="3"/>
      <c r="D319" s="3">
        <v>2.0259999999999998</v>
      </c>
      <c r="E319" s="3">
        <v>1.9410000000000001</v>
      </c>
      <c r="F319" s="3">
        <v>0.01</v>
      </c>
      <c r="G319" s="3">
        <v>-4.1950000000000003</v>
      </c>
      <c r="H319" s="42">
        <v>1.4</v>
      </c>
      <c r="I319" s="92">
        <f t="shared" si="67"/>
        <v>255</v>
      </c>
      <c r="J319" s="6">
        <f t="shared" si="65"/>
        <v>-4.2148000000000003</v>
      </c>
      <c r="K319" s="6">
        <f t="shared" si="66"/>
        <v>1.4</v>
      </c>
      <c r="L319" s="135"/>
    </row>
    <row r="320" spans="1:12">
      <c r="A320" s="210"/>
      <c r="B320" s="23">
        <v>267</v>
      </c>
      <c r="C320" s="3"/>
      <c r="D320" s="3">
        <v>2.0259999999999998</v>
      </c>
      <c r="E320" s="3">
        <v>1.9390000000000001</v>
      </c>
      <c r="F320" s="3">
        <v>0.01</v>
      </c>
      <c r="G320" s="3">
        <v>-4.2939999999999996</v>
      </c>
      <c r="H320" s="42">
        <v>1.4</v>
      </c>
      <c r="I320" s="92">
        <f t="shared" si="67"/>
        <v>270</v>
      </c>
      <c r="J320" s="6">
        <f t="shared" si="65"/>
        <v>-4.3231999999999999</v>
      </c>
      <c r="K320" s="6">
        <f t="shared" si="66"/>
        <v>1.4</v>
      </c>
      <c r="L320" s="135"/>
    </row>
    <row r="321" spans="1:12">
      <c r="A321" s="210"/>
      <c r="B321" s="23">
        <v>282</v>
      </c>
      <c r="C321" s="3"/>
      <c r="D321" s="3">
        <v>2.0270000000000001</v>
      </c>
      <c r="E321" s="3">
        <v>1.9370000000000001</v>
      </c>
      <c r="F321" s="3">
        <v>1.2E-2</v>
      </c>
      <c r="G321" s="3">
        <v>-4.4400000000000004</v>
      </c>
      <c r="H321" s="42">
        <v>1.4</v>
      </c>
      <c r="I321" s="92">
        <f t="shared" si="67"/>
        <v>285</v>
      </c>
      <c r="J321" s="6">
        <f t="shared" si="65"/>
        <v>-4.5688000000000004</v>
      </c>
      <c r="K321" s="6">
        <f t="shared" si="66"/>
        <v>1.4</v>
      </c>
      <c r="L321" s="135"/>
    </row>
    <row r="322" spans="1:12">
      <c r="A322" s="210"/>
      <c r="B322" s="23">
        <v>297</v>
      </c>
      <c r="C322" s="3"/>
      <c r="D322" s="3">
        <v>2.0259999999999998</v>
      </c>
      <c r="E322" s="3">
        <v>1.923</v>
      </c>
      <c r="F322" s="3">
        <v>0.01</v>
      </c>
      <c r="G322" s="3">
        <v>-5.0839999999999996</v>
      </c>
      <c r="H322" s="42">
        <v>1.4</v>
      </c>
      <c r="I322" s="92">
        <f t="shared" si="67"/>
        <v>300</v>
      </c>
      <c r="J322" s="6">
        <f t="shared" si="65"/>
        <v>-5.0745999999999993</v>
      </c>
      <c r="K322" s="6">
        <f t="shared" si="66"/>
        <v>1.4</v>
      </c>
      <c r="L322" s="135"/>
    </row>
    <row r="323" spans="1:12">
      <c r="A323" s="210"/>
      <c r="B323" s="23">
        <v>312</v>
      </c>
      <c r="C323" s="3"/>
      <c r="D323" s="3">
        <v>2.0249999999999999</v>
      </c>
      <c r="E323" s="3">
        <v>1.923</v>
      </c>
      <c r="F323" s="3">
        <v>1.2E-2</v>
      </c>
      <c r="G323" s="3">
        <v>-5.0369999999999999</v>
      </c>
      <c r="H323" s="42">
        <v>1.4</v>
      </c>
      <c r="I323" s="92">
        <f t="shared" si="67"/>
        <v>315</v>
      </c>
      <c r="J323" s="6">
        <f t="shared" si="65"/>
        <v>-5.0952000000000002</v>
      </c>
      <c r="K323" s="6">
        <f t="shared" si="66"/>
        <v>1.4</v>
      </c>
      <c r="L323" s="135"/>
    </row>
    <row r="324" spans="1:12">
      <c r="A324" s="210"/>
      <c r="B324" s="23">
        <v>327</v>
      </c>
      <c r="C324" s="3"/>
      <c r="D324" s="3">
        <v>2.0270000000000001</v>
      </c>
      <c r="E324" s="3">
        <v>1.919</v>
      </c>
      <c r="F324" s="3">
        <v>0.01</v>
      </c>
      <c r="G324" s="3">
        <v>-5.3280000000000003</v>
      </c>
      <c r="H324" s="42">
        <v>1.4</v>
      </c>
      <c r="I324" s="92">
        <f t="shared" si="67"/>
        <v>330</v>
      </c>
      <c r="J324" s="6">
        <f t="shared" si="65"/>
        <v>-5.3</v>
      </c>
      <c r="K324" s="6">
        <f t="shared" si="66"/>
        <v>1.4</v>
      </c>
      <c r="L324" s="135"/>
    </row>
    <row r="325" spans="1:12">
      <c r="A325" s="210"/>
      <c r="B325" s="23">
        <v>342</v>
      </c>
      <c r="C325" s="3"/>
      <c r="D325" s="3">
        <v>2.024</v>
      </c>
      <c r="E325" s="3">
        <v>1.919</v>
      </c>
      <c r="F325" s="3">
        <v>0.01</v>
      </c>
      <c r="G325" s="3">
        <v>-5.1879999999999997</v>
      </c>
      <c r="H325" s="42">
        <v>1.4</v>
      </c>
      <c r="I325" s="92">
        <f t="shared" si="67"/>
        <v>345</v>
      </c>
      <c r="J325" s="6"/>
      <c r="K325" s="6"/>
      <c r="L325" s="135"/>
    </row>
    <row r="326" spans="1:12">
      <c r="A326" s="210"/>
      <c r="B326" s="79">
        <v>357</v>
      </c>
      <c r="C326" s="80"/>
      <c r="D326" s="80">
        <v>2.0270000000000001</v>
      </c>
      <c r="E326" s="80">
        <v>1.889</v>
      </c>
      <c r="F326" s="80">
        <v>1.2E-2</v>
      </c>
      <c r="G326" s="80">
        <v>-6.8079999999999998</v>
      </c>
      <c r="H326" s="81">
        <v>1.4</v>
      </c>
      <c r="I326" s="92">
        <f t="shared" si="67"/>
        <v>360</v>
      </c>
      <c r="J326" s="6"/>
      <c r="K326" s="6"/>
      <c r="L326" s="19"/>
    </row>
    <row r="327" spans="1:12">
      <c r="A327" s="210"/>
      <c r="B327" s="79">
        <v>372</v>
      </c>
      <c r="C327" s="80"/>
      <c r="D327" s="80">
        <v>2.028</v>
      </c>
      <c r="E327" s="80">
        <v>1.82</v>
      </c>
      <c r="F327" s="80">
        <v>1.2E-2</v>
      </c>
      <c r="G327" s="80">
        <v>-10.256</v>
      </c>
      <c r="H327" s="81">
        <v>1.4</v>
      </c>
      <c r="I327" s="92">
        <f t="shared" si="67"/>
        <v>375</v>
      </c>
      <c r="J327" s="6"/>
      <c r="K327" s="6"/>
      <c r="L327" s="19"/>
    </row>
    <row r="328" spans="1:12">
      <c r="B328" s="23"/>
      <c r="C328" s="3"/>
      <c r="D328" s="3"/>
      <c r="E328" s="3"/>
      <c r="F328" s="3"/>
      <c r="G328" s="3"/>
      <c r="H328" s="42"/>
      <c r="I328" s="92">
        <f t="shared" si="67"/>
        <v>390</v>
      </c>
      <c r="J328" s="6"/>
      <c r="K328" s="6"/>
      <c r="L328" s="19"/>
    </row>
    <row r="329" spans="1:12">
      <c r="B329" s="23"/>
      <c r="C329" s="3"/>
      <c r="D329" s="3"/>
      <c r="E329" s="3"/>
      <c r="F329" s="3"/>
      <c r="G329" s="3"/>
      <c r="H329" s="42"/>
      <c r="I329" s="92">
        <f t="shared" si="67"/>
        <v>405</v>
      </c>
      <c r="J329" s="6"/>
      <c r="K329" s="6"/>
      <c r="L329" s="19"/>
    </row>
    <row r="330" spans="1:12">
      <c r="B330" s="23"/>
      <c r="C330" s="3"/>
      <c r="D330" s="3"/>
      <c r="E330" s="3"/>
      <c r="F330" s="3"/>
      <c r="G330" s="3"/>
      <c r="H330" s="42"/>
      <c r="I330" s="92">
        <f t="shared" si="67"/>
        <v>420</v>
      </c>
      <c r="J330" s="6"/>
      <c r="K330" s="6"/>
      <c r="L330" s="19"/>
    </row>
    <row r="331" spans="1:12">
      <c r="B331" s="23"/>
      <c r="C331" s="3"/>
      <c r="D331" s="3"/>
      <c r="E331" s="3"/>
      <c r="F331" s="3"/>
      <c r="G331" s="3"/>
      <c r="H331" s="42"/>
      <c r="I331" s="92">
        <f t="shared" si="67"/>
        <v>435</v>
      </c>
      <c r="J331" s="6"/>
      <c r="K331" s="6"/>
      <c r="L331" s="19"/>
    </row>
    <row r="332" spans="1:12">
      <c r="B332" s="23"/>
      <c r="C332" s="3"/>
      <c r="D332" s="3"/>
      <c r="E332" s="3"/>
      <c r="F332" s="3"/>
      <c r="G332" s="3"/>
      <c r="H332" s="42"/>
      <c r="I332" s="92">
        <f t="shared" si="67"/>
        <v>450</v>
      </c>
      <c r="J332" s="6"/>
      <c r="K332" s="6"/>
      <c r="L332" s="19"/>
    </row>
    <row r="333" spans="1:12">
      <c r="B333" s="23"/>
      <c r="C333" s="3"/>
      <c r="D333" s="3"/>
      <c r="E333" s="3"/>
      <c r="F333" s="3"/>
      <c r="G333" s="3"/>
      <c r="H333" s="42"/>
      <c r="I333" s="92">
        <f t="shared" si="67"/>
        <v>465</v>
      </c>
      <c r="J333" s="6"/>
      <c r="K333" s="6"/>
      <c r="L333" s="19"/>
    </row>
    <row r="334" spans="1:12">
      <c r="B334" s="23"/>
      <c r="C334" s="3"/>
      <c r="D334" s="3"/>
      <c r="E334" s="3"/>
      <c r="F334" s="3"/>
      <c r="G334" s="3"/>
      <c r="H334" s="42"/>
      <c r="I334" s="92">
        <f t="shared" si="67"/>
        <v>480</v>
      </c>
      <c r="J334" s="6"/>
      <c r="K334" s="6"/>
      <c r="L334" s="19"/>
    </row>
    <row r="335" spans="1:12">
      <c r="B335" s="23"/>
      <c r="C335" s="3"/>
      <c r="D335" s="3"/>
      <c r="E335" s="3"/>
      <c r="F335" s="3"/>
      <c r="G335" s="3"/>
      <c r="H335" s="42"/>
      <c r="I335" s="92">
        <f t="shared" si="67"/>
        <v>495</v>
      </c>
      <c r="J335" s="6"/>
      <c r="K335" s="6"/>
      <c r="L335" s="19"/>
    </row>
    <row r="336" spans="1:12">
      <c r="B336" s="23"/>
      <c r="C336" s="3"/>
      <c r="D336" s="3"/>
      <c r="E336" s="3"/>
      <c r="F336" s="3"/>
      <c r="G336" s="3"/>
      <c r="H336" s="42"/>
      <c r="I336" s="92">
        <f t="shared" si="67"/>
        <v>510</v>
      </c>
      <c r="J336" s="6"/>
      <c r="K336" s="6"/>
      <c r="L336" s="19"/>
    </row>
    <row r="337" spans="1:58">
      <c r="B337" s="23"/>
      <c r="C337" s="3"/>
      <c r="D337" s="3"/>
      <c r="E337" s="3"/>
      <c r="F337" s="3"/>
      <c r="G337" s="3"/>
      <c r="H337" s="42"/>
      <c r="I337" s="92">
        <f t="shared" si="67"/>
        <v>525</v>
      </c>
      <c r="J337" s="6"/>
      <c r="K337" s="6"/>
      <c r="L337" s="19"/>
      <c r="BF337" s="109"/>
    </row>
    <row r="338" spans="1:58">
      <c r="B338" s="23"/>
      <c r="C338" s="3"/>
      <c r="D338" s="3"/>
      <c r="E338" s="3"/>
      <c r="F338" s="3"/>
      <c r="G338" s="3"/>
      <c r="H338" s="42"/>
      <c r="L338" s="19"/>
    </row>
    <row r="339" spans="1:58">
      <c r="A339" s="25"/>
      <c r="B339" s="32"/>
      <c r="C339" s="33"/>
      <c r="D339" s="33"/>
      <c r="E339" s="33"/>
      <c r="F339" s="33"/>
      <c r="G339" s="33"/>
      <c r="H339" s="43"/>
      <c r="I339" s="25"/>
      <c r="J339" s="47"/>
      <c r="K339" s="47"/>
      <c r="L339" s="19"/>
    </row>
    <row r="340" spans="1:58">
      <c r="D340" s="6"/>
      <c r="F340" s="2"/>
      <c r="G340" s="2"/>
    </row>
    <row r="341" spans="1:58" s="95" customFormat="1">
      <c r="A341" s="90"/>
      <c r="D341" s="96"/>
      <c r="E341" s="96"/>
      <c r="F341" s="100"/>
      <c r="G341" s="96"/>
      <c r="H341" s="96"/>
      <c r="I341" s="99"/>
    </row>
    <row r="342" spans="1:58" s="95" customFormat="1">
      <c r="A342" s="90"/>
      <c r="D342" s="96"/>
      <c r="E342" s="96"/>
      <c r="F342" s="100"/>
      <c r="G342" s="96"/>
      <c r="H342" s="96"/>
      <c r="I342" s="99"/>
    </row>
    <row r="343" spans="1:58" s="95" customFormat="1">
      <c r="A343" s="90"/>
      <c r="D343" s="96"/>
      <c r="E343" s="96"/>
      <c r="F343" s="100"/>
      <c r="G343" s="96"/>
      <c r="H343" s="96"/>
      <c r="I343" s="99"/>
    </row>
    <row r="344" spans="1:58" s="95" customFormat="1">
      <c r="A344" s="90"/>
      <c r="D344" s="96"/>
      <c r="E344" s="96"/>
      <c r="F344" s="100"/>
      <c r="G344" s="96"/>
      <c r="H344" s="96"/>
      <c r="I344" s="99"/>
    </row>
    <row r="345" spans="1:58" s="95" customFormat="1">
      <c r="A345" s="90"/>
      <c r="D345" s="96"/>
      <c r="E345" s="96"/>
      <c r="F345" s="100"/>
      <c r="G345" s="96"/>
      <c r="H345" s="96"/>
      <c r="I345" s="99"/>
    </row>
    <row r="346" spans="1:58" s="95" customFormat="1">
      <c r="A346" s="90"/>
      <c r="D346" s="96"/>
      <c r="E346" s="96"/>
      <c r="F346" s="100"/>
      <c r="G346" s="96"/>
      <c r="H346" s="96"/>
      <c r="I346" s="99"/>
    </row>
    <row r="347" spans="1:58" s="95" customFormat="1">
      <c r="A347" s="90"/>
      <c r="D347" s="96"/>
      <c r="E347" s="96"/>
      <c r="F347" s="100"/>
      <c r="G347" s="96"/>
      <c r="H347" s="96"/>
      <c r="I347" s="99"/>
    </row>
    <row r="348" spans="1:58" s="95" customFormat="1">
      <c r="A348" s="90"/>
      <c r="D348" s="96"/>
      <c r="E348" s="96"/>
      <c r="F348" s="100"/>
      <c r="G348" s="96"/>
      <c r="H348" s="96"/>
      <c r="I348" s="99"/>
    </row>
    <row r="349" spans="1:58" s="95" customFormat="1">
      <c r="A349" s="90"/>
      <c r="D349" s="96"/>
      <c r="E349" s="96"/>
      <c r="F349" s="100"/>
      <c r="G349" s="96"/>
      <c r="H349" s="96"/>
      <c r="I349" s="99"/>
    </row>
    <row r="350" spans="1:58" s="95" customFormat="1">
      <c r="A350" s="90"/>
      <c r="D350" s="96"/>
      <c r="E350" s="96"/>
      <c r="F350" s="100"/>
      <c r="G350" s="96"/>
      <c r="H350" s="96"/>
      <c r="I350" s="99"/>
    </row>
    <row r="351" spans="1:58" s="95" customFormat="1">
      <c r="A351" s="90"/>
      <c r="D351" s="96"/>
      <c r="E351" s="96"/>
      <c r="F351" s="100"/>
      <c r="G351" s="96"/>
      <c r="H351" s="96"/>
      <c r="I351" s="99"/>
    </row>
    <row r="352" spans="1:58" s="95" customFormat="1">
      <c r="A352" s="90"/>
      <c r="D352" s="96"/>
      <c r="E352" s="96"/>
      <c r="F352" s="100"/>
      <c r="G352" s="96"/>
      <c r="H352" s="96"/>
      <c r="I352" s="99"/>
    </row>
    <row r="353" spans="1:9" s="95" customFormat="1">
      <c r="A353" s="90"/>
      <c r="D353" s="96"/>
      <c r="E353" s="96"/>
      <c r="F353" s="100"/>
      <c r="G353" s="96"/>
      <c r="H353" s="96"/>
      <c r="I353" s="99"/>
    </row>
    <row r="354" spans="1:9" s="95" customFormat="1">
      <c r="A354" s="90"/>
      <c r="D354" s="96"/>
      <c r="E354" s="96"/>
      <c r="F354" s="100"/>
      <c r="G354" s="96"/>
      <c r="H354" s="96"/>
      <c r="I354" s="99"/>
    </row>
    <row r="355" spans="1:9" s="95" customFormat="1">
      <c r="A355" s="90"/>
      <c r="D355" s="96"/>
      <c r="E355" s="96"/>
      <c r="F355" s="100"/>
      <c r="G355" s="96"/>
      <c r="H355" s="96"/>
      <c r="I355" s="99"/>
    </row>
    <row r="356" spans="1:9">
      <c r="A356" s="90"/>
      <c r="D356" s="96"/>
      <c r="E356" s="96"/>
      <c r="F356" s="100"/>
      <c r="G356" s="96"/>
      <c r="H356" s="96"/>
      <c r="I356" s="99"/>
    </row>
    <row r="357" spans="1:9">
      <c r="A357" s="90"/>
      <c r="D357" s="96"/>
      <c r="E357" s="96"/>
      <c r="F357" s="100"/>
      <c r="G357" s="96"/>
      <c r="H357" s="96"/>
      <c r="I357" s="99"/>
    </row>
    <row r="358" spans="1:9">
      <c r="A358" s="90"/>
      <c r="D358" s="96"/>
      <c r="E358" s="96"/>
      <c r="F358" s="100"/>
      <c r="G358" s="96"/>
      <c r="H358" s="96"/>
      <c r="I358" s="99"/>
    </row>
    <row r="359" spans="1:9">
      <c r="A359" s="90"/>
      <c r="D359" s="96"/>
      <c r="E359" s="96"/>
      <c r="F359" s="100"/>
      <c r="G359" s="96"/>
      <c r="H359" s="96"/>
      <c r="I359" s="99"/>
    </row>
    <row r="360" spans="1:9">
      <c r="A360" s="90"/>
      <c r="D360" s="96"/>
      <c r="E360" s="96"/>
      <c r="F360" s="100"/>
      <c r="G360" s="96"/>
      <c r="H360" s="96"/>
      <c r="I360" s="99"/>
    </row>
    <row r="361" spans="1:9">
      <c r="A361" s="90"/>
      <c r="D361" s="96"/>
      <c r="E361" s="96"/>
      <c r="F361" s="100"/>
      <c r="G361" s="96"/>
      <c r="H361" s="96"/>
      <c r="I361" s="99"/>
    </row>
    <row r="362" spans="1:9">
      <c r="A362" s="90"/>
      <c r="D362" s="96"/>
      <c r="E362" s="96"/>
      <c r="F362" s="100"/>
      <c r="G362" s="96"/>
      <c r="H362" s="96"/>
      <c r="I362" s="99"/>
    </row>
    <row r="363" spans="1:9">
      <c r="A363" s="90"/>
      <c r="D363" s="96"/>
      <c r="E363" s="96"/>
      <c r="F363" s="100"/>
      <c r="G363" s="96"/>
      <c r="H363" s="96"/>
      <c r="I363" s="99"/>
    </row>
    <row r="364" spans="1:9">
      <c r="A364" s="90"/>
      <c r="D364" s="96"/>
      <c r="E364" s="96"/>
      <c r="F364" s="100"/>
      <c r="G364" s="96"/>
      <c r="H364" s="96"/>
      <c r="I364" s="99"/>
    </row>
    <row r="365" spans="1:9">
      <c r="A365" s="90"/>
      <c r="D365" s="96"/>
      <c r="E365" s="96"/>
      <c r="F365" s="100"/>
      <c r="G365" s="96"/>
      <c r="H365" s="96"/>
      <c r="I365" s="99"/>
    </row>
    <row r="366" spans="1:9">
      <c r="A366" s="90"/>
      <c r="D366" s="97"/>
      <c r="E366" s="97"/>
      <c r="F366" s="95"/>
      <c r="G366" s="97"/>
      <c r="H366" s="97"/>
      <c r="I366" s="98"/>
    </row>
    <row r="367" spans="1:9">
      <c r="A367" s="90"/>
      <c r="D367" s="97"/>
      <c r="E367" s="97"/>
      <c r="F367" s="95"/>
      <c r="G367" s="97"/>
      <c r="H367" s="97"/>
      <c r="I367" s="98"/>
    </row>
    <row r="368" spans="1:9">
      <c r="A368" s="90"/>
      <c r="D368" s="97"/>
      <c r="E368" s="97"/>
      <c r="F368" s="95"/>
      <c r="G368" s="97"/>
      <c r="H368" s="97"/>
      <c r="I368" s="98"/>
    </row>
    <row r="369" spans="1:13">
      <c r="A369" s="90"/>
      <c r="D369" s="97"/>
      <c r="E369" s="97"/>
      <c r="F369" s="95"/>
      <c r="G369" s="97"/>
      <c r="H369" s="97"/>
      <c r="I369" s="98"/>
    </row>
    <row r="370" spans="1:13">
      <c r="A370" s="90"/>
      <c r="D370" s="97"/>
      <c r="E370" s="97"/>
      <c r="F370" s="95"/>
      <c r="G370" s="97"/>
      <c r="H370" s="97"/>
      <c r="I370" s="98"/>
    </row>
    <row r="371" spans="1:13">
      <c r="A371" s="90"/>
      <c r="D371" s="97"/>
      <c r="E371" s="97"/>
      <c r="F371" s="95"/>
      <c r="G371" s="97"/>
      <c r="H371" s="97"/>
      <c r="I371" s="98"/>
    </row>
    <row r="372" spans="1:13">
      <c r="A372" s="90"/>
      <c r="D372" s="97"/>
      <c r="E372" s="97"/>
      <c r="F372" s="95"/>
      <c r="G372" s="97"/>
      <c r="H372" s="97"/>
      <c r="I372" s="98"/>
    </row>
    <row r="373" spans="1:13">
      <c r="A373" s="90"/>
      <c r="D373" s="97"/>
      <c r="E373" s="97"/>
      <c r="F373" s="95"/>
      <c r="G373" s="97"/>
      <c r="H373" s="97"/>
      <c r="I373" s="98"/>
    </row>
    <row r="376" spans="1:13">
      <c r="H376" s="2"/>
      <c r="I376" s="2"/>
      <c r="J376" s="6"/>
      <c r="K376" s="6"/>
      <c r="M376" s="133"/>
    </row>
    <row r="377" spans="1:13">
      <c r="M377" s="133"/>
    </row>
  </sheetData>
  <mergeCells count="20">
    <mergeCell ref="A235:A242"/>
    <mergeCell ref="A272:A292"/>
    <mergeCell ref="A307:A327"/>
    <mergeCell ref="AD31:AF31"/>
    <mergeCell ref="A61:A75"/>
    <mergeCell ref="A95:A119"/>
    <mergeCell ref="A135:A155"/>
    <mergeCell ref="A166:A192"/>
    <mergeCell ref="A201:A233"/>
    <mergeCell ref="B1:H1"/>
    <mergeCell ref="I1:K1"/>
    <mergeCell ref="A25:A37"/>
    <mergeCell ref="N27:AB27"/>
    <mergeCell ref="AD27:AF27"/>
    <mergeCell ref="AH27:AY27"/>
    <mergeCell ref="N29:AB29"/>
    <mergeCell ref="AD29:AF29"/>
    <mergeCell ref="AH29:AY29"/>
    <mergeCell ref="N31:AB31"/>
    <mergeCell ref="AH31:AY31"/>
  </mergeCells>
  <conditionalFormatting sqref="N30:AB30 AH30:AM30 N32:AB59 AH32:AM59">
    <cfRule type="cellIs" dxfId="191" priority="9" operator="between">
      <formula>2</formula>
      <formula>100</formula>
    </cfRule>
    <cfRule type="cellIs" dxfId="190" priority="10" operator="between">
      <formula>1.5</formula>
      <formula>2</formula>
    </cfRule>
    <cfRule type="cellIs" dxfId="189" priority="11" operator="between">
      <formula>1</formula>
      <formula>1.5</formula>
    </cfRule>
    <cfRule type="cellIs" dxfId="188" priority="12" operator="between">
      <formula>0</formula>
      <formula>1</formula>
    </cfRule>
  </conditionalFormatting>
  <conditionalFormatting sqref="AD30:AF30 AN30:AY30">
    <cfRule type="cellIs" dxfId="187" priority="1" operator="between">
      <formula>2</formula>
      <formula>100</formula>
    </cfRule>
    <cfRule type="cellIs" dxfId="186" priority="2" operator="between">
      <formula>1.5</formula>
      <formula>2</formula>
    </cfRule>
    <cfRule type="cellIs" dxfId="185" priority="3" operator="between">
      <formula>1</formula>
      <formula>1.5</formula>
    </cfRule>
    <cfRule type="cellIs" dxfId="184" priority="4" operator="between">
      <formula>0</formula>
      <formula>1</formula>
    </cfRule>
  </conditionalFormatting>
  <conditionalFormatting sqref="AD32:AF59 AN32:AY59">
    <cfRule type="cellIs" dxfId="183" priority="5" operator="between">
      <formula>2</formula>
      <formula>100</formula>
    </cfRule>
    <cfRule type="cellIs" dxfId="182" priority="6" operator="between">
      <formula>1.5</formula>
      <formula>2</formula>
    </cfRule>
    <cfRule type="cellIs" dxfId="181" priority="7" operator="between">
      <formula>1</formula>
      <formula>1.5</formula>
    </cfRule>
    <cfRule type="cellIs" dxfId="180" priority="8" operator="between">
      <formula>0</formula>
      <formula>1</formula>
    </cfRule>
  </conditionalFormatting>
  <pageMargins left="0.7" right="0.7" top="0.78740157499999996" bottom="0.78740157499999996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67FB0958EC7CE40A6BAF843E6DA7CDC" ma:contentTypeVersion="13" ma:contentTypeDescription="Ein neues Dokument erstellen." ma:contentTypeScope="" ma:versionID="791fd03cfe309bd5cf45296bb9ae0d6e">
  <xsd:schema xmlns:xsd="http://www.w3.org/2001/XMLSchema" xmlns:xs="http://www.w3.org/2001/XMLSchema" xmlns:p="http://schemas.microsoft.com/office/2006/metadata/properties" xmlns:ns2="57b5b243-a728-4e00-bf10-32b75988b3c0" xmlns:ns3="2857f3c2-6795-4cb1-bb5a-778066978c0e" targetNamespace="http://schemas.microsoft.com/office/2006/metadata/properties" ma:root="true" ma:fieldsID="179cab8a7136f4605278dcc00a6a3284" ns2:_="" ns3:_="">
    <xsd:import namespace="57b5b243-a728-4e00-bf10-32b75988b3c0"/>
    <xsd:import namespace="2857f3c2-6795-4cb1-bb5a-778066978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5b243-a728-4e00-bf10-32b75988b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Bildmarkierungen" ma:readOnly="false" ma:fieldId="{5cf76f15-5ced-4ddc-b409-7134ff3c332f}" ma:taxonomyMulti="true" ma:sspId="7a6eb470-00db-47ed-9961-774a87b50e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57f3c2-6795-4cb1-bb5a-778066978c0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cfbfb1d-9c76-4bc0-96e1-fe97d62ecf7c}" ma:internalName="TaxCatchAll" ma:showField="CatchAllData" ma:web="2857f3c2-6795-4cb1-bb5a-778066978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b5b243-a728-4e00-bf10-32b75988b3c0">
      <Terms xmlns="http://schemas.microsoft.com/office/infopath/2007/PartnerControls"/>
    </lcf76f155ced4ddcb4097134ff3c332f>
    <TaxCatchAll xmlns="2857f3c2-6795-4cb1-bb5a-778066978c0e" xsi:nil="true"/>
  </documentManagement>
</p:properties>
</file>

<file path=customXml/itemProps1.xml><?xml version="1.0" encoding="utf-8"?>
<ds:datastoreItem xmlns:ds="http://schemas.openxmlformats.org/officeDocument/2006/customXml" ds:itemID="{CB42043F-B8C2-4DD5-A519-1480AC248AF4}"/>
</file>

<file path=customXml/itemProps2.xml><?xml version="1.0" encoding="utf-8"?>
<ds:datastoreItem xmlns:ds="http://schemas.openxmlformats.org/officeDocument/2006/customXml" ds:itemID="{420B0EE2-67EF-4FE4-BF8B-315EFDD3335A}"/>
</file>

<file path=customXml/itemProps3.xml><?xml version="1.0" encoding="utf-8"?>
<ds:datastoreItem xmlns:ds="http://schemas.openxmlformats.org/officeDocument/2006/customXml" ds:itemID="{672011C4-9814-4FD5-A281-F8CB36C307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29</vt:i4>
      </vt:variant>
    </vt:vector>
  </HeadingPairs>
  <TitlesOfParts>
    <vt:vector size="29" baseType="lpstr">
      <vt:lpstr>contents</vt:lpstr>
      <vt:lpstr>S-S 0.5</vt:lpstr>
      <vt:lpstr>S-S 2</vt:lpstr>
      <vt:lpstr>S-S 5</vt:lpstr>
      <vt:lpstr>S-S 8</vt:lpstr>
      <vt:lpstr>S-S 12</vt:lpstr>
      <vt:lpstr>S-S 20</vt:lpstr>
      <vt:lpstr>S-L 0.5</vt:lpstr>
      <vt:lpstr>S-L 2</vt:lpstr>
      <vt:lpstr>S-L 5</vt:lpstr>
      <vt:lpstr>S-L 8</vt:lpstr>
      <vt:lpstr>S-L 12</vt:lpstr>
      <vt:lpstr>S-L 20</vt:lpstr>
      <vt:lpstr>T-S 0.6</vt:lpstr>
      <vt:lpstr>T-S 2</vt:lpstr>
      <vt:lpstr>T-S 5</vt:lpstr>
      <vt:lpstr>T-S 8</vt:lpstr>
      <vt:lpstr>T-S 12</vt:lpstr>
      <vt:lpstr>T-S 20</vt:lpstr>
      <vt:lpstr>T-L 0.5</vt:lpstr>
      <vt:lpstr>T-L 2</vt:lpstr>
      <vt:lpstr>T-L 5</vt:lpstr>
      <vt:lpstr>T-L 8</vt:lpstr>
      <vt:lpstr>T-L 12</vt:lpstr>
      <vt:lpstr>v dependencies</vt:lpstr>
      <vt:lpstr>stability</vt:lpstr>
      <vt:lpstr>DWG - Vane anemometers</vt:lpstr>
      <vt:lpstr>DWG - Thies FCA</vt:lpstr>
      <vt:lpstr>DWG - Thies Classic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jgers</dc:creator>
  <cp:lastModifiedBy>JAN GERSL</cp:lastModifiedBy>
  <dcterms:created xsi:type="dcterms:W3CDTF">2023-04-12T11:14:44Z</dcterms:created>
  <dcterms:modified xsi:type="dcterms:W3CDTF">2026-04-09T13:29:01Z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0x010100A67FB0958EC7CE40A6BAF843E6DA7CDC</vt:lpwstr>
  </property>
</Properties>
</file>